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3 Y63\พค.63\แผน 2-4\"/>
    </mc:Choice>
  </mc:AlternateContent>
  <xr:revisionPtr revIDLastSave="0" documentId="13_ncr:1_{FE9201B3-6083-4301-B5E4-1556A3AFCED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แผน 2-4 จ.บึงกาฬ" sheetId="4" r:id="rId1"/>
    <sheet name="งบ 4 แถว จ.บึงกาฬ" sheetId="3" r:id="rId2"/>
    <sheet name="mapping" sheetId="5" r:id="rId3"/>
  </sheets>
  <definedNames>
    <definedName name="_xlnm._FilterDatabase" localSheetId="1" hidden="1">'งบ 4 แถว จ.บึงกาฬ'!$A$2:$BA$2</definedName>
    <definedName name="_xlnm.Print_Area" localSheetId="0">'แผน 2-4 จ.บึงกาฬ'!$A$1:$AQ$32</definedName>
    <definedName name="_xlnm.Print_Titles" localSheetId="0">'แผน 2-4 จ.บึงกาฬ'!$A:$C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O5" i="4" l="1"/>
  <c r="E3" i="3" l="1"/>
  <c r="D3" i="3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AM21" i="4" l="1"/>
  <c r="AH21" i="4"/>
  <c r="AC21" i="4"/>
  <c r="X21" i="4"/>
  <c r="S21" i="4"/>
  <c r="N21" i="4"/>
  <c r="I21" i="4"/>
  <c r="D21" i="4"/>
  <c r="AI20" i="4" l="1"/>
  <c r="AN20" i="4"/>
  <c r="AD20" i="4"/>
  <c r="AD19" i="4"/>
  <c r="Y20" i="4"/>
  <c r="T20" i="4"/>
  <c r="O20" i="4"/>
  <c r="J20" i="4"/>
  <c r="E20" i="4"/>
  <c r="F20" i="4" l="1"/>
  <c r="G20" i="4" s="1"/>
  <c r="H20" i="4" s="1"/>
  <c r="K20" i="4"/>
  <c r="L20" i="4" s="1"/>
  <c r="M20" i="4" s="1"/>
  <c r="P20" i="4"/>
  <c r="Q20" i="4" s="1"/>
  <c r="R20" i="4" s="1"/>
  <c r="U20" i="4"/>
  <c r="V20" i="4" s="1"/>
  <c r="W20" i="4" s="1"/>
  <c r="Z20" i="4"/>
  <c r="AA20" i="4" s="1"/>
  <c r="AB20" i="4" s="1"/>
  <c r="AE20" i="4"/>
  <c r="AF20" i="4" s="1"/>
  <c r="AG20" i="4" s="1"/>
  <c r="AJ20" i="4"/>
  <c r="AK20" i="4" s="1"/>
  <c r="AL20" i="4" s="1"/>
  <c r="AO20" i="4"/>
  <c r="AP20" i="4" s="1"/>
  <c r="AQ20" i="4" s="1"/>
  <c r="U19" i="4" l="1"/>
  <c r="P19" i="4"/>
  <c r="AO30" i="4" l="1"/>
  <c r="AJ30" i="4"/>
  <c r="AE30" i="4"/>
  <c r="Z30" i="4"/>
  <c r="U30" i="4"/>
  <c r="P30" i="4"/>
  <c r="K30" i="4"/>
  <c r="AJ29" i="4"/>
  <c r="AE29" i="4"/>
  <c r="Z29" i="4"/>
  <c r="U29" i="4"/>
  <c r="P29" i="4"/>
  <c r="K29" i="4"/>
  <c r="F29" i="4"/>
  <c r="AO26" i="4" l="1"/>
  <c r="AJ26" i="4"/>
  <c r="AE26" i="4"/>
  <c r="Z26" i="4"/>
  <c r="U26" i="4"/>
  <c r="P26" i="4"/>
  <c r="K26" i="4"/>
  <c r="F26" i="4"/>
  <c r="F30" i="4" l="1"/>
  <c r="F27" i="4"/>
  <c r="AO29" i="4"/>
  <c r="AN4" i="4" l="1"/>
  <c r="AI4" i="4"/>
  <c r="AD4" i="4"/>
  <c r="Y11" i="4"/>
  <c r="AN30" i="4"/>
  <c r="AN29" i="4"/>
  <c r="AN28" i="4"/>
  <c r="AN27" i="4"/>
  <c r="AN26" i="4"/>
  <c r="AN25" i="4"/>
  <c r="AN24" i="4"/>
  <c r="AN23" i="4"/>
  <c r="AN19" i="4"/>
  <c r="AN18" i="4"/>
  <c r="AN17" i="4"/>
  <c r="AN16" i="4"/>
  <c r="AN15" i="4"/>
  <c r="AN14" i="4"/>
  <c r="AN13" i="4"/>
  <c r="AN12" i="4"/>
  <c r="AN11" i="4"/>
  <c r="AN10" i="4"/>
  <c r="AN9" i="4"/>
  <c r="AN21" i="4" s="1"/>
  <c r="AN6" i="4"/>
  <c r="AN5" i="4"/>
  <c r="AI30" i="4"/>
  <c r="AI29" i="4"/>
  <c r="AI28" i="4"/>
  <c r="AI27" i="4"/>
  <c r="AI26" i="4"/>
  <c r="AI25" i="4"/>
  <c r="AI24" i="4"/>
  <c r="AI23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30" i="4"/>
  <c r="AD29" i="4"/>
  <c r="AD28" i="4"/>
  <c r="AD27" i="4"/>
  <c r="AD26" i="4"/>
  <c r="AD25" i="4"/>
  <c r="AD24" i="4"/>
  <c r="AD23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30" i="4"/>
  <c r="Y29" i="4"/>
  <c r="Y28" i="4"/>
  <c r="Y27" i="4"/>
  <c r="Y26" i="4"/>
  <c r="Y25" i="4"/>
  <c r="Y24" i="4"/>
  <c r="Y23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30" i="4"/>
  <c r="T29" i="4"/>
  <c r="T28" i="4"/>
  <c r="T27" i="4"/>
  <c r="T26" i="4"/>
  <c r="T25" i="4"/>
  <c r="T24" i="4"/>
  <c r="T23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30" i="4"/>
  <c r="O29" i="4"/>
  <c r="O28" i="4"/>
  <c r="O27" i="4"/>
  <c r="O26" i="4"/>
  <c r="O25" i="4"/>
  <c r="O24" i="4"/>
  <c r="O23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30" i="4"/>
  <c r="J29" i="4"/>
  <c r="J28" i="4"/>
  <c r="J27" i="4"/>
  <c r="J26" i="4"/>
  <c r="J25" i="4"/>
  <c r="J24" i="4"/>
  <c r="J23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9" i="4"/>
  <c r="E28" i="4"/>
  <c r="E27" i="4"/>
  <c r="E26" i="4"/>
  <c r="E25" i="4"/>
  <c r="E24" i="4"/>
  <c r="E23" i="4"/>
  <c r="E30" i="4"/>
  <c r="E3" i="4"/>
  <c r="J3" i="4" s="1"/>
  <c r="O3" i="4" s="1"/>
  <c r="T3" i="4" s="1"/>
  <c r="Y3" i="4" s="1"/>
  <c r="AI3" i="4" s="1"/>
  <c r="T21" i="4" l="1"/>
  <c r="O21" i="4"/>
  <c r="AD21" i="4"/>
  <c r="J21" i="4"/>
  <c r="Y21" i="4"/>
  <c r="AI21" i="4"/>
  <c r="J31" i="4"/>
  <c r="AN7" i="4"/>
  <c r="J7" i="4"/>
  <c r="AN3" i="4"/>
  <c r="AD3" i="4"/>
  <c r="Y31" i="4"/>
  <c r="AI31" i="4"/>
  <c r="O31" i="4"/>
  <c r="Y7" i="4"/>
  <c r="T31" i="4"/>
  <c r="AD31" i="4"/>
  <c r="AN31" i="4"/>
  <c r="AD7" i="4"/>
  <c r="O7" i="4"/>
  <c r="T7" i="4"/>
  <c r="AI7" i="4"/>
  <c r="E18" i="4"/>
  <c r="E17" i="4"/>
  <c r="E14" i="4"/>
  <c r="E13" i="4"/>
  <c r="E12" i="4"/>
  <c r="E11" i="4"/>
  <c r="E10" i="4"/>
  <c r="E9" i="4"/>
  <c r="E6" i="4"/>
  <c r="E5" i="4"/>
  <c r="E4" i="4"/>
  <c r="E21" i="4" l="1"/>
  <c r="E7" i="4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9" i="4"/>
  <c r="R29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30" i="4"/>
  <c r="W30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9" i="4"/>
  <c r="AB29" i="4" s="1"/>
  <c r="AA30" i="4"/>
  <c r="AB30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9" i="4"/>
  <c r="AG29" i="4" s="1"/>
  <c r="AF30" i="4"/>
  <c r="AG30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9" i="4"/>
  <c r="AL29" i="4" s="1"/>
  <c r="AK30" i="4"/>
  <c r="AL30" i="4" s="1"/>
  <c r="AO16" i="4"/>
  <c r="AP16" i="4" s="1"/>
  <c r="AQ16" i="4" s="1"/>
  <c r="AO17" i="4"/>
  <c r="AP17" i="4" s="1"/>
  <c r="AQ17" i="4" s="1"/>
  <c r="AO9" i="4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9" i="4"/>
  <c r="AQ29" i="4" s="1"/>
  <c r="AP30" i="4"/>
  <c r="AQ30" i="4" s="1"/>
  <c r="Z21" i="4" l="1"/>
  <c r="K21" i="4"/>
  <c r="AE21" i="4"/>
  <c r="U21" i="4"/>
  <c r="AO21" i="4"/>
  <c r="F21" i="4"/>
  <c r="AJ21" i="4"/>
  <c r="P21" i="4"/>
  <c r="V29" i="4"/>
  <c r="W29" i="4" s="1"/>
  <c r="Q26" i="4"/>
  <c r="R26" i="4" s="1"/>
  <c r="V26" i="4"/>
  <c r="W26" i="4" s="1"/>
  <c r="L30" i="4"/>
  <c r="M30" i="4" s="1"/>
  <c r="Q30" i="4"/>
  <c r="R30" i="4" s="1"/>
  <c r="Q19" i="4"/>
  <c r="R19" i="4" s="1"/>
  <c r="L29" i="4"/>
  <c r="M29" i="4" s="1"/>
  <c r="V19" i="4"/>
  <c r="W19" i="4" s="1"/>
  <c r="L26" i="4"/>
  <c r="M26" i="4" s="1"/>
  <c r="AE4" i="4"/>
  <c r="AF4" i="4" s="1"/>
  <c r="Z6" i="4"/>
  <c r="AA6" i="4" s="1"/>
  <c r="AB6" i="4" s="1"/>
  <c r="Z23" i="4"/>
  <c r="AA23" i="4" s="1"/>
  <c r="G29" i="4"/>
  <c r="H29" i="4" s="1"/>
  <c r="K4" i="4"/>
  <c r="L4" i="4" s="1"/>
  <c r="AO4" i="4"/>
  <c r="AP4" i="4" s="1"/>
  <c r="AJ25" i="4"/>
  <c r="AK25" i="4" s="1"/>
  <c r="AL25" i="4" s="1"/>
  <c r="P25" i="4"/>
  <c r="Q25" i="4" s="1"/>
  <c r="R25" i="4" s="1"/>
  <c r="AO6" i="4"/>
  <c r="AP6" i="4" s="1"/>
  <c r="AQ6" i="4" s="1"/>
  <c r="U6" i="4"/>
  <c r="V6" i="4" s="1"/>
  <c r="W6" i="4" s="1"/>
  <c r="AO25" i="4"/>
  <c r="AP25" i="4" s="1"/>
  <c r="AQ25" i="4" s="1"/>
  <c r="U25" i="4"/>
  <c r="V25" i="4" s="1"/>
  <c r="W25" i="4" s="1"/>
  <c r="Z25" i="4"/>
  <c r="AA25" i="4" s="1"/>
  <c r="AB25" i="4" s="1"/>
  <c r="AE6" i="4"/>
  <c r="AF6" i="4" s="1"/>
  <c r="AG6" i="4" s="1"/>
  <c r="K6" i="4"/>
  <c r="L6" i="4" s="1"/>
  <c r="M6" i="4" s="1"/>
  <c r="F6" i="4"/>
  <c r="G6" i="4" s="1"/>
  <c r="H6" i="4" s="1"/>
  <c r="AO23" i="4"/>
  <c r="AP23" i="4" s="1"/>
  <c r="AE25" i="4"/>
  <c r="AF25" i="4" s="1"/>
  <c r="AG25" i="4" s="1"/>
  <c r="U23" i="4"/>
  <c r="V23" i="4" s="1"/>
  <c r="K25" i="4"/>
  <c r="L25" i="4" s="1"/>
  <c r="M25" i="4" s="1"/>
  <c r="AJ6" i="4"/>
  <c r="AK6" i="4" s="1"/>
  <c r="AL6" i="4" s="1"/>
  <c r="P6" i="4"/>
  <c r="Q6" i="4" s="1"/>
  <c r="R6" i="4" s="1"/>
  <c r="AE24" i="4"/>
  <c r="AF24" i="4" s="1"/>
  <c r="AG24" i="4" s="1"/>
  <c r="K24" i="4"/>
  <c r="L24" i="4" s="1"/>
  <c r="M24" i="4" s="1"/>
  <c r="AJ5" i="4"/>
  <c r="AK5" i="4" s="1"/>
  <c r="AL5" i="4" s="1"/>
  <c r="AJ24" i="4"/>
  <c r="AK24" i="4" s="1"/>
  <c r="AL24" i="4" s="1"/>
  <c r="P24" i="4"/>
  <c r="Q24" i="4" s="1"/>
  <c r="R24" i="4" s="1"/>
  <c r="AP5" i="4"/>
  <c r="AQ5" i="4" s="1"/>
  <c r="U5" i="4"/>
  <c r="V5" i="4" s="1"/>
  <c r="W5" i="4" s="1"/>
  <c r="AO24" i="4"/>
  <c r="AP24" i="4" s="1"/>
  <c r="AQ24" i="4" s="1"/>
  <c r="U24" i="4"/>
  <c r="V24" i="4" s="1"/>
  <c r="W24" i="4" s="1"/>
  <c r="AE5" i="4"/>
  <c r="AF5" i="4" s="1"/>
  <c r="AG5" i="4" s="1"/>
  <c r="Z5" i="4"/>
  <c r="AA5" i="4" s="1"/>
  <c r="AB5" i="4" s="1"/>
  <c r="K5" i="4"/>
  <c r="L5" i="4" s="1"/>
  <c r="M5" i="4" s="1"/>
  <c r="Z24" i="4"/>
  <c r="AA24" i="4" s="1"/>
  <c r="AB24" i="4" s="1"/>
  <c r="P5" i="4"/>
  <c r="Q5" i="4" s="1"/>
  <c r="R5" i="4" s="1"/>
  <c r="F5" i="4"/>
  <c r="AE23" i="4"/>
  <c r="AF23" i="4" s="1"/>
  <c r="K23" i="4"/>
  <c r="L23" i="4" s="1"/>
  <c r="AJ4" i="4"/>
  <c r="AK4" i="4" s="1"/>
  <c r="P4" i="4"/>
  <c r="Q4" i="4" s="1"/>
  <c r="F4" i="4"/>
  <c r="G4" i="4" s="1"/>
  <c r="H4" i="4" s="1"/>
  <c r="AJ23" i="4"/>
  <c r="AK23" i="4" s="1"/>
  <c r="P23" i="4"/>
  <c r="Q23" i="4" s="1"/>
  <c r="U4" i="4"/>
  <c r="V4" i="4" s="1"/>
  <c r="Z4" i="4"/>
  <c r="AA4" i="4" s="1"/>
  <c r="G26" i="4"/>
  <c r="H26" i="4" s="1"/>
  <c r="G30" i="4"/>
  <c r="H30" i="4" s="1"/>
  <c r="F23" i="4"/>
  <c r="F24" i="4"/>
  <c r="G24" i="4" s="1"/>
  <c r="H24" i="4" s="1"/>
  <c r="F25" i="4"/>
  <c r="G25" i="4" s="1"/>
  <c r="H25" i="4" s="1"/>
  <c r="AO28" i="4"/>
  <c r="AP28" i="4" s="1"/>
  <c r="AQ28" i="4" s="1"/>
  <c r="AO27" i="4"/>
  <c r="AP27" i="4" s="1"/>
  <c r="AQ27" i="4" s="1"/>
  <c r="AP26" i="4"/>
  <c r="AQ26" i="4" s="1"/>
  <c r="AP9" i="4"/>
  <c r="AP21" i="4" s="1"/>
  <c r="AK26" i="4"/>
  <c r="AL26" i="4" s="1"/>
  <c r="AJ27" i="4"/>
  <c r="AK27" i="4" s="1"/>
  <c r="AL27" i="4" s="1"/>
  <c r="AJ28" i="4"/>
  <c r="AK28" i="4" s="1"/>
  <c r="AL28" i="4" s="1"/>
  <c r="AK9" i="4"/>
  <c r="AK21" i="4" s="1"/>
  <c r="AF26" i="4"/>
  <c r="AG26" i="4" s="1"/>
  <c r="AE27" i="4"/>
  <c r="AF27" i="4" s="1"/>
  <c r="AG27" i="4" s="1"/>
  <c r="AE28" i="4"/>
  <c r="AF28" i="4" s="1"/>
  <c r="AG28" i="4" s="1"/>
  <c r="AF9" i="4"/>
  <c r="AF21" i="4" s="1"/>
  <c r="Z28" i="4"/>
  <c r="AA28" i="4" s="1"/>
  <c r="AB28" i="4" s="1"/>
  <c r="AA26" i="4"/>
  <c r="AB26" i="4" s="1"/>
  <c r="U28" i="4"/>
  <c r="V28" i="4" s="1"/>
  <c r="W28" i="4" s="1"/>
  <c r="Z27" i="4"/>
  <c r="AA27" i="4" s="1"/>
  <c r="AB27" i="4" s="1"/>
  <c r="AA9" i="4"/>
  <c r="AA21" i="4" s="1"/>
  <c r="U27" i="4"/>
  <c r="V27" i="4" s="1"/>
  <c r="W27" i="4" s="1"/>
  <c r="V9" i="4"/>
  <c r="P28" i="4"/>
  <c r="Q28" i="4" s="1"/>
  <c r="R28" i="4" s="1"/>
  <c r="P27" i="4"/>
  <c r="Q27" i="4" s="1"/>
  <c r="R27" i="4" s="1"/>
  <c r="Q9" i="4"/>
  <c r="Q21" i="4" s="1"/>
  <c r="K27" i="4"/>
  <c r="L27" i="4" s="1"/>
  <c r="M27" i="4" s="1"/>
  <c r="K28" i="4"/>
  <c r="L28" i="4" s="1"/>
  <c r="M28" i="4" s="1"/>
  <c r="L9" i="4"/>
  <c r="L21" i="4" s="1"/>
  <c r="F28" i="4"/>
  <c r="G28" i="4" s="1"/>
  <c r="H28" i="4" s="1"/>
  <c r="E31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V21" i="4" l="1"/>
  <c r="W21" i="4" s="1"/>
  <c r="G21" i="4"/>
  <c r="F7" i="4"/>
  <c r="AO31" i="4"/>
  <c r="AP31" i="4"/>
  <c r="AQ31" i="4" s="1"/>
  <c r="AQ23" i="4"/>
  <c r="AQ9" i="4"/>
  <c r="AQ21" i="4"/>
  <c r="AJ7" i="4"/>
  <c r="AO7" i="4"/>
  <c r="AQ4" i="4"/>
  <c r="AP7" i="4"/>
  <c r="AQ7" i="4" s="1"/>
  <c r="AJ31" i="4"/>
  <c r="AL23" i="4"/>
  <c r="AK31" i="4"/>
  <c r="AL31" i="4" s="1"/>
  <c r="AL9" i="4"/>
  <c r="AL21" i="4"/>
  <c r="AL4" i="4"/>
  <c r="AK7" i="4"/>
  <c r="AL7" i="4" s="1"/>
  <c r="AF31" i="4"/>
  <c r="AG31" i="4" s="1"/>
  <c r="AG23" i="4"/>
  <c r="AE31" i="4"/>
  <c r="AE7" i="4"/>
  <c r="AG9" i="4"/>
  <c r="AG21" i="4"/>
  <c r="AG4" i="4"/>
  <c r="AF7" i="4"/>
  <c r="AG7" i="4" s="1"/>
  <c r="Z31" i="4"/>
  <c r="Z7" i="4"/>
  <c r="AA31" i="4"/>
  <c r="AB31" i="4" s="1"/>
  <c r="AB23" i="4"/>
  <c r="AB9" i="4"/>
  <c r="AB21" i="4"/>
  <c r="AA7" i="4"/>
  <c r="AB7" i="4" s="1"/>
  <c r="AB4" i="4"/>
  <c r="V31" i="4"/>
  <c r="W31" i="4" s="1"/>
  <c r="W23" i="4"/>
  <c r="U31" i="4"/>
  <c r="W9" i="4"/>
  <c r="W4" i="4"/>
  <c r="V7" i="4"/>
  <c r="W7" i="4" s="1"/>
  <c r="U7" i="4"/>
  <c r="Q31" i="4"/>
  <c r="R31" i="4" s="1"/>
  <c r="R23" i="4"/>
  <c r="P31" i="4"/>
  <c r="P7" i="4"/>
  <c r="R9" i="4"/>
  <c r="R21" i="4"/>
  <c r="Q7" i="4"/>
  <c r="R7" i="4" s="1"/>
  <c r="R4" i="4"/>
  <c r="K31" i="4"/>
  <c r="M23" i="4"/>
  <c r="L31" i="4"/>
  <c r="M31" i="4" s="1"/>
  <c r="M9" i="4"/>
  <c r="M21" i="4"/>
  <c r="F31" i="4"/>
  <c r="L7" i="4"/>
  <c r="M7" i="4" s="1"/>
  <c r="M4" i="4"/>
  <c r="K7" i="4"/>
  <c r="G27" i="4"/>
  <c r="H27" i="4" s="1"/>
  <c r="G5" i="4"/>
  <c r="H21" i="4"/>
  <c r="H9" i="4"/>
  <c r="G23" i="4"/>
  <c r="G7" i="4" l="1"/>
  <c r="H7" i="4" s="1"/>
  <c r="H5" i="4"/>
  <c r="G31" i="4"/>
  <c r="H31" i="4" s="1"/>
  <c r="H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7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7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2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2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<sst xmlns="http://schemas.openxmlformats.org/spreadsheetml/2006/main" count="20369" uniqueCount="1663">
  <si>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</si>
  <si>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</si>
  <si>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</si>
  <si>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</si>
  <si>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</si>
  <si>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</si>
  <si>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</si>
  <si>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</si>
  <si>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</si>
  <si>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</si>
  <si>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</si>
  <si>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</si>
  <si>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</si>
  <si>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</si>
  <si>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</si>
  <si>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</si>
  <si>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</si>
  <si>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</si>
  <si>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</si>
  <si>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</si>
  <si>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</si>
  <si>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</si>
  <si>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</si>
  <si>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</si>
  <si>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</si>
  <si>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</si>
  <si>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</si>
  <si>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</si>
  <si>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</si>
  <si>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</si>
  <si>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</si>
  <si>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</si>
  <si>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</si>
  <si>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</si>
  <si>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</si>
  <si>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</si>
  <si>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</si>
  <si>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</si>
  <si>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</si>
  <si>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</si>
  <si>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</si>
  <si>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</si>
  <si>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</si>
  <si>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</si>
  <si>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</si>
  <si>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</si>
  <si>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</si>
  <si>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</si>
  <si>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</si>
  <si>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</si>
  <si>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</si>
  <si>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</si>
  <si>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</si>
  <si>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</si>
  <si>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</si>
  <si>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</si>
  <si>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</si>
  <si>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</si>
  <si>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</si>
  <si>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</si>
  <si>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</si>
  <si>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</si>
  <si>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</si>
  <si>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</si>
  <si>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</si>
  <si>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</si>
  <si>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</si>
  <si>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</si>
  <si>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</si>
  <si>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</si>
  <si>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</si>
  <si>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</si>
  <si>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</si>
  <si>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</si>
  <si>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</si>
  <si>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</si>
  <si>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</si>
  <si>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</si>
  <si>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</si>
  <si>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</si>
  <si>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</si>
  <si>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</si>
  <si>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</si>
  <si>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</si>
  <si>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</si>
  <si>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</si>
  <si>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</si>
  <si>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</si>
  <si>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</si>
  <si>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</si>
  <si>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</si>
  <si>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</si>
  <si>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</si>
  <si>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</si>
  <si>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</si>
  <si>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</si>
  <si>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</si>
  <si>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</si>
  <si>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</si>
  <si>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</si>
  <si>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</si>
  <si>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</si>
  <si>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</si>
  <si>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</si>
  <si>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</si>
  <si>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</si>
  <si>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</si>
  <si>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</si>
  <si>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</si>
  <si>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</si>
  <si>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</si>
  <si>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</si>
  <si>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</si>
  <si>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</si>
  <si>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</si>
  <si>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</si>
  <si>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</si>
  <si>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</si>
  <si>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</si>
  <si>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</si>
  <si>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</si>
  <si>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</si>
  <si>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</si>
  <si>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</si>
  <si>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</si>
  <si>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</si>
  <si>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</si>
  <si>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</si>
  <si>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</si>
  <si>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</si>
  <si>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</si>
  <si>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</si>
  <si>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</si>
  <si>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</si>
  <si>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</si>
  <si>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</si>
  <si>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</si>
  <si>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</si>
  <si>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</si>
  <si>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</si>
  <si>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</si>
  <si>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</si>
  <si>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</si>
  <si>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</si>
  <si>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</si>
  <si>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</si>
  <si>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</si>
  <si>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</si>
  <si>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</si>
  <si>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</si>
  <si>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</si>
  <si>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</si>
  <si>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</si>
  <si>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</si>
  <si>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</si>
  <si>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</si>
  <si>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</si>
  <si>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</si>
  <si>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</si>
  <si>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</si>
  <si>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</si>
  <si>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</si>
  <si>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</si>
  <si>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</si>
  <si>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</si>
  <si>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</si>
  <si>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</si>
  <si>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</si>
  <si>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</si>
  <si>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</si>
  <si>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</si>
  <si>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</si>
  <si>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</si>
  <si>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</si>
  <si>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</si>
  <si>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</si>
  <si>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</si>
  <si>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</si>
  <si>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</si>
  <si>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</si>
  <si>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</si>
  <si>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</si>
  <si>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</si>
  <si>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</si>
  <si>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</si>
  <si>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</si>
  <si>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</si>
  <si>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</si>
  <si>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</si>
  <si>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</si>
  <si>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</si>
  <si>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</si>
  <si>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</si>
  <si>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</si>
  <si>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</si>
  <si>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</si>
  <si>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</si>
  <si>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</si>
  <si>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</si>
  <si>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</si>
  <si>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</si>
  <si>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</si>
  <si>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</si>
  <si>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</si>
  <si>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</si>
  <si>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</si>
  <si>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</si>
  <si>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</si>
  <si>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</si>
  <si>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</si>
  <si>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</si>
  <si>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</si>
  <si>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</si>
  <si>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</si>
  <si>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</si>
  <si>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</si>
  <si>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</si>
  <si>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</si>
  <si>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</si>
  <si>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</si>
  <si>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</si>
  <si>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</si>
  <si>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</si>
  <si>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</si>
  <si>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</si>
  <si>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</si>
  <si>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</si>
  <si>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</si>
  <si>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</si>
  <si>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</si>
  <si>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</si>
  <si>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</si>
  <si>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</si>
  <si>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</si>
  <si>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</si>
  <si>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</si>
  <si>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</si>
  <si>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</si>
  <si>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</si>
  <si>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</si>
  <si>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</si>
  <si>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</si>
  <si>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</si>
  <si>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</si>
  <si>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</si>
  <si>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</si>
  <si>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</si>
  <si>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</si>
  <si>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</si>
  <si>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</si>
  <si>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</si>
  <si>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</si>
  <si>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</si>
  <si>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</si>
  <si>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</si>
  <si>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</si>
  <si>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</si>
  <si>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</si>
  <si>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</si>
  <si>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</si>
  <si>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</si>
  <si>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</si>
  <si>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</si>
  <si>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</si>
  <si>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</si>
  <si>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</si>
  <si>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</si>
  <si>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</si>
  <si>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</si>
  <si>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</si>
  <si>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</si>
  <si>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</si>
  <si>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</si>
  <si>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</si>
  <si>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</si>
  <si>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</si>
  <si>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</si>
  <si>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</si>
  <si>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</si>
  <si>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</si>
  <si>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</si>
  <si>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</si>
  <si>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</si>
  <si>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</si>
  <si>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</si>
  <si>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</si>
  <si>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</si>
  <si>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</si>
  <si>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</si>
  <si>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</si>
  <si>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</si>
  <si>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</si>
  <si>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</si>
  <si>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</si>
  <si>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</si>
  <si>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</si>
  <si>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</si>
  <si>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</si>
  <si>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</si>
  <si>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</si>
  <si>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</si>
  <si>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</si>
  <si>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</si>
  <si>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</si>
  <si>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</si>
  <si>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</si>
  <si>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</si>
  <si>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</si>
  <si>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</si>
  <si>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</si>
  <si>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</si>
  <si>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</si>
  <si>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</si>
  <si>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</si>
  <si>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</si>
  <si>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</si>
  <si>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</si>
  <si>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</si>
  <si>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</si>
  <si>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</si>
  <si>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</si>
  <si>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</si>
  <si>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</si>
  <si>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</si>
  <si>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</si>
  <si>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</si>
  <si>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</si>
  <si>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</si>
  <si>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</si>
  <si>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</si>
  <si>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</si>
  <si>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</si>
  <si>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</si>
  <si>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</si>
  <si>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</si>
  <si>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</si>
  <si>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</si>
  <si>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</si>
  <si>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</si>
  <si>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</si>
  <si>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</si>
  <si>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</si>
  <si>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</si>
  <si>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</si>
  <si>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</si>
  <si>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</si>
  <si>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</si>
  <si>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</si>
  <si>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</si>
  <si>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</si>
  <si>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</si>
  <si>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</si>
  <si>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</si>
  <si>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</si>
  <si>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</si>
  <si>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</si>
  <si>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</si>
  <si>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</si>
  <si>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</si>
  <si>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</si>
  <si>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</si>
  <si>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</si>
  <si>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</si>
  <si>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</si>
  <si>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</si>
  <si>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</si>
  <si>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</si>
  <si>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</si>
  <si>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</si>
  <si>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</si>
  <si>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</si>
  <si>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</si>
  <si>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</si>
  <si>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</si>
  <si>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</si>
  <si>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</si>
  <si>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</si>
  <si>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</si>
  <si>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</si>
  <si>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</si>
  <si>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</si>
  <si>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</si>
  <si>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</si>
  <si>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</si>
  <si>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</si>
  <si>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</si>
  <si>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</si>
  <si>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</si>
  <si>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</si>
  <si>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</si>
  <si>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</si>
  <si>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</si>
  <si>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</si>
  <si>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</si>
  <si>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</si>
  <si>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</si>
  <si>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</si>
  <si>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</si>
  <si>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</si>
  <si>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</si>
  <si>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</si>
  <si>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</si>
  <si>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</si>
  <si>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</si>
  <si>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</si>
  <si>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</si>
  <si>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</si>
  <si>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</si>
  <si>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</si>
  <si>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</si>
  <si>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</si>
  <si>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</si>
  <si>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</si>
  <si>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</si>
  <si>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</si>
  <si>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</si>
  <si>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</si>
  <si>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</si>
  <si>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</si>
  <si>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</si>
  <si>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</si>
  <si>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</si>
  <si>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</si>
  <si>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</si>
  <si>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</si>
  <si>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</si>
  <si>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</si>
  <si>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</si>
  <si>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</si>
  <si>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</si>
  <si>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</si>
  <si>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</si>
  <si>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</si>
  <si>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</si>
  <si>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</si>
  <si>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</si>
  <si>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</si>
  <si>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</si>
  <si>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</si>
  <si>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</si>
  <si>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</si>
  <si>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</si>
  <si>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</si>
  <si>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</si>
  <si>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</si>
  <si>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</si>
  <si>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</si>
  <si>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</si>
  <si>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</si>
  <si>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</si>
  <si>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</si>
  <si>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</si>
  <si>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</si>
  <si>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</si>
  <si>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</si>
  <si>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</si>
  <si>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</si>
  <si>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</si>
  <si>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</si>
  <si>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</si>
  <si>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</si>
  <si>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</si>
  <si>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</si>
  <si>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</si>
  <si>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</si>
  <si>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</si>
  <si>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</si>
  <si>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</si>
  <si>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</si>
  <si>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</si>
  <si>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</si>
  <si>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</si>
  <si>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</si>
  <si>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</si>
  <si>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</si>
  <si>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</si>
  <si>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</si>
  <si>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</si>
  <si>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</si>
  <si>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</si>
  <si>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</si>
  <si>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</si>
  <si>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</si>
  <si>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</si>
  <si>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</si>
  <si>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</si>
  <si>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</si>
  <si>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</si>
  <si>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</si>
  <si>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</si>
  <si>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</si>
  <si>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</si>
  <si>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</si>
  <si>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</si>
  <si>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</si>
  <si>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</si>
  <si>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</si>
  <si>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</si>
  <si>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</si>
  <si>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</si>
  <si>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</si>
  <si>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</si>
  <si>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</si>
  <si>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</si>
  <si>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</si>
  <si>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</si>
  <si>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</si>
  <si>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</si>
  <si>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</si>
  <si>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</si>
  <si>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</si>
  <si>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</si>
  <si>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</si>
  <si>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</si>
  <si>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</si>
  <si>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</si>
  <si>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</si>
  <si>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</si>
  <si>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</si>
  <si>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</si>
  <si>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</si>
  <si>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</si>
  <si>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</si>
  <si>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</si>
  <si>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</si>
  <si>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</si>
  <si>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</si>
  <si>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</si>
  <si>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</si>
  <si>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</si>
  <si>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</si>
  <si>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</si>
  <si>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</si>
  <si>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</si>
  <si>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</si>
  <si>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</si>
  <si>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</si>
  <si>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</si>
  <si>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</si>
  <si>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</si>
  <si>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</si>
  <si>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</si>
  <si>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</si>
  <si>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</si>
  <si>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</si>
  <si>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</si>
  <si>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</si>
  <si>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</si>
  <si>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</si>
  <si>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</si>
  <si>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</si>
  <si>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</si>
  <si>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</si>
  <si>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</si>
  <si>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</si>
  <si>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</si>
  <si>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</si>
  <si>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</si>
  <si>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</si>
  <si>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</si>
  <si>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</si>
  <si>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</si>
  <si>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</si>
  <si>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</si>
  <si>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</si>
  <si>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</si>
  <si>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</si>
  <si>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</si>
  <si>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</si>
  <si>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</si>
  <si>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</si>
  <si>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</si>
  <si>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</si>
  <si>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</si>
  <si>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</si>
  <si>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</si>
  <si>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</si>
  <si>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</si>
  <si>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</si>
  <si>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</si>
  <si>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</si>
  <si>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</si>
  <si>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</si>
  <si>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</si>
  <si>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</si>
  <si>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</si>
  <si>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</si>
  <si>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</si>
  <si>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</si>
  <si>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</si>
  <si>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</si>
  <si>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</si>
  <si>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</si>
  <si>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</si>
  <si>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</si>
  <si>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</si>
  <si>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</si>
  <si>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</si>
  <si>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</si>
  <si>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</si>
  <si>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</si>
  <si>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</si>
  <si>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</si>
  <si>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</si>
  <si>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</si>
  <si>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</si>
  <si>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</si>
  <si>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</si>
  <si>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</si>
  <si>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</si>
  <si>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</si>
  <si>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</si>
  <si>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</si>
  <si>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</si>
  <si>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</si>
  <si>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</si>
  <si>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</si>
  <si>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</si>
  <si>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</si>
  <si>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</si>
  <si>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</si>
  <si>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</si>
  <si>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</si>
  <si>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</si>
  <si>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</si>
  <si>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</si>
  <si>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</si>
  <si>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</si>
  <si>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</si>
  <si>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</si>
  <si>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</si>
  <si>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</si>
  <si>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</si>
  <si>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</si>
  <si>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</si>
  <si>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</si>
  <si>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</si>
  <si>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</si>
  <si>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</si>
  <si>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</si>
  <si>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</si>
  <si>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</si>
  <si>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</si>
  <si>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</si>
  <si>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</si>
  <si>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</si>
  <si>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</si>
  <si>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</si>
  <si>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</si>
  <si>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</si>
  <si>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</si>
  <si>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</si>
  <si>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</si>
  <si>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</si>
  <si>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</si>
  <si>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</si>
  <si>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</si>
  <si>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</si>
  <si>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</si>
  <si>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</si>
  <si>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</si>
  <si>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</si>
  <si>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</si>
  <si>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</si>
  <si>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</si>
  <si>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</si>
  <si>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</si>
  <si>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</si>
  <si>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</si>
  <si>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</si>
  <si>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</si>
  <si>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</si>
  <si>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</si>
  <si>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</si>
  <si>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</si>
  <si>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</si>
  <si>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</si>
  <si>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</si>
  <si>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</si>
  <si>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</si>
  <si>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</si>
  <si>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</si>
  <si>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</si>
  <si>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</si>
  <si>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</si>
  <si>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</si>
  <si>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</si>
  <si>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</si>
  <si>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</si>
  <si>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</si>
  <si>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</si>
  <si>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</si>
  <si>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</si>
  <si>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</si>
  <si>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</si>
  <si>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</si>
  <si>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</si>
  <si>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</si>
  <si>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</si>
  <si>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</si>
  <si>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</si>
  <si>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</si>
  <si>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</si>
  <si>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</si>
  <si>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</si>
  <si>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</si>
  <si>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</si>
  <si>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</si>
  <si>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</si>
  <si>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</si>
  <si>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</si>
  <si>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</si>
  <si>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</si>
  <si>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</si>
  <si>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</si>
  <si>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</si>
  <si>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</si>
  <si>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</si>
  <si>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</si>
  <si>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</si>
  <si>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</si>
  <si>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</si>
  <si>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</si>
  <si>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</si>
  <si>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</si>
  <si>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</si>
  <si>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</si>
  <si>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</si>
  <si>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</si>
  <si>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</si>
  <si>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</si>
  <si>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</si>
  <si>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</si>
  <si>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</si>
  <si>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</si>
  <si>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</si>
  <si>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</si>
  <si>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</si>
  <si>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</si>
  <si>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</si>
  <si>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</si>
  <si>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</si>
  <si>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</si>
  <si>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</si>
  <si>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</si>
  <si>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</si>
  <si>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</si>
  <si>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</si>
  <si>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</si>
  <si>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</si>
  <si>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</si>
  <si>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</si>
  <si>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</si>
  <si>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</si>
  <si>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</si>
  <si>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</si>
  <si>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</si>
  <si>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</si>
  <si>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</si>
  <si>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</si>
  <si>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</si>
  <si>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</si>
  <si>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</si>
  <si>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</si>
  <si>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</si>
  <si>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</si>
  <si>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</si>
  <si>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</si>
  <si>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</si>
  <si>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</si>
  <si>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</si>
  <si>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</si>
  <si>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</si>
  <si>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</si>
  <si>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</si>
  <si>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</si>
  <si>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</si>
  <si>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</si>
  <si>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</si>
  <si>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</si>
  <si>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</si>
  <si>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</si>
  <si>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</si>
  <si>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</si>
  <si>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</si>
  <si>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</si>
  <si>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</si>
  <si>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</si>
  <si>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</si>
  <si>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</si>
  <si>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</si>
  <si>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</si>
  <si>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</si>
  <si>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</si>
  <si>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</si>
  <si>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</si>
  <si>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</si>
  <si>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</si>
  <si>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</si>
  <si>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</si>
  <si>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</si>
  <si>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</si>
  <si>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</si>
  <si>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</si>
  <si>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</si>
  <si>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</si>
  <si>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</si>
  <si>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</si>
  <si>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</si>
  <si>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</si>
  <si>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</si>
  <si>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</si>
  <si>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</si>
  <si>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</si>
  <si>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</si>
  <si>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</si>
  <si>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</si>
  <si>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</si>
  <si>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</si>
  <si>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</si>
  <si>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</si>
  <si>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</si>
  <si>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</si>
  <si>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</si>
  <si>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</si>
  <si>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</si>
  <si>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</si>
  <si>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</si>
  <si>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</si>
  <si>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</si>
  <si>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</si>
  <si>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</si>
  <si>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</si>
  <si>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</si>
  <si>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</si>
  <si>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</si>
  <si>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</si>
  <si>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</si>
  <si>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</si>
  <si>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</si>
  <si>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</si>
  <si>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</si>
  <si>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</si>
  <si>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</si>
  <si>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</si>
  <si>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</si>
  <si>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</si>
  <si>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</si>
  <si>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</si>
  <si>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</si>
  <si>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</si>
  <si>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</si>
  <si>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</si>
  <si>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</si>
  <si>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</si>
  <si>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</si>
  <si>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</si>
  <si>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</si>
  <si>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</si>
  <si>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</si>
  <si>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</si>
  <si>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</si>
  <si>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</si>
  <si>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</si>
  <si>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</si>
  <si>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</si>
  <si>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</si>
  <si>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</si>
  <si>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</si>
  <si>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</si>
  <si>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</si>
  <si>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</si>
  <si>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</si>
  <si>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</si>
  <si>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</si>
  <si>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</si>
  <si>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</si>
  <si>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</si>
  <si>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</si>
  <si>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</si>
  <si>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</si>
  <si>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</si>
  <si>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</si>
  <si>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</si>
  <si>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</si>
  <si>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</si>
  <si>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</si>
  <si>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</si>
  <si>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</si>
  <si>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</si>
  <si>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</si>
  <si>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</si>
  <si>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</si>
  <si>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</si>
  <si>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</si>
  <si>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</si>
  <si>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</si>
  <si>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</si>
  <si>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</si>
  <si>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</si>
  <si>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</si>
  <si>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</si>
  <si>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</si>
  <si>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</si>
  <si>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</si>
  <si>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</si>
  <si>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</si>
  <si>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</si>
  <si>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</si>
  <si>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</si>
  <si>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</si>
  <si>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</si>
  <si>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</si>
  <si>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</si>
  <si>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</si>
  <si>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</si>
  <si>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</si>
  <si>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</si>
  <si>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</si>
  <si>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</si>
  <si>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</si>
  <si>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</si>
  <si>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</si>
  <si>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</si>
  <si>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</si>
  <si>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</si>
  <si>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</si>
  <si>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</si>
  <si>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</si>
  <si>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</si>
  <si>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</si>
  <si>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</si>
  <si>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</si>
  <si>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</si>
  <si>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</si>
  <si>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</si>
  <si>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</si>
  <si>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</si>
  <si>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</si>
  <si>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</si>
  <si>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</si>
  <si>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</si>
  <si>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</si>
  <si>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</si>
  <si>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</si>
  <si>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</si>
  <si>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</si>
  <si>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</si>
  <si>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</si>
  <si>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</si>
  <si>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</si>
  <si>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</si>
  <si>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</si>
  <si>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</si>
  <si>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</si>
  <si>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</si>
  <si>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</si>
  <si>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</si>
  <si>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</si>
  <si>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</si>
  <si>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</si>
  <si>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</si>
  <si>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</si>
  <si>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</si>
  <si>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</si>
  <si>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</si>
  <si>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</si>
  <si>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</si>
  <si>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</si>
  <si>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</si>
  <si>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</si>
  <si>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</si>
  <si>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</si>
  <si>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</si>
  <si>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</si>
  <si>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</si>
  <si>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</si>
  <si>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</si>
  <si>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</si>
  <si>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</si>
  <si>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</si>
  <si>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</si>
  <si>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</si>
  <si>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</si>
  <si>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</si>
  <si>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</si>
  <si>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</si>
  <si>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</si>
  <si>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</si>
  <si>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</si>
  <si>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</si>
  <si>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</si>
  <si>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</si>
  <si>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</si>
  <si>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</si>
  <si>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</si>
  <si>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</si>
  <si>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</si>
  <si>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</si>
  <si>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</si>
  <si>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</si>
  <si>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</si>
  <si>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</si>
  <si>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</si>
  <si>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</si>
  <si>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</si>
  <si>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</si>
  <si>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</si>
  <si>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</si>
  <si>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</si>
  <si>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</si>
  <si>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</si>
  <si>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</si>
  <si>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</si>
  <si>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</si>
  <si>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</si>
  <si>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</si>
  <si>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</si>
  <si>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</si>
  <si>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</si>
  <si>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</si>
  <si>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</si>
  <si>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</si>
  <si>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</si>
  <si>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</si>
  <si>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</si>
  <si>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</si>
  <si>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</si>
  <si>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</si>
  <si>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</si>
  <si>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</si>
  <si>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</si>
  <si>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</si>
  <si>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</si>
  <si>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</si>
  <si>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</si>
  <si>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</si>
  <si>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</si>
  <si>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</si>
  <si>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</si>
  <si>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</si>
  <si>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</si>
  <si>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</si>
  <si>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</si>
  <si>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</si>
  <si>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</si>
  <si>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</si>
  <si>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</si>
  <si>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</si>
  <si>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</si>
  <si>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</si>
  <si>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</si>
  <si>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</si>
  <si>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</si>
  <si>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</si>
  <si>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</si>
  <si>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</si>
  <si>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</si>
  <si>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</si>
  <si>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</si>
  <si>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</si>
  <si>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</si>
  <si>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</si>
  <si>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</si>
  <si>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</si>
  <si>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</si>
  <si>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</si>
  <si>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</si>
  <si>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</si>
  <si>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</si>
  <si>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</si>
  <si>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</si>
  <si>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</si>
  <si>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</si>
  <si>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</si>
  <si>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</si>
  <si>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</si>
  <si>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</si>
  <si>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</si>
  <si>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</si>
  <si>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</si>
  <si>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</si>
  <si>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</si>
  <si>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</si>
  <si>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</si>
  <si>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</si>
  <si>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</si>
  <si>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</si>
  <si>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</si>
  <si>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</si>
  <si>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</si>
  <si>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</si>
  <si>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</si>
  <si>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</si>
  <si>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</si>
  <si>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</si>
  <si>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</si>
  <si>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</si>
  <si>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</si>
  <si>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</si>
  <si>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</si>
  <si>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</si>
  <si>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</si>
  <si>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</si>
  <si>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</si>
  <si>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</si>
  <si>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</si>
  <si>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</si>
  <si>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</si>
  <si>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</si>
  <si>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</si>
  <si>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</si>
  <si>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</si>
  <si>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</si>
  <si>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</si>
  <si>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</si>
  <si>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</si>
  <si>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</si>
  <si>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</si>
  <si>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</si>
  <si>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</si>
  <si>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</si>
  <si>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</si>
  <si>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</si>
  <si>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</si>
  <si>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</si>
  <si>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</si>
  <si>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</si>
  <si>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</si>
  <si>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</si>
  <si>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</si>
  <si>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</si>
  <si>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</si>
  <si>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</si>
  <si>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</si>
  <si>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</si>
  <si>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</si>
  <si>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</si>
  <si>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</si>
  <si>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</si>
  <si>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</si>
  <si>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</si>
  <si>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</si>
  <si>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</si>
  <si>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</si>
  <si>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</si>
  <si>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</si>
  <si>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</si>
  <si>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</si>
  <si>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</si>
  <si>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</si>
  <si>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</si>
  <si>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</si>
  <si>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</si>
  <si>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</si>
  <si>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</si>
  <si>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</si>
  <si>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</si>
  <si>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</si>
  <si>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</si>
  <si>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</si>
  <si>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</si>
  <si>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</si>
  <si>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</si>
  <si>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</si>
  <si>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</si>
  <si>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</si>
  <si>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</si>
  <si>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</si>
  <si>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</si>
  <si>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</si>
  <si>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</si>
  <si>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</si>
  <si>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</si>
  <si>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</si>
  <si>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</si>
  <si>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</si>
  <si>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</si>
  <si>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</si>
  <si>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</si>
  <si>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</si>
  <si>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</si>
  <si>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</si>
  <si>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</si>
  <si>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</si>
  <si>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</si>
  <si>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</si>
  <si>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</si>
  <si>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</si>
  <si>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</si>
  <si>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</si>
  <si>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</si>
  <si>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</si>
  <si>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</si>
  <si>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</si>
  <si>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</si>
  <si>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</si>
  <si>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</si>
  <si>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</si>
  <si>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</si>
  <si>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</si>
  <si>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</si>
  <si>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</si>
  <si>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</si>
  <si>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</si>
  <si>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</si>
  <si>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</si>
  <si>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</si>
  <si>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</si>
  <si>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</si>
  <si>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</si>
  <si>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</si>
  <si>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</si>
  <si>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</si>
  <si>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</si>
  <si>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</si>
  <si>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</si>
  <si>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</si>
  <si>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</si>
  <si>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</si>
  <si>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</si>
  <si>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</si>
  <si>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</si>
  <si>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</si>
  <si>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</si>
  <si>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</si>
  <si>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</si>
  <si>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</si>
  <si>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</si>
  <si>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</si>
  <si>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</si>
  <si>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</si>
  <si>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</si>
  <si>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</si>
  <si>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</si>
  <si>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</si>
  <si>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</si>
  <si>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</si>
  <si>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</si>
  <si>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</si>
  <si>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</si>
  <si>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</si>
  <si>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</si>
  <si>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</si>
  <si>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</si>
  <si>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</si>
  <si>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</si>
  <si>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</si>
  <si>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</si>
  <si>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</si>
  <si>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</si>
  <si>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</si>
  <si>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</si>
  <si>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</si>
  <si>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</si>
  <si>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</si>
  <si>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</si>
  <si>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</si>
  <si>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</si>
  <si>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</si>
  <si>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</si>
  <si>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</si>
  <si>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</si>
  <si>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</si>
  <si>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</si>
  <si>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</si>
  <si>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</si>
  <si>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</si>
  <si>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</si>
  <si>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</si>
  <si>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</si>
  <si>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</si>
  <si>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</si>
  <si>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</si>
  <si>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</si>
  <si>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</si>
  <si>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</si>
  <si>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</si>
  <si>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</si>
  <si>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</si>
  <si>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</si>
  <si>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</si>
  <si>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</si>
  <si>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</si>
  <si>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</si>
  <si>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</si>
  <si>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</si>
  <si>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</si>
  <si>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</si>
  <si>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</si>
  <si>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</si>
  <si>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</si>
  <si>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</si>
  <si>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</si>
  <si>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</si>
  <si>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</si>
  <si>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</si>
  <si>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</si>
  <si>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</si>
  <si>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</si>
  <si>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</si>
  <si>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</si>
  <si>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</si>
  <si>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</si>
  <si>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</si>
  <si>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</si>
  <si>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</si>
  <si>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</si>
  <si>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</si>
  <si>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</si>
  <si>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</si>
  <si>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</si>
  <si>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</si>
  <si>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</si>
  <si>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</si>
  <si>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</si>
  <si>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</si>
  <si>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</si>
  <si>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</si>
  <si>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</si>
  <si>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</si>
  <si>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</si>
  <si>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</si>
  <si>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</si>
  <si>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</si>
  <si>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</si>
  <si>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</si>
  <si>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</si>
  <si>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</si>
  <si>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</si>
  <si>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</si>
  <si>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</si>
  <si>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</si>
  <si>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</si>
  <si>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</si>
  <si>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</si>
  <si>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</si>
  <si>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</si>
  <si>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</si>
  <si>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</si>
  <si>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</si>
  <si>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</si>
  <si>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</si>
  <si>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</si>
  <si>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</si>
  <si>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</si>
  <si>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</si>
  <si>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</si>
  <si>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</si>
  <si>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</si>
  <si>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</si>
  <si>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</si>
  <si>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</si>
  <si>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</si>
  <si>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</si>
  <si>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</si>
  <si>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</si>
  <si>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</si>
  <si>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</si>
  <si>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</si>
  <si>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</si>
  <si>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</si>
  <si>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</si>
  <si>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</si>
  <si>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</si>
  <si>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</si>
  <si>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</si>
  <si>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</si>
  <si>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</si>
  <si>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</si>
  <si>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</si>
  <si>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</si>
  <si>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</si>
  <si>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</si>
  <si>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</si>
  <si>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</si>
  <si>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</si>
  <si>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</si>
  <si>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</si>
  <si>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</si>
  <si>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</si>
  <si>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</si>
  <si>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</si>
  <si>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</si>
  <si>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</si>
  <si>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</si>
  <si>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</si>
  <si>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</si>
  <si>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</si>
  <si>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</si>
  <si>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</si>
  <si>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</si>
  <si>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</si>
  <si>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</si>
  <si>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</si>
  <si>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</si>
  <si>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</si>
  <si>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</si>
  <si>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</si>
  <si>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</si>
  <si>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</si>
  <si>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</si>
  <si>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</si>
  <si>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</si>
  <si>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</si>
  <si>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</si>
  <si>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</si>
  <si>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</si>
  <si>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</si>
  <si>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</si>
  <si>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</si>
  <si>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</si>
  <si>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</si>
  <si>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</si>
  <si>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</si>
  <si>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</si>
  <si>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</si>
  <si>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</si>
  <si>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</si>
  <si>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</si>
  <si>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</si>
  <si>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</si>
  <si>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</si>
  <si>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</si>
  <si>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</si>
  <si>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</si>
  <si>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</si>
  <si>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</si>
  <si>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</si>
  <si>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</si>
  <si>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</si>
  <si>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</si>
  <si>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</si>
  <si>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</si>
  <si>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</si>
  <si>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</si>
  <si>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</si>
  <si>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</si>
  <si>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</si>
  <si>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</si>
  <si>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</si>
  <si>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</si>
  <si>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</si>
  <si>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</si>
  <si>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</si>
  <si>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</si>
  <si>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</si>
  <si>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</si>
  <si>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</si>
  <si>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</si>
  <si>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</si>
  <si>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</si>
  <si>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</si>
  <si>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</si>
  <si>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</si>
  <si>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</si>
  <si>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</si>
  <si>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</si>
  <si>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</si>
  <si>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</si>
  <si>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</si>
  <si>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</si>
  <si>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</si>
  <si>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</si>
  <si>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</si>
  <si>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</si>
  <si>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</si>
  <si>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</si>
  <si>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</si>
  <si>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</si>
  <si>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</si>
  <si>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</si>
  <si>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</si>
  <si>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</si>
  <si>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</si>
  <si>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</si>
  <si>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</si>
  <si>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</si>
  <si>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</si>
  <si>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</si>
  <si>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</si>
  <si>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</si>
  <si>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</si>
  <si>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</si>
  <si>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</si>
  <si>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</si>
  <si>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</si>
  <si>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</si>
  <si>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</si>
  <si>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</si>
  <si>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</si>
  <si>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</si>
  <si>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</si>
  <si>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</si>
  <si>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</si>
  <si>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</si>
  <si>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</si>
  <si>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</si>
  <si>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</si>
  <si>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</si>
  <si>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</si>
  <si>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</si>
  <si>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</si>
  <si>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</si>
  <si>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</si>
  <si>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</si>
  <si>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</si>
  <si>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</si>
  <si>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</si>
  <si>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</si>
  <si>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</si>
  <si>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</si>
  <si>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</si>
  <si>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</si>
  <si>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</si>
  <si>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</si>
  <si>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</si>
  <si>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</si>
  <si>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</si>
  <si>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</si>
  <si>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</si>
  <si>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</si>
  <si>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</si>
  <si>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</si>
  <si>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</si>
  <si>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</si>
  <si>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</si>
  <si>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</si>
  <si>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</si>
  <si>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</si>
  <si>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</si>
  <si>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</si>
  <si>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</si>
  <si>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</si>
  <si>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</si>
  <si>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</si>
  <si>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</si>
  <si>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</si>
  <si>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</si>
  <si>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</si>
  <si>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</si>
  <si>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</si>
  <si>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</si>
  <si>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</si>
  <si>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</si>
  <si>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</si>
  <si>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</si>
  <si>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</si>
  <si>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</si>
  <si>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</si>
  <si>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</si>
  <si>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</si>
  <si>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</si>
  <si>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</si>
  <si>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</si>
  <si>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</si>
  <si>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</si>
  <si>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</si>
  <si>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</si>
  <si>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</si>
  <si>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</si>
  <si>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</si>
  <si>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</si>
  <si>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</si>
  <si>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</si>
  <si>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</si>
  <si>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</si>
  <si>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</si>
  <si>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</si>
  <si>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</si>
  <si>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</si>
  <si>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</si>
  <si>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</si>
  <si>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</si>
  <si>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</si>
  <si>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</si>
  <si>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</si>
  <si>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</si>
  <si>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</si>
  <si>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</si>
  <si>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</si>
  <si>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</si>
  <si>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</si>
  <si>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</si>
  <si>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</si>
  <si>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</si>
  <si>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</si>
  <si>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</si>
  <si>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</si>
  <si>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</si>
  <si>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</si>
  <si>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</si>
  <si>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</si>
  <si>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</si>
  <si>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</si>
  <si>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</si>
  <si>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</si>
  <si>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</si>
  <si>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</si>
  <si>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</si>
  <si>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</si>
  <si>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</si>
  <si>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</si>
  <si>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</si>
  <si>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</si>
  <si>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</si>
  <si>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</si>
  <si>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</si>
  <si>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</si>
  <si>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</si>
  <si>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</si>
  <si>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</si>
  <si>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</si>
  <si>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</si>
  <si>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</si>
  <si>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</si>
  <si>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</si>
  <si>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</si>
  <si>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</si>
  <si>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</si>
  <si>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</si>
  <si>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</si>
  <si>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</si>
  <si>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</si>
  <si>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</si>
  <si>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</si>
  <si>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</si>
  <si>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</si>
  <si>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</si>
  <si>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</si>
  <si>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</si>
  <si>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</si>
  <si>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</si>
  <si>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</si>
  <si>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</si>
  <si>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</si>
  <si>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</si>
  <si>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</si>
  <si>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</si>
  <si>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</si>
  <si>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</si>
  <si>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</si>
  <si>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</si>
  <si>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</si>
  <si>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</si>
  <si>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</si>
  <si>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</si>
  <si>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</si>
  <si>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ตค.62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</si>
  <si>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</si>
  <si>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</si>
  <si>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</si>
  <si>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</si>
  <si>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</si>
  <si>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</si>
  <si>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</si>
  <si>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</si>
  <si>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</si>
  <si>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</si>
  <si>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>.</t>
  </si>
  <si>
    <t xml:space="preserve">แผนที่ 3 ค่าครุภัณฑ์ต่ำกว่าเกณฑ์ </t>
  </si>
  <si>
    <t>กำกับติดตามผลการดำเนินงานตามแผน Planfin ราย Item แผนที่ 2-4  ข้อมูลวันที่ 31 พฤษภาคม 2563 โหลดข้อมูล ณ วันที่ 11 มิถุนายน 2563 เวลา 09.30 น.</t>
  </si>
  <si>
    <t>ค่าควรจะเป็น พค.63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</si>
</sst>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5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7" fillId="0" borderId="0" xfId="0" applyFont="1" applyFill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7" fontId="1" fillId="2" borderId="9" xfId="1" applyNumberFormat="1" applyFont="1" applyFill="1" applyBorder="1" applyAlignment="1">
      <alignment horizontal="center" vertical="center"/>
    </xf>
    <xf numFmtId="187" fontId="1" fillId="2" borderId="11" xfId="1" applyNumberFormat="1" applyFont="1" applyFill="1" applyBorder="1" applyAlignment="1">
      <alignment horizontal="center" vertical="center"/>
    </xf>
    <xf numFmtId="187" fontId="7" fillId="8" borderId="2" xfId="0" applyNumberFormat="1" applyFont="1" applyFill="1" applyBorder="1" applyAlignment="1"/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7" fontId="7" fillId="3" borderId="2" xfId="0" applyNumberFormat="1" applyFont="1" applyFill="1" applyBorder="1" applyAlignment="1">
      <alignment horizontal="center"/>
    </xf>
    <xf numFmtId="187" fontId="7" fillId="4" borderId="40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0" fontId="7" fillId="3" borderId="34" xfId="0" applyNumberFormat="1" applyFont="1" applyFill="1" applyBorder="1" applyAlignment="1">
      <alignment horizontal="center"/>
    </xf>
    <xf numFmtId="0" fontId="7" fillId="3" borderId="35" xfId="0" applyNumberFormat="1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41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Q43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34" sqref="B3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3.0976562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796875" style="2"/>
  </cols>
  <sheetData>
    <row r="1" spans="1:43" ht="21" x14ac:dyDescent="0.4">
      <c r="A1" s="1" t="s">
        <v>1661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43" s="3" customFormat="1" x14ac:dyDescent="0.25">
      <c r="A2" s="130" t="s">
        <v>1575</v>
      </c>
      <c r="B2" s="126" t="s">
        <v>1576</v>
      </c>
      <c r="C2" s="127"/>
      <c r="D2" s="138" t="s">
        <v>1657</v>
      </c>
      <c r="E2" s="139"/>
      <c r="F2" s="139"/>
      <c r="G2" s="139"/>
      <c r="H2" s="140"/>
      <c r="I2" s="132" t="s">
        <v>1658</v>
      </c>
      <c r="J2" s="133"/>
      <c r="K2" s="133"/>
      <c r="L2" s="133"/>
      <c r="M2" s="134"/>
      <c r="N2" s="138" t="s">
        <v>1651</v>
      </c>
      <c r="O2" s="139"/>
      <c r="P2" s="139"/>
      <c r="Q2" s="139"/>
      <c r="R2" s="140"/>
      <c r="S2" s="132" t="s">
        <v>1652</v>
      </c>
      <c r="T2" s="133"/>
      <c r="U2" s="133"/>
      <c r="V2" s="133"/>
      <c r="W2" s="134"/>
      <c r="X2" s="135" t="s">
        <v>1653</v>
      </c>
      <c r="Y2" s="136"/>
      <c r="Z2" s="136"/>
      <c r="AA2" s="136"/>
      <c r="AB2" s="137"/>
      <c r="AC2" s="132" t="s">
        <v>1654</v>
      </c>
      <c r="AD2" s="133"/>
      <c r="AE2" s="133"/>
      <c r="AF2" s="133"/>
      <c r="AG2" s="134"/>
      <c r="AH2" s="135" t="s">
        <v>1655</v>
      </c>
      <c r="AI2" s="136"/>
      <c r="AJ2" s="136"/>
      <c r="AK2" s="136"/>
      <c r="AL2" s="137"/>
      <c r="AM2" s="132" t="s">
        <v>1656</v>
      </c>
      <c r="AN2" s="133"/>
      <c r="AO2" s="133"/>
      <c r="AP2" s="133"/>
      <c r="AQ2" s="134"/>
    </row>
    <row r="3" spans="1:43" s="3" customFormat="1" ht="43.8" customHeight="1" x14ac:dyDescent="0.25">
      <c r="A3" s="131"/>
      <c r="B3" s="128"/>
      <c r="C3" s="129"/>
      <c r="D3" s="4" t="s">
        <v>1577</v>
      </c>
      <c r="E3" s="4" t="str">
        <f>C33</f>
        <v>ค่าควรจะเป็น พค.63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พค.63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พค.63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พค.63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พค.63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พค.63</v>
      </c>
      <c r="AE3" s="5" t="s">
        <v>1578</v>
      </c>
      <c r="AF3" s="5" t="s">
        <v>1579</v>
      </c>
      <c r="AG3" s="5" t="s">
        <v>1580</v>
      </c>
      <c r="AH3" s="17" t="s">
        <v>1577</v>
      </c>
      <c r="AI3" s="17" t="str">
        <f>Y3</f>
        <v>ค่าควรจะเป็น พค.63</v>
      </c>
      <c r="AJ3" s="17" t="s">
        <v>1578</v>
      </c>
      <c r="AK3" s="17" t="s">
        <v>1579</v>
      </c>
      <c r="AL3" s="17" t="s">
        <v>1580</v>
      </c>
      <c r="AM3" s="5" t="s">
        <v>1577</v>
      </c>
      <c r="AN3" s="5" t="str">
        <f>AI3</f>
        <v>ค่าควรจะเป็น พค.63</v>
      </c>
      <c r="AO3" s="5" t="s">
        <v>1578</v>
      </c>
      <c r="AP3" s="5" t="s">
        <v>1579</v>
      </c>
      <c r="AQ3" s="5" t="s">
        <v>1580</v>
      </c>
    </row>
    <row r="4" spans="1:43" s="60" customFormat="1" x14ac:dyDescent="0.4">
      <c r="A4" s="121">
        <v>2</v>
      </c>
      <c r="B4" s="67" t="s">
        <v>1581</v>
      </c>
      <c r="C4" s="6" t="s">
        <v>1582</v>
      </c>
      <c r="D4" s="7">
        <v>64618758.549999997</v>
      </c>
      <c r="E4" s="7">
        <f>D4/12*$D33</f>
        <v>43079172.366666667</v>
      </c>
      <c r="F4" s="7">
        <f>'งบ 4 แถว จ.บึงกาฬ'!E269+'งบ 4 แถว จ.บึงกาฬ'!E250+'งบ 4 แถว จ.บึงกาฬ'!E261</f>
        <v>48797690.419999994</v>
      </c>
      <c r="G4" s="7">
        <f>F4-E4</f>
        <v>5718518.0533333272</v>
      </c>
      <c r="H4" s="18">
        <f>G4/E4*100</f>
        <v>13.274438061763089</v>
      </c>
      <c r="I4" s="7">
        <v>11529284.189999999</v>
      </c>
      <c r="J4" s="7">
        <f>I4/12*$D33</f>
        <v>7686189.46</v>
      </c>
      <c r="K4" s="7">
        <f>'งบ 4 แถว จ.บึงกาฬ'!E1056+'งบ 4 แถว จ.บึงกาฬ'!E1037+'งบ 4 แถว จ.บึงกาฬ'!E1048</f>
        <v>8727164.4900000002</v>
      </c>
      <c r="L4" s="7">
        <f>K4-J4</f>
        <v>1040975.0300000003</v>
      </c>
      <c r="M4" s="18">
        <f>L4/J4*100</f>
        <v>13.543447444502627</v>
      </c>
      <c r="N4" s="7">
        <v>10191165.59</v>
      </c>
      <c r="O4" s="7">
        <f>N4/12*$D33</f>
        <v>6794110.3933333335</v>
      </c>
      <c r="P4" s="7">
        <f>'งบ 4 แถว จ.บึงกาฬ'!E1843+'งบ 4 แถว จ.บึงกาฬ'!E1824+'งบ 4 แถว จ.บึงกาฬ'!E1835</f>
        <v>6785978</v>
      </c>
      <c r="Q4" s="7">
        <f>P4-O4</f>
        <v>-8132.3933333335444</v>
      </c>
      <c r="R4" s="18">
        <f>Q4/O4*100</f>
        <v>-0.11969769200855773</v>
      </c>
      <c r="S4" s="7">
        <v>24094559.41</v>
      </c>
      <c r="T4" s="7">
        <f>S4/12*$D33</f>
        <v>16063039.606666667</v>
      </c>
      <c r="U4" s="7">
        <f>'งบ 4 แถว จ.บึงกาฬ'!E2630+'งบ 4 แถว จ.บึงกาฬ'!E2611+'งบ 4 แถว จ.บึงกาฬ'!E2622</f>
        <v>15823631.18</v>
      </c>
      <c r="V4" s="7">
        <f>U4-T4</f>
        <v>-239408.42666666768</v>
      </c>
      <c r="W4" s="18">
        <f>V4/T4*100</f>
        <v>-1.4904304075008672</v>
      </c>
      <c r="X4" s="7">
        <v>8561834.9499999993</v>
      </c>
      <c r="Y4" s="7">
        <f>X4/12*$D33</f>
        <v>5707889.9666666659</v>
      </c>
      <c r="Z4" s="7">
        <f>'งบ 4 แถว จ.บึงกาฬ'!E3417+'งบ 4 แถว จ.บึงกาฬ'!E3398+'งบ 4 แถว จ.บึงกาฬ'!E3409</f>
        <v>5595820.9299999997</v>
      </c>
      <c r="AA4" s="7">
        <f>Z4-Y4</f>
        <v>-112069.03666666616</v>
      </c>
      <c r="AB4" s="18">
        <f>AA4/Y4*100</f>
        <v>-1.963405694943924</v>
      </c>
      <c r="AC4" s="7">
        <v>11834653.279999999</v>
      </c>
      <c r="AD4" s="7">
        <f>AC4/12*$D33</f>
        <v>7889768.8533333326</v>
      </c>
      <c r="AE4" s="7">
        <f>'งบ 4 แถว จ.บึงกาฬ'!E4204+'งบ 4 แถว จ.บึงกาฬ'!E4185+'งบ 4 แถว จ.บึงกาฬ'!E4196</f>
        <v>5617029.7599999998</v>
      </c>
      <c r="AF4" s="7">
        <f>AE4-AD4</f>
        <v>-2272739.0933333328</v>
      </c>
      <c r="AG4" s="18">
        <f>AF4/AD4*100</f>
        <v>-28.806155612190437</v>
      </c>
      <c r="AH4" s="7">
        <v>8588209.4800000004</v>
      </c>
      <c r="AI4" s="7">
        <f>AH4/12*$D33</f>
        <v>5725472.9866666673</v>
      </c>
      <c r="AJ4" s="7">
        <f>'งบ 4 แถว จ.บึงกาฬ'!E4991+'งบ 4 แถว จ.บึงกาฬ'!E4972+'งบ 4 แถว จ.บึงกาฬ'!E4983</f>
        <v>4908619.32</v>
      </c>
      <c r="AK4" s="7">
        <f>AJ4-AI4</f>
        <v>-816853.66666666698</v>
      </c>
      <c r="AL4" s="18">
        <f>AK4/AI4*100</f>
        <v>-14.267007609134383</v>
      </c>
      <c r="AM4" s="7">
        <v>4200000</v>
      </c>
      <c r="AN4" s="7">
        <f>AM4/12*$D33</f>
        <v>2800000</v>
      </c>
      <c r="AO4" s="7">
        <f>'งบ 4 แถว จ.บึงกาฬ'!E5778+'งบ 4 แถว จ.บึงกาฬ'!E5759+'งบ 4 แถว จ.บึงกาฬ'!E5770</f>
        <v>3120367.78</v>
      </c>
      <c r="AP4" s="7">
        <f>AO4-AN4</f>
        <v>320367.7799999998</v>
      </c>
      <c r="AQ4" s="18">
        <f>AP4/AN4*100</f>
        <v>11.441706428571422</v>
      </c>
    </row>
    <row r="5" spans="1:43" s="60" customFormat="1" x14ac:dyDescent="0.4">
      <c r="A5" s="122"/>
      <c r="B5" s="68" t="s">
        <v>1583</v>
      </c>
      <c r="C5" s="6" t="s">
        <v>1584</v>
      </c>
      <c r="D5" s="7">
        <v>61715462.869999997</v>
      </c>
      <c r="E5" s="7">
        <f>D5/12*$D33</f>
        <v>41143641.913333334</v>
      </c>
      <c r="F5" s="7">
        <f>'งบ 4 แถว จ.บึงกาฬ'!E251+'งบ 4 แถว จ.บึงกาฬ'!E255+'งบ 4 แถว จ.บึงกาฬ'!E256+'งบ 4 แถว จ.บึงกาฬ'!E257+'งบ 4 แถว จ.บึงกาฬ'!E262+'งบ 4 แถว จ.บึงกาฬ'!E266+'งบ 4 แถว จ.บึงกาฬ'!E267+'งบ 4 แถว จ.บึงกาฬ'!E268+'งบ 4 แถว จ.บึงกาฬ'!E270+'งบ 4 แถว จ.บึงกาฬ'!E278+'งบ 4 แถว จ.บึงกาฬ'!E279+'งบ 4 แถว จ.บึงกาฬ'!E280</f>
        <v>34132196.450000003</v>
      </c>
      <c r="G5" s="7">
        <f t="shared" ref="G5:G6" si="0">F5-E5</f>
        <v>-7011445.463333331</v>
      </c>
      <c r="H5" s="18">
        <f>G5/E5*100</f>
        <v>-17.04138267123394</v>
      </c>
      <c r="I5" s="7">
        <v>4634569.1100000003</v>
      </c>
      <c r="J5" s="7">
        <f>I5/12*$D33</f>
        <v>3089712.74</v>
      </c>
      <c r="K5" s="7">
        <f>'งบ 4 แถว จ.บึงกาฬ'!E1038+'งบ 4 แถว จ.บึงกาฬ'!E1042+'งบ 4 แถว จ.บึงกาฬ'!E1043+'งบ 4 แถว จ.บึงกาฬ'!E1044+'งบ 4 แถว จ.บึงกาฬ'!E1049+'งบ 4 แถว จ.บึงกาฬ'!E1053+'งบ 4 แถว จ.บึงกาฬ'!E1054+'งบ 4 แถว จ.บึงกาฬ'!E1055+'งบ 4 แถว จ.บึงกาฬ'!E1057+'งบ 4 แถว จ.บึงกาฬ'!E1065+'งบ 4 แถว จ.บึงกาฬ'!E1066+'งบ 4 แถว จ.บึงกาฬ'!E1067</f>
        <v>3341758.04</v>
      </c>
      <c r="L5" s="7">
        <f t="shared" ref="L5:L6" si="1">K5-J5</f>
        <v>252045.29999999981</v>
      </c>
      <c r="M5" s="18">
        <f>L5/J5*100</f>
        <v>8.1575641883135006</v>
      </c>
      <c r="N5" s="7">
        <v>4418246.7</v>
      </c>
      <c r="O5" s="7">
        <f>N5/12*$D33</f>
        <v>2945497.8000000003</v>
      </c>
      <c r="P5" s="7">
        <f>+'งบ 4 แถว จ.บึงกาฬ'!E1825+'งบ 4 แถว จ.บึงกาฬ'!E1829+'งบ 4 แถว จ.บึงกาฬ'!E1830+'งบ 4 แถว จ.บึงกาฬ'!E1831+'งบ 4 แถว จ.บึงกาฬ'!E1836+'งบ 4 แถว จ.บึงกาฬ'!E1840+'งบ 4 แถว จ.บึงกาฬ'!E1841+'งบ 4 แถว จ.บึงกาฬ'!E1842+'งบ 4 แถว จ.บึงกาฬ'!E1844+'งบ 4 แถว จ.บึงกาฬ'!E1852+'งบ 4 แถว จ.บึงกาฬ'!E1853+'งบ 4 แถว จ.บึงกาฬ'!E1854</f>
        <v>2447381.4700000002</v>
      </c>
      <c r="Q5" s="7">
        <f t="shared" ref="Q5:Q6" si="2">P5-O5</f>
        <v>-498116.33000000007</v>
      </c>
      <c r="R5" s="18">
        <f>Q5/O5*100</f>
        <v>-16.911108539955457</v>
      </c>
      <c r="S5" s="7">
        <v>10576356.83</v>
      </c>
      <c r="T5" s="7">
        <f>S5/12*$D33</f>
        <v>7050904.5533333337</v>
      </c>
      <c r="U5" s="7">
        <f>'งบ 4 แถว จ.บึงกาฬ'!E2631+'งบ 4 แถว จ.บึงกาฬ'!E2639+'งบ 4 แถว จ.บึงกาฬ'!E2640+'งบ 4 แถว จ.บึงกาฬ'!E2641+'งบ 4 แถว จ.บึงกาฬ'!E2612+'งบ 4 แถว จ.บึงกาฬ'!E2616+'งบ 4 แถว จ.บึงกาฬ'!E2617+'งบ 4 แถว จ.บึงกาฬ'!E2618+'งบ 4 แถว จ.บึงกาฬ'!E2623+'งบ 4 แถว จ.บึงกาฬ'!E2627+'งบ 4 แถว จ.บึงกาฬ'!E2628+'งบ 4 แถว จ.บึงกาฬ'!E2629</f>
        <v>9007107.5100000016</v>
      </c>
      <c r="V5" s="7">
        <f t="shared" ref="V5:V6" si="3">U5-T5</f>
        <v>1956202.9566666679</v>
      </c>
      <c r="W5" s="18">
        <f>V5/T5*100</f>
        <v>27.743999962981597</v>
      </c>
      <c r="X5" s="7">
        <v>2886094.54</v>
      </c>
      <c r="Y5" s="7">
        <f>X5/12*$D33</f>
        <v>1924063.0266666666</v>
      </c>
      <c r="Z5" s="7">
        <f>'งบ 4 แถว จ.บึงกาฬ'!E3418+'งบ 4 แถว จ.บึงกาฬ'!E3426+'งบ 4 แถว จ.บึงกาฬ'!E3427+'งบ 4 แถว จ.บึงกาฬ'!E3428+'งบ 4 แถว จ.บึงกาฬ'!E3399+'งบ 4 แถว จ.บึงกาฬ'!E3403+'งบ 4 แถว จ.บึงกาฬ'!E3404+'งบ 4 แถว จ.บึงกาฬ'!E3405+'งบ 4 แถว จ.บึงกาฬ'!E3410+'งบ 4 แถว จ.บึงกาฬ'!E3414+'งบ 4 แถว จ.บึงกาฬ'!E3415+'งบ 4 แถว จ.บึงกาฬ'!E3416</f>
        <v>1913529.76</v>
      </c>
      <c r="AA5" s="7">
        <f t="shared" ref="AA5:AA6" si="4">Z5-Y5</f>
        <v>-10533.266666666605</v>
      </c>
      <c r="AB5" s="18">
        <f>AA5/Y5*100</f>
        <v>-0.54744914904970188</v>
      </c>
      <c r="AC5" s="7">
        <v>3851087.02</v>
      </c>
      <c r="AD5" s="7">
        <f>AC5/12*$D33</f>
        <v>2567391.3466666667</v>
      </c>
      <c r="AE5" s="7">
        <f>'งบ 4 แถว จ.บึงกาฬ'!E4186+'งบ 4 แถว จ.บึงกาฬ'!E4190+'งบ 4 แถว จ.บึงกาฬ'!E4191+'งบ 4 แถว จ.บึงกาฬ'!E4192+'งบ 4 แถว จ.บึงกาฬ'!E4197+'งบ 4 แถว จ.บึงกาฬ'!E4201+'งบ 4 แถว จ.บึงกาฬ'!E4202+'งบ 4 แถว จ.บึงกาฬ'!E4203+'งบ 4 แถว จ.บึงกาฬ'!E4205+'งบ 4 แถว จ.บึงกาฬ'!E4213+'งบ 4 แถว จ.บึงกาฬ'!E4214+'งบ 4 แถว จ.บึงกาฬ'!E4215</f>
        <v>2619116.98</v>
      </c>
      <c r="AF5" s="7">
        <f t="shared" ref="AF5:AF6" si="5">AE5-AD5</f>
        <v>51725.633333333302</v>
      </c>
      <c r="AG5" s="18">
        <f>AF5/AD5*100</f>
        <v>2.0147155750326293</v>
      </c>
      <c r="AH5" s="7">
        <v>2600092.9</v>
      </c>
      <c r="AI5" s="7">
        <f>AH5/12*$D33</f>
        <v>1733395.2666666666</v>
      </c>
      <c r="AJ5" s="7">
        <f>'งบ 4 แถว จ.บึงกาฬ'!E4992+'งบ 4 แถว จ.บึงกาฬ'!E5000+'งบ 4 แถว จ.บึงกาฬ'!E5001+'งบ 4 แถว จ.บึงกาฬ'!E5002+'งบ 4 แถว จ.บึงกาฬ'!E4973+'งบ 4 แถว จ.บึงกาฬ'!E4977+'งบ 4 แถว จ.บึงกาฬ'!E4978+'งบ 4 แถว จ.บึงกาฬ'!E4979+'งบ 4 แถว จ.บึงกาฬ'!E4984+'งบ 4 แถว จ.บึงกาฬ'!E4988+'งบ 4 แถว จ.บึงกาฬ'!E4989+'งบ 4 แถว จ.บึงกาฬ'!E4990</f>
        <v>1961505.86</v>
      </c>
      <c r="AK5" s="7">
        <f t="shared" ref="AK5:AK6" si="6">AJ5-AI5</f>
        <v>228110.5933333335</v>
      </c>
      <c r="AL5" s="18">
        <f>AK5/AI5*100</f>
        <v>13.15975633024498</v>
      </c>
      <c r="AM5" s="7">
        <v>1597420</v>
      </c>
      <c r="AN5" s="7">
        <f>AM5/12*$D33</f>
        <v>1064946.6666666667</v>
      </c>
      <c r="AO5" s="7">
        <f>('งบ 4 แถว จ.บึงกาฬ'!E5779+'งบ 4 แถว จ.บึงกาฬ'!E5787+'งบ 4 แถว จ.บึงกาฬ'!E5788+'งบ 4 แถว จ.บึงกาฬ'!E5789+'งบ 4 แถว จ.บึงกาฬ'!E5760+'งบ 4 แถว จ.บึงกาฬ'!E5764+'งบ 4 แถว จ.บึงกาฬ'!E5765+'งบ 4 แถว จ.บึงกาฬ'!E5766+'งบ 4 แถว จ.บึงกาฬ'!E5771+'งบ 4 แถว จ.บึงกาฬ'!E5775+'งบ 4 แถว จ.บึงกาฬ'!E5776+'งบ 4 แถว จ.บึงกาฬ'!E5777)-1101498.83</f>
        <v>1168177.1999999993</v>
      </c>
      <c r="AP5" s="7">
        <f t="shared" ref="AP5:AP6" si="7">AO5-AN5</f>
        <v>103230.53333333251</v>
      </c>
      <c r="AQ5" s="18">
        <f>AP5/AN5*100</f>
        <v>9.6934932578782504</v>
      </c>
    </row>
    <row r="6" spans="1:43" s="60" customFormat="1" x14ac:dyDescent="0.4">
      <c r="A6" s="123"/>
      <c r="B6" s="69" t="s">
        <v>1585</v>
      </c>
      <c r="C6" s="6" t="s">
        <v>1586</v>
      </c>
      <c r="D6" s="7">
        <v>20909853.399999999</v>
      </c>
      <c r="E6" s="7">
        <f>D6/12*$D33</f>
        <v>13939902.266666666</v>
      </c>
      <c r="F6" s="7">
        <f>'งบ 4 แถว จ.บึงกาฬ'!E252+'งบ 4 แถว จ.บึงกาฬ'!E263+'งบ 4 แถว จ.บึงกาฬ'!E271</f>
        <v>12990951.59</v>
      </c>
      <c r="G6" s="7">
        <f t="shared" si="0"/>
        <v>-948950.67666666582</v>
      </c>
      <c r="H6" s="18">
        <f t="shared" ref="H6:H31" si="8">G6/E6*100</f>
        <v>-6.8074413902873125</v>
      </c>
      <c r="I6" s="7">
        <v>3808062.4</v>
      </c>
      <c r="J6" s="7">
        <f>I6/12*$D33</f>
        <v>2538708.2666666666</v>
      </c>
      <c r="K6" s="7">
        <f>'งบ 4 แถว จ.บึงกาฬ'!E1058+'งบ 4 แถว จ.บึงกาฬ'!E1039+'งบ 4 แถว จ.บึงกาฬ'!E1050</f>
        <v>2660077.75</v>
      </c>
      <c r="L6" s="7">
        <f t="shared" si="1"/>
        <v>121369.4833333334</v>
      </c>
      <c r="M6" s="18">
        <f t="shared" ref="M6:M7" si="9">L6/J6*100</f>
        <v>4.7807574004039459</v>
      </c>
      <c r="N6" s="7">
        <v>4552085</v>
      </c>
      <c r="O6" s="7">
        <f>N6/12*$D33</f>
        <v>3034723.3333333335</v>
      </c>
      <c r="P6" s="7">
        <f>'งบ 4 แถว จ.บึงกาฬ'!E1845+'งบ 4 แถว จ.บึงกาฬ'!E2613+'งบ 4 แถว จ.บึงกาฬ'!E2624</f>
        <v>2718950</v>
      </c>
      <c r="Q6" s="7">
        <f t="shared" si="2"/>
        <v>-315773.33333333349</v>
      </c>
      <c r="R6" s="18">
        <f t="shared" ref="R6:R7" si="10">Q6/O6*100</f>
        <v>-10.405341728021341</v>
      </c>
      <c r="S6" s="7">
        <v>9102188.0299999993</v>
      </c>
      <c r="T6" s="7">
        <f>S6/12*$D33</f>
        <v>6068125.3533333326</v>
      </c>
      <c r="U6" s="7">
        <f>'งบ 4 แถว จ.บึงกาฬ'!E2632+'งบ 4 แถว จ.บึงกาฬ'!E4187+'งบ 4 แถว จ.บึงกาฬ'!E4198</f>
        <v>4215689</v>
      </c>
      <c r="V6" s="7">
        <f t="shared" si="3"/>
        <v>-1852436.3533333326</v>
      </c>
      <c r="W6" s="18">
        <f t="shared" ref="W6:W7" si="11">V6/T6*100</f>
        <v>-30.527325087570173</v>
      </c>
      <c r="X6" s="7">
        <v>3898920.48</v>
      </c>
      <c r="Y6" s="7">
        <f>X6/12*$D33</f>
        <v>2599280.3199999998</v>
      </c>
      <c r="Z6" s="7">
        <f>+'งบ 4 แถว จ.บึงกาฬ'!E3400+'งบ 4 แถว จ.บึงกาฬ'!E3411+'งบ 4 แถว จ.บึงกาฬ'!E3419</f>
        <v>2382665.89</v>
      </c>
      <c r="AA6" s="7">
        <f t="shared" si="4"/>
        <v>-216614.4299999997</v>
      </c>
      <c r="AB6" s="18">
        <f t="shared" ref="AB6:AB7" si="12">AA6/Y6*100</f>
        <v>-8.3336309798244361</v>
      </c>
      <c r="AC6" s="7">
        <v>2418500</v>
      </c>
      <c r="AD6" s="7">
        <f>AC6/12*$D33</f>
        <v>1612333.3333333333</v>
      </c>
      <c r="AE6" s="7">
        <f>'งบ 4 แถว จ.บึงกาฬ'!E4206+'งบ 4 แถว จ.บึงกาฬ'!E4187+'งบ 4 แถว จ.บึงกาฬ'!E4198</f>
        <v>1848205.5</v>
      </c>
      <c r="AF6" s="7">
        <f t="shared" si="5"/>
        <v>235872.16666666674</v>
      </c>
      <c r="AG6" s="18">
        <f t="shared" ref="AG6:AG7" si="13">AF6/AD6*100</f>
        <v>14.629243332644206</v>
      </c>
      <c r="AH6" s="7">
        <v>2499833</v>
      </c>
      <c r="AI6" s="7">
        <f>AH6/12*$D33</f>
        <v>1666555.3333333333</v>
      </c>
      <c r="AJ6" s="7">
        <f>'งบ 4 แถว จ.บึงกาฬ'!E4993+'งบ 4 แถว จ.บึงกาฬ'!E4974+'งบ 4 แถว จ.บึงกาฬ'!E4985</f>
        <v>2403655.5</v>
      </c>
      <c r="AK6" s="7">
        <f t="shared" si="6"/>
        <v>737100.16666666674</v>
      </c>
      <c r="AL6" s="18">
        <f t="shared" ref="AL6:AL7" si="14">AK6/AI6*100</f>
        <v>44.228964494828261</v>
      </c>
      <c r="AM6" s="7">
        <v>1279000</v>
      </c>
      <c r="AN6" s="7">
        <f>AM6/12*$D33</f>
        <v>852666.66666666663</v>
      </c>
      <c r="AO6" s="7">
        <f>'งบ 4 แถว จ.บึงกาฬ'!E5780+'งบ 4 แถว จ.บึงกาฬ'!E5761+'งบ 4 แถว จ.บึงกาฬ'!E5772</f>
        <v>1003706.7</v>
      </c>
      <c r="AP6" s="7">
        <f t="shared" si="7"/>
        <v>151040.03333333333</v>
      </c>
      <c r="AQ6" s="18">
        <f t="shared" ref="AQ6:AQ7" si="15">AP6/AN6*100</f>
        <v>17.713842845973417</v>
      </c>
    </row>
    <row r="7" spans="1:43" s="10" customFormat="1" x14ac:dyDescent="0.4">
      <c r="A7" s="120" t="s">
        <v>1587</v>
      </c>
      <c r="B7" s="120"/>
      <c r="C7" s="120"/>
      <c r="D7" s="8">
        <v>147244074.81999999</v>
      </c>
      <c r="E7" s="8">
        <f>SUM(E4:E6)</f>
        <v>98162716.546666667</v>
      </c>
      <c r="F7" s="8">
        <f>SUM(F4:F6)</f>
        <v>95920838.460000008</v>
      </c>
      <c r="G7" s="8">
        <f t="shared" ref="G7" si="16">SUM(G4:G6)</f>
        <v>-2241878.0866666697</v>
      </c>
      <c r="H7" s="9">
        <f t="shared" si="8"/>
        <v>-2.2838386767759</v>
      </c>
      <c r="I7" s="8">
        <v>19971915.699999999</v>
      </c>
      <c r="J7" s="8">
        <f>SUM(J4:J6)</f>
        <v>13314610.466666665</v>
      </c>
      <c r="K7" s="8">
        <f>SUM(K4:K6)</f>
        <v>14729000.280000001</v>
      </c>
      <c r="L7" s="8">
        <f t="shared" ref="L7" si="17">SUM(L4:L6)</f>
        <v>1414389.8133333335</v>
      </c>
      <c r="M7" s="9">
        <f t="shared" si="9"/>
        <v>10.622840351764555</v>
      </c>
      <c r="N7" s="8">
        <v>19161497.289999999</v>
      </c>
      <c r="O7" s="8">
        <f>SUM(O4:O6)</f>
        <v>12774331.526666667</v>
      </c>
      <c r="P7" s="8">
        <f>SUM(P4:P6)</f>
        <v>11952309.470000001</v>
      </c>
      <c r="Q7" s="8">
        <f t="shared" ref="Q7" si="18">SUM(Q4:Q6)</f>
        <v>-822022.05666666711</v>
      </c>
      <c r="R7" s="9">
        <f t="shared" si="10"/>
        <v>-6.4349516446373727</v>
      </c>
      <c r="S7" s="8">
        <v>43773104.270000003</v>
      </c>
      <c r="T7" s="8">
        <f>SUM(T4:T6)</f>
        <v>29182069.513333332</v>
      </c>
      <c r="U7" s="8">
        <f>SUM(U4:U6)</f>
        <v>29046427.690000001</v>
      </c>
      <c r="V7" s="8">
        <f t="shared" ref="V7" si="19">SUM(V4:V6)</f>
        <v>-135641.82333333232</v>
      </c>
      <c r="W7" s="9">
        <f t="shared" si="11"/>
        <v>-0.46481221378544574</v>
      </c>
      <c r="X7" s="8">
        <v>15346849.969999999</v>
      </c>
      <c r="Y7" s="8">
        <f>SUM(Y4:Y6)</f>
        <v>10231233.313333333</v>
      </c>
      <c r="Z7" s="8">
        <f>SUM(Z4:Z6)</f>
        <v>9892016.5800000001</v>
      </c>
      <c r="AA7" s="8">
        <f t="shared" ref="AA7" si="20">SUM(AA4:AA6)</f>
        <v>-339216.73333333246</v>
      </c>
      <c r="AB7" s="9">
        <f t="shared" si="12"/>
        <v>-3.315501884716729</v>
      </c>
      <c r="AC7" s="8">
        <v>18104240.299999997</v>
      </c>
      <c r="AD7" s="8">
        <f>SUM(AD4:AD6)</f>
        <v>12069493.533333333</v>
      </c>
      <c r="AE7" s="8">
        <f>SUM(AE4:AE6)</f>
        <v>10084352.24</v>
      </c>
      <c r="AF7" s="8">
        <f t="shared" ref="AF7" si="21">SUM(AF4:AF6)</f>
        <v>-1985141.2933333328</v>
      </c>
      <c r="AG7" s="9">
        <f t="shared" si="13"/>
        <v>-16.447593992662586</v>
      </c>
      <c r="AH7" s="8">
        <v>13688135.380000001</v>
      </c>
      <c r="AI7" s="8">
        <f>SUM(AI4:AI6)</f>
        <v>9125423.5866666678</v>
      </c>
      <c r="AJ7" s="8">
        <f>SUM(AJ4:AJ6)</f>
        <v>9273780.6799999997</v>
      </c>
      <c r="AK7" s="8">
        <f t="shared" ref="AK7" si="22">SUM(AK4:AK6)</f>
        <v>148357.09333333327</v>
      </c>
      <c r="AL7" s="9">
        <f t="shared" si="14"/>
        <v>1.6257556914957974</v>
      </c>
      <c r="AM7" s="8">
        <v>7076420</v>
      </c>
      <c r="AN7" s="8">
        <f>SUM(AN4:AN6)</f>
        <v>4717613.333333334</v>
      </c>
      <c r="AO7" s="8">
        <f>SUM(AO4:AO6)</f>
        <v>5292251.6799999988</v>
      </c>
      <c r="AP7" s="8">
        <f t="shared" ref="AP7" si="23">SUM(AP4:AP6)</f>
        <v>574638.34666666563</v>
      </c>
      <c r="AQ7" s="9">
        <f t="shared" si="15"/>
        <v>12.180700410659604</v>
      </c>
    </row>
    <row r="8" spans="1:43" s="15" customFormat="1" x14ac:dyDescent="0.4">
      <c r="A8" s="124">
        <v>3</v>
      </c>
      <c r="B8" s="70" t="s">
        <v>1588</v>
      </c>
      <c r="C8" s="11" t="s">
        <v>1589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</row>
    <row r="9" spans="1:43" s="60" customFormat="1" x14ac:dyDescent="0.4">
      <c r="A9" s="125"/>
      <c r="B9" s="117"/>
      <c r="C9" s="16" t="s">
        <v>218</v>
      </c>
      <c r="D9" s="7">
        <v>3208933</v>
      </c>
      <c r="E9" s="7">
        <f>D9/12*$D33</f>
        <v>2139288.6666666665</v>
      </c>
      <c r="F9" s="7">
        <f>'งบ 4 แถว จ.บึงกาฬ'!D109</f>
        <v>1850967.93</v>
      </c>
      <c r="G9" s="7">
        <f>F9-E9</f>
        <v>-288320.73666666658</v>
      </c>
      <c r="H9" s="18">
        <f t="shared" si="8"/>
        <v>-13.477411494724256</v>
      </c>
      <c r="I9" s="7">
        <v>442095.7</v>
      </c>
      <c r="J9" s="7">
        <f>I9/12*$D33</f>
        <v>294730.46666666667</v>
      </c>
      <c r="K9" s="7">
        <f>'งบ 4 แถว จ.บึงกาฬ'!D896</f>
        <v>316810</v>
      </c>
      <c r="L9" s="7">
        <f>K9-J9</f>
        <v>22079.533333333326</v>
      </c>
      <c r="M9" s="18">
        <f t="shared" ref="M9:M21" si="24">L9/J9*100</f>
        <v>7.4914322849102559</v>
      </c>
      <c r="N9" s="7">
        <v>800000</v>
      </c>
      <c r="O9" s="7">
        <f>N9/12*$D33</f>
        <v>533333.33333333337</v>
      </c>
      <c r="P9" s="7">
        <f>'งบ 4 แถว จ.บึงกาฬ'!D1683</f>
        <v>395616.2</v>
      </c>
      <c r="Q9" s="7">
        <f>P9-O9</f>
        <v>-137717.13333333336</v>
      </c>
      <c r="R9" s="18">
        <f t="shared" ref="R9:R21" si="25">Q9/O9*100</f>
        <v>-25.821962500000001</v>
      </c>
      <c r="S9" s="7">
        <v>1744172</v>
      </c>
      <c r="T9" s="7">
        <f>S9/12*$D33</f>
        <v>1162781.3333333333</v>
      </c>
      <c r="U9" s="7">
        <f>'งบ 4 แถว จ.บึงกาฬ'!D2470</f>
        <v>489930</v>
      </c>
      <c r="V9" s="7">
        <f>U9-T9</f>
        <v>-672851.33333333326</v>
      </c>
      <c r="W9" s="18">
        <f t="shared" ref="W9:W21" si="26">V9/T9*100</f>
        <v>-57.865680678281727</v>
      </c>
      <c r="X9" s="7">
        <v>416960.68</v>
      </c>
      <c r="Y9" s="7">
        <f>X9/12*$D33</f>
        <v>277973.78666666668</v>
      </c>
      <c r="Z9" s="7">
        <f>'งบ 4 แถว จ.บึงกาฬ'!D3257</f>
        <v>415700.55</v>
      </c>
      <c r="AA9" s="7">
        <f>Z9-Y9</f>
        <v>137726.76333333331</v>
      </c>
      <c r="AB9" s="18">
        <f t="shared" ref="AB9:AB21" si="27">AA9/Y9*100</f>
        <v>49.546673081979804</v>
      </c>
      <c r="AC9" s="7">
        <v>630000</v>
      </c>
      <c r="AD9" s="7">
        <f>AC9/12*$D33</f>
        <v>420000</v>
      </c>
      <c r="AE9" s="7">
        <f>'งบ 4 แถว จ.บึงกาฬ'!D4044</f>
        <v>242999</v>
      </c>
      <c r="AF9" s="7">
        <f>AE9-AD9</f>
        <v>-177001</v>
      </c>
      <c r="AG9" s="18">
        <f t="shared" ref="AG9:AG21" si="28">AF9/AD9*100</f>
        <v>-42.143095238095242</v>
      </c>
      <c r="AH9" s="7">
        <v>620000</v>
      </c>
      <c r="AI9" s="7">
        <f>AH9/12*$D33</f>
        <v>413333.33333333331</v>
      </c>
      <c r="AJ9" s="7">
        <f>'งบ 4 แถว จ.บึงกาฬ'!D4831</f>
        <v>466619</v>
      </c>
      <c r="AK9" s="7">
        <f>AJ9-AI9</f>
        <v>53285.666666666686</v>
      </c>
      <c r="AL9" s="18">
        <f t="shared" ref="AL9:AL21" si="29">AK9/AI9*100</f>
        <v>12.891693548387101</v>
      </c>
      <c r="AM9" s="7">
        <v>176160</v>
      </c>
      <c r="AN9" s="7">
        <f>AM9/12*$D33</f>
        <v>117440</v>
      </c>
      <c r="AO9" s="7">
        <f>'งบ 4 แถว จ.บึงกาฬ'!D5618</f>
        <v>97836</v>
      </c>
      <c r="AP9" s="7">
        <f>AO9-AN9</f>
        <v>-19604</v>
      </c>
      <c r="AQ9" s="18">
        <f t="shared" ref="AQ9:AQ21" si="30">AP9/AN9*100</f>
        <v>-16.692779291553133</v>
      </c>
    </row>
    <row r="10" spans="1:43" s="60" customFormat="1" x14ac:dyDescent="0.4">
      <c r="A10" s="125"/>
      <c r="B10" s="118"/>
      <c r="C10" s="16" t="s">
        <v>220</v>
      </c>
      <c r="D10" s="7">
        <v>173500</v>
      </c>
      <c r="E10" s="7">
        <f>D10/12*$D33</f>
        <v>115666.66666666667</v>
      </c>
      <c r="F10" s="7">
        <f>'งบ 4 แถว จ.บึงกาฬ'!D110</f>
        <v>2520</v>
      </c>
      <c r="G10" s="7">
        <f t="shared" ref="G10:G19" si="31">F10-E10</f>
        <v>-113146.66666666667</v>
      </c>
      <c r="H10" s="18">
        <f t="shared" si="8"/>
        <v>-97.821325648414984</v>
      </c>
      <c r="I10" s="7">
        <v>50000</v>
      </c>
      <c r="J10" s="7">
        <f>I10/12*$D33</f>
        <v>33333.333333333336</v>
      </c>
      <c r="K10" s="7">
        <f>'งบ 4 แถว จ.บึงกาฬ'!D897</f>
        <v>0</v>
      </c>
      <c r="L10" s="7">
        <f t="shared" ref="L10:L19" si="32">K10-J10</f>
        <v>-33333.333333333336</v>
      </c>
      <c r="M10" s="18">
        <f t="shared" si="24"/>
        <v>-100</v>
      </c>
      <c r="N10" s="7">
        <v>200000</v>
      </c>
      <c r="O10" s="7">
        <f>N10/12*$D33</f>
        <v>133333.33333333334</v>
      </c>
      <c r="P10" s="7">
        <f>'งบ 4 แถว จ.บึงกาฬ'!D1684</f>
        <v>103728</v>
      </c>
      <c r="Q10" s="7">
        <f t="shared" ref="Q10:Q19" si="33">P10-O10</f>
        <v>-29605.333333333343</v>
      </c>
      <c r="R10" s="18">
        <f t="shared" si="25"/>
        <v>-22.204000000000004</v>
      </c>
      <c r="S10" s="7">
        <v>91019</v>
      </c>
      <c r="T10" s="7">
        <f>S10/12*$D33</f>
        <v>60679.333333333336</v>
      </c>
      <c r="U10" s="7">
        <f>'งบ 4 แถว จ.บึงกาฬ'!D2471</f>
        <v>10150</v>
      </c>
      <c r="V10" s="7">
        <f t="shared" ref="V10:V19" si="34">U10-T10</f>
        <v>-50529.333333333336</v>
      </c>
      <c r="W10" s="18">
        <f t="shared" si="26"/>
        <v>-83.272723277557432</v>
      </c>
      <c r="X10" s="7">
        <v>0</v>
      </c>
      <c r="Y10" s="7">
        <f>X10/12*$D33</f>
        <v>0</v>
      </c>
      <c r="Z10" s="7">
        <f>'งบ 4 แถว จ.บึงกาฬ'!D3258</f>
        <v>6500</v>
      </c>
      <c r="AA10" s="7">
        <f t="shared" ref="AA10:AA19" si="35">Z10-Y10</f>
        <v>6500</v>
      </c>
      <c r="AB10" s="18" t="e">
        <f t="shared" si="27"/>
        <v>#DIV/0!</v>
      </c>
      <c r="AC10" s="7">
        <v>90000</v>
      </c>
      <c r="AD10" s="7">
        <f>AC10/12*$D33</f>
        <v>60000</v>
      </c>
      <c r="AE10" s="7">
        <f>'งบ 4 แถว จ.บึงกาฬ'!D4045</f>
        <v>21560</v>
      </c>
      <c r="AF10" s="7">
        <f t="shared" ref="AF10:AF19" si="36">AE10-AD10</f>
        <v>-38440</v>
      </c>
      <c r="AG10" s="18">
        <f t="shared" si="28"/>
        <v>-64.066666666666677</v>
      </c>
      <c r="AH10" s="7">
        <v>35000</v>
      </c>
      <c r="AI10" s="7">
        <f>AH10/12*$D33</f>
        <v>23333.333333333332</v>
      </c>
      <c r="AJ10" s="7">
        <f>'งบ 4 แถว จ.บึงกาฬ'!D4832</f>
        <v>22100</v>
      </c>
      <c r="AK10" s="7">
        <f t="shared" ref="AK10:AK19" si="37">AJ10-AI10</f>
        <v>-1233.3333333333321</v>
      </c>
      <c r="AL10" s="18">
        <f t="shared" si="29"/>
        <v>-5.2857142857142811</v>
      </c>
      <c r="AM10" s="7">
        <v>0</v>
      </c>
      <c r="AN10" s="7">
        <f>AM10/12*$D33</f>
        <v>0</v>
      </c>
      <c r="AO10" s="7">
        <f>'งบ 4 แถว จ.บึงกาฬ'!D5619</f>
        <v>0</v>
      </c>
      <c r="AP10" s="7">
        <f t="shared" ref="AP10:AP19" si="38">AO10-AN10</f>
        <v>0</v>
      </c>
      <c r="AQ10" s="18" t="e">
        <f t="shared" si="30"/>
        <v>#DIV/0!</v>
      </c>
    </row>
    <row r="11" spans="1:43" s="60" customFormat="1" x14ac:dyDescent="0.4">
      <c r="A11" s="125"/>
      <c r="B11" s="118"/>
      <c r="C11" s="16" t="s">
        <v>222</v>
      </c>
      <c r="D11" s="7">
        <v>1488980.53</v>
      </c>
      <c r="E11" s="7">
        <f>D11/12*$D33</f>
        <v>992653.68666666665</v>
      </c>
      <c r="F11" s="7">
        <f>'งบ 4 แถว จ.บึงกาฬ'!D111</f>
        <v>895120.97</v>
      </c>
      <c r="G11" s="7">
        <f t="shared" si="31"/>
        <v>-97532.716666666674</v>
      </c>
      <c r="H11" s="18">
        <f t="shared" si="8"/>
        <v>-9.8254525195168281</v>
      </c>
      <c r="I11" s="7">
        <v>815000</v>
      </c>
      <c r="J11" s="7">
        <f>I11/12*$D33</f>
        <v>543333.33333333337</v>
      </c>
      <c r="K11" s="7">
        <f>'งบ 4 แถว จ.บึงกาฬ'!D898</f>
        <v>524874.30000000005</v>
      </c>
      <c r="L11" s="7">
        <f t="shared" si="32"/>
        <v>-18459.033333333326</v>
      </c>
      <c r="M11" s="18">
        <f t="shared" si="24"/>
        <v>-3.3973680981595074</v>
      </c>
      <c r="N11" s="7">
        <v>1040000</v>
      </c>
      <c r="O11" s="7">
        <f>N11/12*$D33</f>
        <v>693333.33333333337</v>
      </c>
      <c r="P11" s="7">
        <f>'งบ 4 แถว จ.บึงกาฬ'!D1685</f>
        <v>524264.1</v>
      </c>
      <c r="Q11" s="7">
        <f t="shared" si="33"/>
        <v>-169069.2333333334</v>
      </c>
      <c r="R11" s="18">
        <f t="shared" si="25"/>
        <v>-24.384985576923086</v>
      </c>
      <c r="S11" s="7">
        <v>1257172</v>
      </c>
      <c r="T11" s="7">
        <f>S11/12*$D33</f>
        <v>838114.66666666663</v>
      </c>
      <c r="U11" s="7">
        <f>'งบ 4 แถว จ.บึงกาฬ'!D2472</f>
        <v>555625.80000000005</v>
      </c>
      <c r="V11" s="7">
        <f t="shared" si="34"/>
        <v>-282488.86666666658</v>
      </c>
      <c r="W11" s="18">
        <f t="shared" si="26"/>
        <v>-33.705276604951422</v>
      </c>
      <c r="X11" s="7">
        <v>609375</v>
      </c>
      <c r="Y11" s="7">
        <f>X11/12*$D33</f>
        <v>406250</v>
      </c>
      <c r="Z11" s="7">
        <f>'งบ 4 แถว จ.บึงกาฬ'!D3259</f>
        <v>388731.8</v>
      </c>
      <c r="AA11" s="7">
        <f t="shared" si="35"/>
        <v>-17518.200000000012</v>
      </c>
      <c r="AB11" s="18">
        <f t="shared" si="27"/>
        <v>-4.3121723076923111</v>
      </c>
      <c r="AC11" s="7">
        <v>765000</v>
      </c>
      <c r="AD11" s="7">
        <f>AC11/12*$D33</f>
        <v>510000</v>
      </c>
      <c r="AE11" s="7">
        <f>'งบ 4 แถว จ.บึงกาฬ'!D4046</f>
        <v>369609</v>
      </c>
      <c r="AF11" s="7">
        <f t="shared" si="36"/>
        <v>-140391</v>
      </c>
      <c r="AG11" s="18">
        <f t="shared" si="28"/>
        <v>-27.527647058823529</v>
      </c>
      <c r="AH11" s="7">
        <v>600000</v>
      </c>
      <c r="AI11" s="7">
        <f>AH11/12*$D33</f>
        <v>400000</v>
      </c>
      <c r="AJ11" s="7">
        <f>'งบ 4 แถว จ.บึงกาฬ'!D4833</f>
        <v>285754.75</v>
      </c>
      <c r="AK11" s="7">
        <f t="shared" si="37"/>
        <v>-114245.25</v>
      </c>
      <c r="AL11" s="18">
        <f t="shared" si="29"/>
        <v>-28.561312500000003</v>
      </c>
      <c r="AM11" s="7">
        <v>500000</v>
      </c>
      <c r="AN11" s="7">
        <f>AM11/12*$D33</f>
        <v>333333.33333333331</v>
      </c>
      <c r="AO11" s="7">
        <f>'งบ 4 แถว จ.บึงกาฬ'!D5620</f>
        <v>180111.8</v>
      </c>
      <c r="AP11" s="7">
        <f t="shared" si="38"/>
        <v>-153221.53333333333</v>
      </c>
      <c r="AQ11" s="18">
        <f t="shared" si="30"/>
        <v>-45.966459999999998</v>
      </c>
    </row>
    <row r="12" spans="1:43" s="60" customFormat="1" x14ac:dyDescent="0.4">
      <c r="A12" s="125"/>
      <c r="B12" s="118"/>
      <c r="C12" s="16" t="s">
        <v>224</v>
      </c>
      <c r="D12" s="7">
        <v>728142.92</v>
      </c>
      <c r="E12" s="7">
        <f>D12/12*$D33</f>
        <v>485428.61333333334</v>
      </c>
      <c r="F12" s="7">
        <f>'งบ 4 แถว จ.บึงกาฬ'!D112</f>
        <v>239744</v>
      </c>
      <c r="G12" s="7">
        <f t="shared" si="31"/>
        <v>-245684.61333333334</v>
      </c>
      <c r="H12" s="18">
        <f t="shared" si="8"/>
        <v>-50.611893610117086</v>
      </c>
      <c r="I12" s="7">
        <v>73220</v>
      </c>
      <c r="J12" s="7">
        <f>I12/12*$D33</f>
        <v>48813.333333333336</v>
      </c>
      <c r="K12" s="7">
        <f>'งบ 4 แถว จ.บึงกาฬ'!D899</f>
        <v>49433</v>
      </c>
      <c r="L12" s="7">
        <f t="shared" si="32"/>
        <v>619.66666666666424</v>
      </c>
      <c r="M12" s="18">
        <f t="shared" si="24"/>
        <v>1.2694618956569192</v>
      </c>
      <c r="N12" s="7">
        <v>200000</v>
      </c>
      <c r="O12" s="7">
        <f>N12/12*$D33</f>
        <v>133333.33333333334</v>
      </c>
      <c r="P12" s="7">
        <f>'งบ 4 แถว จ.บึงกาฬ'!D1686</f>
        <v>123062</v>
      </c>
      <c r="Q12" s="7">
        <f t="shared" si="33"/>
        <v>-10271.333333333343</v>
      </c>
      <c r="R12" s="18">
        <f t="shared" si="25"/>
        <v>-7.7035000000000062</v>
      </c>
      <c r="S12" s="7">
        <v>251244</v>
      </c>
      <c r="T12" s="7">
        <f>S12/12*$D33</f>
        <v>167496</v>
      </c>
      <c r="U12" s="7">
        <f>'งบ 4 แถว จ.บึงกาฬ'!D2473</f>
        <v>70170</v>
      </c>
      <c r="V12" s="7">
        <f t="shared" si="34"/>
        <v>-97326</v>
      </c>
      <c r="W12" s="18">
        <f t="shared" si="26"/>
        <v>-58.106462243874482</v>
      </c>
      <c r="X12" s="7">
        <v>152695.6</v>
      </c>
      <c r="Y12" s="7">
        <f>X12/12*$D33</f>
        <v>101797.06666666667</v>
      </c>
      <c r="Z12" s="7">
        <f>'งบ 4 แถว จ.บึงกาฬ'!D3260</f>
        <v>75624</v>
      </c>
      <c r="AA12" s="7">
        <f t="shared" si="35"/>
        <v>-26173.066666666666</v>
      </c>
      <c r="AB12" s="18">
        <f t="shared" si="27"/>
        <v>-25.711022452513365</v>
      </c>
      <c r="AC12" s="7">
        <v>207000</v>
      </c>
      <c r="AD12" s="7">
        <f>AC12/12*$D33</f>
        <v>138000</v>
      </c>
      <c r="AE12" s="7">
        <f>'งบ 4 แถว จ.บึงกาฬ'!D4047</f>
        <v>297079.59999999998</v>
      </c>
      <c r="AF12" s="7">
        <f t="shared" si="36"/>
        <v>159079.59999999998</v>
      </c>
      <c r="AG12" s="18">
        <f t="shared" si="28"/>
        <v>115.2750724637681</v>
      </c>
      <c r="AH12" s="7">
        <v>261043</v>
      </c>
      <c r="AI12" s="7">
        <f>AH12/12*$D33</f>
        <v>174028.66666666666</v>
      </c>
      <c r="AJ12" s="7">
        <f>'งบ 4 แถว จ.บึงกาฬ'!D4834</f>
        <v>76245</v>
      </c>
      <c r="AK12" s="7">
        <f t="shared" si="37"/>
        <v>-97783.666666666657</v>
      </c>
      <c r="AL12" s="18">
        <f t="shared" si="29"/>
        <v>-56.188252510122851</v>
      </c>
      <c r="AM12" s="7">
        <v>35000</v>
      </c>
      <c r="AN12" s="7">
        <f>AM12/12*$D33</f>
        <v>23333.333333333332</v>
      </c>
      <c r="AO12" s="7">
        <f>'งบ 4 แถว จ.บึงกาฬ'!D5621</f>
        <v>20957</v>
      </c>
      <c r="AP12" s="7">
        <f t="shared" si="38"/>
        <v>-2376.3333333333321</v>
      </c>
      <c r="AQ12" s="18">
        <f t="shared" si="30"/>
        <v>-10.184285714285709</v>
      </c>
    </row>
    <row r="13" spans="1:43" s="60" customFormat="1" x14ac:dyDescent="0.4">
      <c r="A13" s="125"/>
      <c r="B13" s="118"/>
      <c r="C13" s="16" t="s">
        <v>226</v>
      </c>
      <c r="D13" s="7">
        <v>82560</v>
      </c>
      <c r="E13" s="7">
        <f>D13/12*$D33</f>
        <v>55040</v>
      </c>
      <c r="F13" s="7">
        <f>'งบ 4 แถว จ.บึงกาฬ'!D113</f>
        <v>108447</v>
      </c>
      <c r="G13" s="7">
        <f t="shared" si="31"/>
        <v>53407</v>
      </c>
      <c r="H13" s="18">
        <f t="shared" si="8"/>
        <v>97.033066860465112</v>
      </c>
      <c r="I13" s="7">
        <v>0</v>
      </c>
      <c r="J13" s="7">
        <f>I13/12*$D33</f>
        <v>0</v>
      </c>
      <c r="K13" s="7">
        <f>'งบ 4 แถว จ.บึงกาฬ'!D900</f>
        <v>0</v>
      </c>
      <c r="L13" s="7">
        <f t="shared" si="32"/>
        <v>0</v>
      </c>
      <c r="M13" s="18" t="e">
        <f t="shared" si="24"/>
        <v>#DIV/0!</v>
      </c>
      <c r="N13" s="7">
        <v>30000</v>
      </c>
      <c r="O13" s="7">
        <f>N13/12*$D33</f>
        <v>20000</v>
      </c>
      <c r="P13" s="7">
        <f>'งบ 4 แถว จ.บึงกาฬ'!D1687</f>
        <v>13380</v>
      </c>
      <c r="Q13" s="7">
        <f t="shared" si="33"/>
        <v>-6620</v>
      </c>
      <c r="R13" s="18">
        <f t="shared" si="25"/>
        <v>-33.1</v>
      </c>
      <c r="S13" s="7">
        <v>38800</v>
      </c>
      <c r="T13" s="7">
        <f>S13/12*$D33</f>
        <v>25866.666666666668</v>
      </c>
      <c r="U13" s="7">
        <f>'งบ 4 แถว จ.บึงกาฬ'!D2474</f>
        <v>0</v>
      </c>
      <c r="V13" s="7">
        <f t="shared" si="34"/>
        <v>-25866.666666666668</v>
      </c>
      <c r="W13" s="18">
        <f t="shared" si="26"/>
        <v>-100</v>
      </c>
      <c r="X13" s="7">
        <v>0</v>
      </c>
      <c r="Y13" s="7">
        <f>X13/12*$D33</f>
        <v>0</v>
      </c>
      <c r="Z13" s="7">
        <f>'งบ 4 แถว จ.บึงกาฬ'!D3261</f>
        <v>0</v>
      </c>
      <c r="AA13" s="7">
        <f t="shared" si="35"/>
        <v>0</v>
      </c>
      <c r="AB13" s="18" t="e">
        <f>AA13/Y13*100</f>
        <v>#DIV/0!</v>
      </c>
      <c r="AC13" s="7">
        <v>56050</v>
      </c>
      <c r="AD13" s="7">
        <f>AC13/12*$D33</f>
        <v>37366.666666666664</v>
      </c>
      <c r="AE13" s="7">
        <f>'งบ 4 แถว จ.บึงกาฬ'!D4048</f>
        <v>3610</v>
      </c>
      <c r="AF13" s="7">
        <f t="shared" si="36"/>
        <v>-33756.666666666664</v>
      </c>
      <c r="AG13" s="18">
        <f t="shared" si="28"/>
        <v>-90.33898305084746</v>
      </c>
      <c r="AH13" s="7">
        <v>30000</v>
      </c>
      <c r="AI13" s="7">
        <f>AH13/12*$D33</f>
        <v>20000</v>
      </c>
      <c r="AJ13" s="7">
        <f>'งบ 4 แถว จ.บึงกาฬ'!D4835</f>
        <v>8400</v>
      </c>
      <c r="AK13" s="7">
        <f t="shared" si="37"/>
        <v>-11600</v>
      </c>
      <c r="AL13" s="18">
        <f t="shared" si="29"/>
        <v>-57.999999999999993</v>
      </c>
      <c r="AM13" s="7">
        <v>35000</v>
      </c>
      <c r="AN13" s="7">
        <f>AM13/12*$D33</f>
        <v>23333.333333333332</v>
      </c>
      <c r="AO13" s="7">
        <f>'งบ 4 แถว จ.บึงกาฬ'!D5622</f>
        <v>0</v>
      </c>
      <c r="AP13" s="7">
        <f t="shared" si="38"/>
        <v>-23333.333333333332</v>
      </c>
      <c r="AQ13" s="18">
        <f t="shared" si="30"/>
        <v>-100</v>
      </c>
    </row>
    <row r="14" spans="1:43" s="60" customFormat="1" x14ac:dyDescent="0.4">
      <c r="A14" s="125"/>
      <c r="B14" s="118"/>
      <c r="C14" s="16" t="s">
        <v>228</v>
      </c>
      <c r="D14" s="7">
        <v>1032320</v>
      </c>
      <c r="E14" s="7">
        <f>D14/12*$D33</f>
        <v>688213.33333333337</v>
      </c>
      <c r="F14" s="7">
        <f>'งบ 4 แถว จ.บึงกาฬ'!D114</f>
        <v>284000</v>
      </c>
      <c r="G14" s="7">
        <f t="shared" si="31"/>
        <v>-404213.33333333337</v>
      </c>
      <c r="H14" s="18">
        <f t="shared" si="8"/>
        <v>-58.73372597644142</v>
      </c>
      <c r="I14" s="7">
        <v>262301</v>
      </c>
      <c r="J14" s="7">
        <f>I14/12*$D33</f>
        <v>174867.33333333334</v>
      </c>
      <c r="K14" s="7">
        <f>'งบ 4 แถว จ.บึงกาฬ'!D901</f>
        <v>182200</v>
      </c>
      <c r="L14" s="7">
        <f t="shared" si="32"/>
        <v>7332.666666666657</v>
      </c>
      <c r="M14" s="18">
        <f t="shared" si="24"/>
        <v>4.1932741392522273</v>
      </c>
      <c r="N14" s="7">
        <v>150000</v>
      </c>
      <c r="O14" s="7">
        <f>N14/12*$D33</f>
        <v>100000</v>
      </c>
      <c r="P14" s="7">
        <f>'งบ 4 แถว จ.บึงกาฬ'!D1688</f>
        <v>104287</v>
      </c>
      <c r="Q14" s="7">
        <f t="shared" si="33"/>
        <v>4287</v>
      </c>
      <c r="R14" s="18">
        <f t="shared" si="25"/>
        <v>4.2869999999999999</v>
      </c>
      <c r="S14" s="7">
        <v>671440</v>
      </c>
      <c r="T14" s="7">
        <f>S14/12*$D33</f>
        <v>447626.66666666669</v>
      </c>
      <c r="U14" s="7">
        <f>'งบ 4 แถว จ.บึงกาฬ'!D2475</f>
        <v>471920</v>
      </c>
      <c r="V14" s="7">
        <f t="shared" si="34"/>
        <v>24293.333333333314</v>
      </c>
      <c r="W14" s="18">
        <f t="shared" si="26"/>
        <v>5.427141665673771</v>
      </c>
      <c r="X14" s="7">
        <v>737660</v>
      </c>
      <c r="Y14" s="7">
        <f>X14/12*$D33</f>
        <v>491773.33333333331</v>
      </c>
      <c r="Z14" s="7">
        <f>'งบ 4 แถว จ.บึงกาฬ'!D3262</f>
        <v>156160</v>
      </c>
      <c r="AA14" s="7">
        <f t="shared" si="35"/>
        <v>-335613.33333333331</v>
      </c>
      <c r="AB14" s="18">
        <f t="shared" si="27"/>
        <v>-68.245533172464278</v>
      </c>
      <c r="AC14" s="7">
        <v>421515</v>
      </c>
      <c r="AD14" s="7">
        <f>AC14/12*$D33</f>
        <v>281010</v>
      </c>
      <c r="AE14" s="7">
        <f>'งบ 4 แถว จ.บึงกาฬ'!D4049</f>
        <v>228220</v>
      </c>
      <c r="AF14" s="7">
        <f t="shared" si="36"/>
        <v>-52790</v>
      </c>
      <c r="AG14" s="18">
        <f t="shared" si="28"/>
        <v>-18.785808334222981</v>
      </c>
      <c r="AH14" s="7">
        <v>800000</v>
      </c>
      <c r="AI14" s="7">
        <f>AH14/12*$D33</f>
        <v>533333.33333333337</v>
      </c>
      <c r="AJ14" s="7">
        <f>'งบ 4 แถว จ.บึงกาฬ'!D4836</f>
        <v>253010</v>
      </c>
      <c r="AK14" s="7">
        <f t="shared" si="37"/>
        <v>-280323.33333333337</v>
      </c>
      <c r="AL14" s="18">
        <f t="shared" si="29"/>
        <v>-52.560625000000002</v>
      </c>
      <c r="AM14" s="7">
        <v>340000</v>
      </c>
      <c r="AN14" s="7">
        <f>AM14/12*$D33</f>
        <v>226666.66666666666</v>
      </c>
      <c r="AO14" s="7">
        <f>'งบ 4 แถว จ.บึงกาฬ'!D5623</f>
        <v>117520</v>
      </c>
      <c r="AP14" s="7">
        <f t="shared" si="38"/>
        <v>-109146.66666666666</v>
      </c>
      <c r="AQ14" s="18">
        <f t="shared" si="30"/>
        <v>-48.152941176470584</v>
      </c>
    </row>
    <row r="15" spans="1:43" s="60" customFormat="1" x14ac:dyDescent="0.4">
      <c r="A15" s="125"/>
      <c r="B15" s="118"/>
      <c r="C15" s="16" t="s">
        <v>230</v>
      </c>
      <c r="D15" s="7">
        <v>6321917</v>
      </c>
      <c r="E15" s="7">
        <f>D15/12*$D33</f>
        <v>4214611.333333333</v>
      </c>
      <c r="F15" s="7">
        <f>'งบ 4 แถว จ.บึงกาฬ'!D115</f>
        <v>3319589.09</v>
      </c>
      <c r="G15" s="7">
        <f t="shared" si="31"/>
        <v>-895022.24333333317</v>
      </c>
      <c r="H15" s="18">
        <f t="shared" si="8"/>
        <v>-21.236175119034304</v>
      </c>
      <c r="I15" s="7">
        <v>450524.6</v>
      </c>
      <c r="J15" s="7">
        <f>I15/12*$D33</f>
        <v>300349.73333333334</v>
      </c>
      <c r="K15" s="7">
        <f>'งบ 4 แถว จ.บึงกาฬ'!D902</f>
        <v>396013.9</v>
      </c>
      <c r="L15" s="7">
        <f t="shared" si="32"/>
        <v>95664.166666666686</v>
      </c>
      <c r="M15" s="18">
        <f t="shared" si="24"/>
        <v>31.85092445562352</v>
      </c>
      <c r="N15" s="7">
        <v>750000</v>
      </c>
      <c r="O15" s="7">
        <f>N15/12*$D33</f>
        <v>500000</v>
      </c>
      <c r="P15" s="7">
        <f>'งบ 4 แถว จ.บึงกาฬ'!D1689</f>
        <v>633545.5</v>
      </c>
      <c r="Q15" s="7">
        <f t="shared" si="33"/>
        <v>133545.5</v>
      </c>
      <c r="R15" s="18">
        <f t="shared" si="25"/>
        <v>26.709100000000003</v>
      </c>
      <c r="S15" s="7">
        <v>1918454</v>
      </c>
      <c r="T15" s="7">
        <f>S15/12*$D33</f>
        <v>1278969.3333333333</v>
      </c>
      <c r="U15" s="7">
        <f>'งบ 4 แถว จ.บึงกาฬ'!D2476</f>
        <v>1089946.72</v>
      </c>
      <c r="V15" s="7">
        <f t="shared" si="34"/>
        <v>-189022.61333333328</v>
      </c>
      <c r="W15" s="18">
        <f t="shared" si="26"/>
        <v>-14.779292075806872</v>
      </c>
      <c r="X15" s="7">
        <v>777589.85</v>
      </c>
      <c r="Y15" s="7">
        <f>X15/12*$D33</f>
        <v>518393.23333333334</v>
      </c>
      <c r="Z15" s="7">
        <f>'งบ 4 แถว จ.บึงกาฬ'!D3263</f>
        <v>1792609.96</v>
      </c>
      <c r="AA15" s="7">
        <f t="shared" si="35"/>
        <v>1274216.7266666666</v>
      </c>
      <c r="AB15" s="18">
        <f t="shared" si="27"/>
        <v>245.80118811993236</v>
      </c>
      <c r="AC15" s="7">
        <v>1378920</v>
      </c>
      <c r="AD15" s="7">
        <f>AC15/12*$D33</f>
        <v>919280</v>
      </c>
      <c r="AE15" s="7">
        <f>'งบ 4 แถว จ.บึงกาฬ'!D4050</f>
        <v>1161051</v>
      </c>
      <c r="AF15" s="7">
        <f t="shared" si="36"/>
        <v>241771</v>
      </c>
      <c r="AG15" s="18">
        <f t="shared" si="28"/>
        <v>26.300039161082587</v>
      </c>
      <c r="AH15" s="7">
        <v>480000</v>
      </c>
      <c r="AI15" s="7">
        <f>AH15/12*$D33</f>
        <v>320000</v>
      </c>
      <c r="AJ15" s="7">
        <f>'งบ 4 แถว จ.บึงกาฬ'!D4837</f>
        <v>389170</v>
      </c>
      <c r="AK15" s="7">
        <f t="shared" si="37"/>
        <v>69170</v>
      </c>
      <c r="AL15" s="18">
        <f t="shared" si="29"/>
        <v>21.615624999999998</v>
      </c>
      <c r="AM15" s="7">
        <v>319220</v>
      </c>
      <c r="AN15" s="7">
        <f>AM15/12*$D33</f>
        <v>212813.33333333334</v>
      </c>
      <c r="AO15" s="7">
        <f>'งบ 4 แถว จ.บึงกาฬ'!D5624</f>
        <v>173001.4</v>
      </c>
      <c r="AP15" s="7">
        <f t="shared" si="38"/>
        <v>-39811.933333333349</v>
      </c>
      <c r="AQ15" s="18">
        <f t="shared" si="30"/>
        <v>-18.707443142660239</v>
      </c>
    </row>
    <row r="16" spans="1:43" s="60" customFormat="1" x14ac:dyDescent="0.4">
      <c r="A16" s="125"/>
      <c r="B16" s="118"/>
      <c r="C16" s="16" t="s">
        <v>214</v>
      </c>
      <c r="D16" s="7">
        <v>4704584.26</v>
      </c>
      <c r="E16" s="7">
        <f>D16/12*$D33</f>
        <v>3136389.5066666664</v>
      </c>
      <c r="F16" s="7">
        <f>'งบ 4 แถว จ.บึงกาฬ'!D107</f>
        <v>3099248.13</v>
      </c>
      <c r="G16" s="7">
        <f t="shared" si="31"/>
        <v>-37141.376666666474</v>
      </c>
      <c r="H16" s="18">
        <f t="shared" si="8"/>
        <v>-1.1842080388204104</v>
      </c>
      <c r="I16" s="7">
        <v>768000</v>
      </c>
      <c r="J16" s="7">
        <f>I16/12*$D33</f>
        <v>512000</v>
      </c>
      <c r="K16" s="7">
        <f>'งบ 4 แถว จ.บึงกาฬ'!D894</f>
        <v>125778</v>
      </c>
      <c r="L16" s="7">
        <f t="shared" si="32"/>
        <v>-386222</v>
      </c>
      <c r="M16" s="18">
        <f t="shared" si="24"/>
        <v>-75.433984374999994</v>
      </c>
      <c r="N16" s="7">
        <v>820000</v>
      </c>
      <c r="O16" s="7">
        <f>N16/12*$D33</f>
        <v>546666.66666666663</v>
      </c>
      <c r="P16" s="7">
        <f>'งบ 4 แถว จ.บึงกาฬ'!D1681</f>
        <v>618022</v>
      </c>
      <c r="Q16" s="7">
        <f t="shared" si="33"/>
        <v>71355.333333333372</v>
      </c>
      <c r="R16" s="18">
        <f t="shared" si="25"/>
        <v>13.052804878048788</v>
      </c>
      <c r="S16" s="7">
        <v>2975172</v>
      </c>
      <c r="T16" s="7">
        <f>S16/12*$D33</f>
        <v>1983448</v>
      </c>
      <c r="U16" s="7">
        <f>'งบ 4 แถว จ.บึงกาฬ'!D2468</f>
        <v>1426190</v>
      </c>
      <c r="V16" s="7">
        <f t="shared" si="34"/>
        <v>-557258</v>
      </c>
      <c r="W16" s="18">
        <f t="shared" si="26"/>
        <v>-28.095417676692307</v>
      </c>
      <c r="X16" s="7">
        <v>682503.26</v>
      </c>
      <c r="Y16" s="7">
        <f>X16/12*$D33</f>
        <v>455002.17333333334</v>
      </c>
      <c r="Z16" s="7">
        <f>'งบ 4 แถว จ.บึงกาฬ'!D3255</f>
        <v>388915</v>
      </c>
      <c r="AA16" s="7">
        <f t="shared" si="35"/>
        <v>-66087.17333333334</v>
      </c>
      <c r="AB16" s="18">
        <f t="shared" si="27"/>
        <v>-14.524584102352861</v>
      </c>
      <c r="AC16" s="7">
        <v>720000</v>
      </c>
      <c r="AD16" s="7">
        <f>AC16/12*$D33</f>
        <v>480000</v>
      </c>
      <c r="AE16" s="7">
        <f>'งบ 4 แถว จ.บึงกาฬ'!D4042</f>
        <v>135326</v>
      </c>
      <c r="AF16" s="7">
        <f t="shared" si="36"/>
        <v>-344674</v>
      </c>
      <c r="AG16" s="18">
        <f t="shared" si="28"/>
        <v>-71.807083333333338</v>
      </c>
      <c r="AH16" s="7">
        <v>552000</v>
      </c>
      <c r="AI16" s="7">
        <f>AH16/12*$D33</f>
        <v>368000</v>
      </c>
      <c r="AJ16" s="7">
        <f>'งบ 4 แถว จ.บึงกาฬ'!D4829</f>
        <v>381445</v>
      </c>
      <c r="AK16" s="7">
        <f t="shared" si="37"/>
        <v>13445</v>
      </c>
      <c r="AL16" s="18">
        <f t="shared" si="29"/>
        <v>3.6535326086956519</v>
      </c>
      <c r="AM16" s="7">
        <v>665000</v>
      </c>
      <c r="AN16" s="7">
        <f>AM16/12*$D33</f>
        <v>443333.33333333331</v>
      </c>
      <c r="AO16" s="7">
        <f>'งบ 4 แถว จ.บึงกาฬ'!D5616</f>
        <v>55758</v>
      </c>
      <c r="AP16" s="7">
        <f t="shared" si="38"/>
        <v>-387575.33333333331</v>
      </c>
      <c r="AQ16" s="18">
        <f t="shared" si="30"/>
        <v>-87.423007518796993</v>
      </c>
    </row>
    <row r="17" spans="1:43" s="60" customFormat="1" x14ac:dyDescent="0.4">
      <c r="A17" s="125"/>
      <c r="B17" s="118"/>
      <c r="C17" s="16" t="s">
        <v>216</v>
      </c>
      <c r="D17" s="7">
        <v>0</v>
      </c>
      <c r="E17" s="7">
        <f>D17/12*$D33</f>
        <v>0</v>
      </c>
      <c r="F17" s="7">
        <f>'งบ 4 แถว จ.บึงกาฬ'!D108</f>
        <v>0</v>
      </c>
      <c r="G17" s="7">
        <f t="shared" si="31"/>
        <v>0</v>
      </c>
      <c r="H17" s="18" t="e">
        <f t="shared" si="8"/>
        <v>#DIV/0!</v>
      </c>
      <c r="I17" s="7">
        <v>133900</v>
      </c>
      <c r="J17" s="7">
        <f>I17/12*$D33</f>
        <v>89266.666666666672</v>
      </c>
      <c r="K17" s="7">
        <f>'งบ 4 แถว จ.บึงกาฬ'!D895</f>
        <v>129160</v>
      </c>
      <c r="L17" s="7">
        <f t="shared" si="32"/>
        <v>39893.333333333328</v>
      </c>
      <c r="M17" s="18">
        <f t="shared" si="24"/>
        <v>44.690067214339052</v>
      </c>
      <c r="N17" s="7">
        <v>524000</v>
      </c>
      <c r="O17" s="7">
        <f>N17/12*$D33</f>
        <v>349333.33333333331</v>
      </c>
      <c r="P17" s="7">
        <f>'งบ 4 แถว จ.บึงกาฬ'!D1682</f>
        <v>0</v>
      </c>
      <c r="Q17" s="7">
        <f t="shared" si="33"/>
        <v>-349333.33333333331</v>
      </c>
      <c r="R17" s="18">
        <f t="shared" si="25"/>
        <v>-100</v>
      </c>
      <c r="S17" s="7">
        <v>1287700</v>
      </c>
      <c r="T17" s="7">
        <f>S17/12*$D33</f>
        <v>858466.66666666663</v>
      </c>
      <c r="U17" s="7">
        <f>'งบ 4 แถว จ.บึงกาฬ'!D2469</f>
        <v>0</v>
      </c>
      <c r="V17" s="7">
        <f t="shared" si="34"/>
        <v>-858466.66666666663</v>
      </c>
      <c r="W17" s="18">
        <f t="shared" si="26"/>
        <v>-100</v>
      </c>
      <c r="X17" s="7">
        <v>0</v>
      </c>
      <c r="Y17" s="7">
        <f>X17/12*$D33</f>
        <v>0</v>
      </c>
      <c r="Z17" s="7">
        <f>'งบ 4 แถว จ.บึงกาฬ'!D3256</f>
        <v>0</v>
      </c>
      <c r="AA17" s="7">
        <f t="shared" si="35"/>
        <v>0</v>
      </c>
      <c r="AB17" s="18" t="e">
        <f t="shared" si="27"/>
        <v>#DIV/0!</v>
      </c>
      <c r="AC17" s="7">
        <v>200000</v>
      </c>
      <c r="AD17" s="7">
        <f>AC17/12*$D33</f>
        <v>133333.33333333334</v>
      </c>
      <c r="AE17" s="7">
        <f>'งบ 4 แถว จ.บึงกาฬ'!D4043</f>
        <v>56415</v>
      </c>
      <c r="AF17" s="7">
        <f t="shared" si="36"/>
        <v>-76918.333333333343</v>
      </c>
      <c r="AG17" s="18">
        <f t="shared" si="28"/>
        <v>-57.688749999999999</v>
      </c>
      <c r="AH17" s="7">
        <v>300000</v>
      </c>
      <c r="AI17" s="7">
        <f>AH17/12*$D33</f>
        <v>200000</v>
      </c>
      <c r="AJ17" s="7">
        <f>'งบ 4 แถว จ.บึงกาฬ'!D4830</f>
        <v>275420</v>
      </c>
      <c r="AK17" s="7">
        <f t="shared" si="37"/>
        <v>75420</v>
      </c>
      <c r="AL17" s="18">
        <f t="shared" si="29"/>
        <v>37.71</v>
      </c>
      <c r="AM17" s="7">
        <v>230800</v>
      </c>
      <c r="AN17" s="7">
        <f>AM17/12*$D33</f>
        <v>153866.66666666666</v>
      </c>
      <c r="AO17" s="7">
        <f>'งบ 4 แถว จ.บึงกาฬ'!D5617</f>
        <v>196370</v>
      </c>
      <c r="AP17" s="7">
        <f t="shared" si="38"/>
        <v>42503.333333333343</v>
      </c>
      <c r="AQ17" s="18">
        <f t="shared" si="30"/>
        <v>27.623483535528603</v>
      </c>
    </row>
    <row r="18" spans="1:43" s="60" customFormat="1" x14ac:dyDescent="0.4">
      <c r="A18" s="125"/>
      <c r="B18" s="118"/>
      <c r="C18" s="16" t="s">
        <v>232</v>
      </c>
      <c r="D18" s="7">
        <v>1014000</v>
      </c>
      <c r="E18" s="7">
        <f>D18/12*$D33</f>
        <v>676000</v>
      </c>
      <c r="F18" s="7">
        <f>'งบ 4 แถว จ.บึงกาฬ'!D116</f>
        <v>347805</v>
      </c>
      <c r="G18" s="7">
        <f t="shared" si="31"/>
        <v>-328195</v>
      </c>
      <c r="H18" s="18">
        <f t="shared" si="8"/>
        <v>-48.549556213017752</v>
      </c>
      <c r="I18" s="7">
        <v>105000</v>
      </c>
      <c r="J18" s="7">
        <f>I18/12*$D33</f>
        <v>70000</v>
      </c>
      <c r="K18" s="7">
        <f>'งบ 4 แถว จ.บึงกาฬ'!D903</f>
        <v>144102</v>
      </c>
      <c r="L18" s="7">
        <f t="shared" si="32"/>
        <v>74102</v>
      </c>
      <c r="M18" s="18">
        <f t="shared" si="24"/>
        <v>105.86</v>
      </c>
      <c r="N18" s="7">
        <v>500000</v>
      </c>
      <c r="O18" s="7">
        <f>N18/12*$D33</f>
        <v>333333.33333333331</v>
      </c>
      <c r="P18" s="7">
        <f>'งบ 4 แถว จ.บึงกาฬ'!D1690</f>
        <v>270186.02</v>
      </c>
      <c r="Q18" s="7">
        <f t="shared" si="33"/>
        <v>-63147.313333333295</v>
      </c>
      <c r="R18" s="18">
        <f t="shared" si="25"/>
        <v>-18.944193999999989</v>
      </c>
      <c r="S18" s="7">
        <v>268724</v>
      </c>
      <c r="T18" s="7">
        <f>S18/12*$D33</f>
        <v>179149.33333333334</v>
      </c>
      <c r="U18" s="7">
        <f>'งบ 4 แถว จ.บึงกาฬ'!D2477</f>
        <v>337800.8</v>
      </c>
      <c r="V18" s="7">
        <f t="shared" si="34"/>
        <v>158651.46666666665</v>
      </c>
      <c r="W18" s="18">
        <f t="shared" si="26"/>
        <v>88.558223307185045</v>
      </c>
      <c r="X18" s="7">
        <v>140441.10999999999</v>
      </c>
      <c r="Y18" s="7">
        <f>X18/12*$D33</f>
        <v>93627.406666666662</v>
      </c>
      <c r="Z18" s="7">
        <f>'งบ 4 แถว จ.บึงกาฬ'!D3264</f>
        <v>41183</v>
      </c>
      <c r="AA18" s="7">
        <f t="shared" si="35"/>
        <v>-52444.406666666662</v>
      </c>
      <c r="AB18" s="18">
        <f t="shared" si="27"/>
        <v>-56.013947767857999</v>
      </c>
      <c r="AC18" s="7">
        <v>360000</v>
      </c>
      <c r="AD18" s="7">
        <f>AC18/12*$D33</f>
        <v>240000</v>
      </c>
      <c r="AE18" s="7">
        <f>'งบ 4 แถว จ.บึงกาฬ'!D4051</f>
        <v>329891.3</v>
      </c>
      <c r="AF18" s="7">
        <f t="shared" si="36"/>
        <v>89891.299999999988</v>
      </c>
      <c r="AG18" s="18">
        <f t="shared" si="28"/>
        <v>37.454708333333329</v>
      </c>
      <c r="AH18" s="7">
        <v>300000</v>
      </c>
      <c r="AI18" s="7">
        <f>AH18/12*$D33</f>
        <v>200000</v>
      </c>
      <c r="AJ18" s="7">
        <f>'งบ 4 แถว จ.บึงกาฬ'!D4838</f>
        <v>110629</v>
      </c>
      <c r="AK18" s="7">
        <f t="shared" si="37"/>
        <v>-89371</v>
      </c>
      <c r="AL18" s="18">
        <f t="shared" si="29"/>
        <v>-44.685499999999998</v>
      </c>
      <c r="AM18" s="7">
        <v>80000</v>
      </c>
      <c r="AN18" s="7">
        <f>AM18/12*$D33</f>
        <v>53333.333333333336</v>
      </c>
      <c r="AO18" s="7">
        <f>'งบ 4 แถว จ.บึงกาฬ'!D5625</f>
        <v>22380</v>
      </c>
      <c r="AP18" s="7">
        <f t="shared" si="38"/>
        <v>-30953.333333333336</v>
      </c>
      <c r="AQ18" s="18">
        <f t="shared" si="30"/>
        <v>-58.037499999999994</v>
      </c>
    </row>
    <row r="19" spans="1:43" s="60" customFormat="1" x14ac:dyDescent="0.4">
      <c r="A19" s="125"/>
      <c r="B19" s="118"/>
      <c r="C19" s="16" t="s">
        <v>234</v>
      </c>
      <c r="D19" s="7">
        <v>150336</v>
      </c>
      <c r="E19" s="7">
        <f>D19/12*$D33</f>
        <v>100224</v>
      </c>
      <c r="F19" s="7">
        <f>'งบ 4 แถว จ.บึงกาฬ'!D117</f>
        <v>100936</v>
      </c>
      <c r="G19" s="7">
        <f t="shared" si="31"/>
        <v>712</v>
      </c>
      <c r="H19" s="18">
        <f t="shared" si="8"/>
        <v>0.71040868454661565</v>
      </c>
      <c r="I19" s="7">
        <v>4670</v>
      </c>
      <c r="J19" s="7">
        <f>I19/12*$D33</f>
        <v>3113.3333333333335</v>
      </c>
      <c r="K19" s="7">
        <f>'งบ 4 แถว จ.บึงกาฬ'!D904</f>
        <v>0</v>
      </c>
      <c r="L19" s="7">
        <f t="shared" si="32"/>
        <v>-3113.3333333333335</v>
      </c>
      <c r="M19" s="18">
        <f t="shared" si="24"/>
        <v>-100</v>
      </c>
      <c r="N19" s="7">
        <v>39645</v>
      </c>
      <c r="O19" s="7">
        <f>N19/12*$D33</f>
        <v>26430</v>
      </c>
      <c r="P19" s="7">
        <f>'งบ 4 แถว จ.บึงกาฬ'!D1691</f>
        <v>40383</v>
      </c>
      <c r="Q19" s="7">
        <f t="shared" si="33"/>
        <v>13953</v>
      </c>
      <c r="R19" s="18">
        <f t="shared" si="25"/>
        <v>52.792281498297392</v>
      </c>
      <c r="S19" s="7">
        <v>1</v>
      </c>
      <c r="T19" s="7">
        <f>S19/12*$D33</f>
        <v>0.66666666666666663</v>
      </c>
      <c r="U19" s="7">
        <f>'งบ 4 แถว จ.บึงกาฬ'!D2478</f>
        <v>35376</v>
      </c>
      <c r="V19" s="7">
        <f t="shared" si="34"/>
        <v>35375.333333333336</v>
      </c>
      <c r="W19" s="18">
        <f t="shared" si="26"/>
        <v>5306300.0000000009</v>
      </c>
      <c r="X19" s="7">
        <v>0</v>
      </c>
      <c r="Y19" s="7">
        <f>X19/12*$D33</f>
        <v>0</v>
      </c>
      <c r="Z19" s="7">
        <f>'งบ 4 แถว จ.บึงกาฬ'!D3265</f>
        <v>0</v>
      </c>
      <c r="AA19" s="7">
        <f t="shared" si="35"/>
        <v>0</v>
      </c>
      <c r="AB19" s="18" t="e">
        <f t="shared" si="27"/>
        <v>#DIV/0!</v>
      </c>
      <c r="AC19" s="7">
        <v>20000</v>
      </c>
      <c r="AD19" s="7">
        <f>AC19/12*$D33</f>
        <v>13333.333333333334</v>
      </c>
      <c r="AE19" s="7">
        <f>'งบ 4 แถว จ.บึงกาฬ'!D4052</f>
        <v>33443</v>
      </c>
      <c r="AF19" s="7">
        <f t="shared" si="36"/>
        <v>20109.666666666664</v>
      </c>
      <c r="AG19" s="18">
        <f t="shared" si="28"/>
        <v>150.82249999999996</v>
      </c>
      <c r="AH19" s="7">
        <v>0</v>
      </c>
      <c r="AI19" s="7">
        <f>AH19/12*$D33</f>
        <v>0</v>
      </c>
      <c r="AJ19" s="7">
        <f>'งบ 4 แถว จ.บึงกาฬ'!D4839</f>
        <v>0</v>
      </c>
      <c r="AK19" s="7">
        <f t="shared" si="37"/>
        <v>0</v>
      </c>
      <c r="AL19" s="18" t="e">
        <f t="shared" si="29"/>
        <v>#DIV/0!</v>
      </c>
      <c r="AM19" s="7">
        <v>5000</v>
      </c>
      <c r="AN19" s="7">
        <f>AM19/12*$D33</f>
        <v>3333.3333333333335</v>
      </c>
      <c r="AO19" s="7">
        <f>'งบ 4 แถว จ.บึงกาฬ'!D5626</f>
        <v>0</v>
      </c>
      <c r="AP19" s="7">
        <f t="shared" si="38"/>
        <v>-3333.3333333333335</v>
      </c>
      <c r="AQ19" s="18">
        <f t="shared" si="30"/>
        <v>-100</v>
      </c>
    </row>
    <row r="20" spans="1:43" s="60" customFormat="1" x14ac:dyDescent="0.4">
      <c r="A20" s="112"/>
      <c r="B20" s="119"/>
      <c r="C20" s="16" t="s">
        <v>1295</v>
      </c>
      <c r="D20" s="7">
        <v>0</v>
      </c>
      <c r="E20" s="7">
        <f>D20/12*$D33</f>
        <v>0</v>
      </c>
      <c r="F20" s="7">
        <f>'งบ 4 แถว จ.บึงกาฬ'!D650</f>
        <v>697542</v>
      </c>
      <c r="G20" s="7">
        <f t="shared" ref="G20" si="39">F20-E20</f>
        <v>697542</v>
      </c>
      <c r="H20" s="18" t="e">
        <f t="shared" ref="H20" si="40">G20/E20*100</f>
        <v>#DIV/0!</v>
      </c>
      <c r="I20" s="7">
        <v>0</v>
      </c>
      <c r="J20" s="7">
        <f>I20/12*$D33</f>
        <v>0</v>
      </c>
      <c r="K20" s="7">
        <f>'งบ 4 แถว จ.บึงกาฬ'!D1437</f>
        <v>458935</v>
      </c>
      <c r="L20" s="7">
        <f t="shared" ref="L20" si="41">K20-J20</f>
        <v>458935</v>
      </c>
      <c r="M20" s="18" t="e">
        <f t="shared" ref="M20" si="42">L20/J20*100</f>
        <v>#DIV/0!</v>
      </c>
      <c r="N20" s="7">
        <v>471000</v>
      </c>
      <c r="O20" s="7">
        <f>N20/12*$D33</f>
        <v>314000</v>
      </c>
      <c r="P20" s="7">
        <f>'งบ 4 แถว จ.บึงกาฬ'!D2224</f>
        <v>530820</v>
      </c>
      <c r="Q20" s="7">
        <f t="shared" ref="Q20" si="43">P20-O20</f>
        <v>216820</v>
      </c>
      <c r="R20" s="18">
        <f t="shared" ref="R20" si="44">Q20/O20*100</f>
        <v>69.050955414012734</v>
      </c>
      <c r="S20" s="7">
        <v>0</v>
      </c>
      <c r="T20" s="7">
        <f>S20/12*$D33</f>
        <v>0</v>
      </c>
      <c r="U20" s="7">
        <f>'งบ 4 แถว จ.บึงกาฬ'!D3011</f>
        <v>561868</v>
      </c>
      <c r="V20" s="7">
        <f t="shared" ref="V20" si="45">U20-T20</f>
        <v>561868</v>
      </c>
      <c r="W20" s="18" t="e">
        <f t="shared" ref="W20" si="46">V20/T20*100</f>
        <v>#DIV/0!</v>
      </c>
      <c r="X20" s="7">
        <v>0</v>
      </c>
      <c r="Y20" s="7">
        <f>X20/12*$D33</f>
        <v>0</v>
      </c>
      <c r="Z20" s="7">
        <f>'งบ 4 แถว จ.บึงกาฬ'!D3798</f>
        <v>145219</v>
      </c>
      <c r="AA20" s="7">
        <f t="shared" ref="AA20" si="47">Z20-Y20</f>
        <v>145219</v>
      </c>
      <c r="AB20" s="18" t="e">
        <f t="shared" ref="AB20" si="48">AA20/Y20*100</f>
        <v>#DIV/0!</v>
      </c>
      <c r="AC20" s="7">
        <v>0</v>
      </c>
      <c r="AD20" s="7">
        <f>AC20/12*$D33</f>
        <v>0</v>
      </c>
      <c r="AE20" s="7">
        <f>'งบ 4 แถว จ.บึงกาฬ'!D4585</f>
        <v>423395</v>
      </c>
      <c r="AF20" s="7">
        <f t="shared" ref="AF20" si="49">AE20-AD20</f>
        <v>423395</v>
      </c>
      <c r="AG20" s="18" t="e">
        <f t="shared" ref="AG20" si="50">AF20/AD20*100</f>
        <v>#DIV/0!</v>
      </c>
      <c r="AH20" s="7">
        <v>0</v>
      </c>
      <c r="AI20" s="7">
        <f>AH20/12*$D33</f>
        <v>0</v>
      </c>
      <c r="AJ20" s="7">
        <f>'งบ 4 แถว จ.บึงกาฬ'!D5372</f>
        <v>147630.79999999999</v>
      </c>
      <c r="AK20" s="7">
        <f t="shared" ref="AK20" si="51">AJ20-AI20</f>
        <v>147630.79999999999</v>
      </c>
      <c r="AL20" s="18" t="e">
        <f t="shared" ref="AL20" si="52">AK20/AI20*100</f>
        <v>#DIV/0!</v>
      </c>
      <c r="AM20" s="7">
        <v>200000</v>
      </c>
      <c r="AN20" s="7">
        <f>AM20/12*$D33</f>
        <v>133333.33333333334</v>
      </c>
      <c r="AO20" s="7">
        <f>'งบ 4 แถว จ.บึงกาฬ'!D6159</f>
        <v>200780</v>
      </c>
      <c r="AP20" s="7">
        <f t="shared" ref="AP20" si="53">AO20-AN20</f>
        <v>67446.666666666657</v>
      </c>
      <c r="AQ20" s="18">
        <f t="shared" ref="AQ20" si="54">AP20/AN20*100</f>
        <v>50.584999999999994</v>
      </c>
    </row>
    <row r="21" spans="1:43" s="10" customFormat="1" x14ac:dyDescent="0.4">
      <c r="A21" s="120" t="s">
        <v>1590</v>
      </c>
      <c r="B21" s="120"/>
      <c r="C21" s="120"/>
      <c r="D21" s="8">
        <f>SUM(D9:D20)</f>
        <v>18905273.710000001</v>
      </c>
      <c r="E21" s="8">
        <f t="shared" ref="E21:G21" si="55">SUM(E9:E20)</f>
        <v>12603515.806666665</v>
      </c>
      <c r="F21" s="8">
        <f t="shared" si="55"/>
        <v>10945920.120000001</v>
      </c>
      <c r="G21" s="8">
        <f t="shared" si="55"/>
        <v>-1657595.6866666665</v>
      </c>
      <c r="H21" s="9">
        <f t="shared" si="8"/>
        <v>-13.151851531696233</v>
      </c>
      <c r="I21" s="8">
        <f>SUM(I9:I20)</f>
        <v>3104711.3</v>
      </c>
      <c r="J21" s="8">
        <f t="shared" ref="J21:L21" si="56">SUM(J9:J20)</f>
        <v>2069807.5333333334</v>
      </c>
      <c r="K21" s="8">
        <f t="shared" si="56"/>
        <v>2327306.2000000002</v>
      </c>
      <c r="L21" s="8">
        <f t="shared" si="56"/>
        <v>257498.66666666666</v>
      </c>
      <c r="M21" s="9">
        <f t="shared" si="24"/>
        <v>12.440705839541344</v>
      </c>
      <c r="N21" s="8">
        <f>SUM(N9:N20)</f>
        <v>5524645</v>
      </c>
      <c r="O21" s="8">
        <f t="shared" ref="O21:Q21" si="57">SUM(O9:O20)</f>
        <v>3683096.6666666665</v>
      </c>
      <c r="P21" s="8">
        <f t="shared" si="57"/>
        <v>3357293.82</v>
      </c>
      <c r="Q21" s="8">
        <f t="shared" si="57"/>
        <v>-325802.84666666668</v>
      </c>
      <c r="R21" s="9">
        <f t="shared" si="25"/>
        <v>-8.8458945325898775</v>
      </c>
      <c r="S21" s="8">
        <f>SUM(S9:S20)</f>
        <v>10503898</v>
      </c>
      <c r="T21" s="8">
        <f t="shared" ref="T21:V21" si="58">SUM(T9:T20)</f>
        <v>7002598.666666666</v>
      </c>
      <c r="U21" s="8">
        <f t="shared" si="58"/>
        <v>5048977.32</v>
      </c>
      <c r="V21" s="8">
        <f t="shared" si="58"/>
        <v>-1953621.3466666662</v>
      </c>
      <c r="W21" s="9">
        <f t="shared" si="26"/>
        <v>-27.898519387754906</v>
      </c>
      <c r="X21" s="8">
        <f>SUM(X9:X20)</f>
        <v>3517225.4999999995</v>
      </c>
      <c r="Y21" s="8">
        <f t="shared" ref="Y21:AA21" si="59">SUM(Y9:Y20)</f>
        <v>2344817</v>
      </c>
      <c r="Z21" s="8">
        <f t="shared" si="59"/>
        <v>3410643.31</v>
      </c>
      <c r="AA21" s="8">
        <f t="shared" si="59"/>
        <v>1065826.31</v>
      </c>
      <c r="AB21" s="9">
        <f t="shared" si="27"/>
        <v>45.454562552216231</v>
      </c>
      <c r="AC21" s="8">
        <f>SUM(AC9:AC20)</f>
        <v>4848485</v>
      </c>
      <c r="AD21" s="8">
        <f t="shared" ref="AD21:AF21" si="60">SUM(AD9:AD20)</f>
        <v>3232323.333333334</v>
      </c>
      <c r="AE21" s="8">
        <f t="shared" si="60"/>
        <v>3302598.9</v>
      </c>
      <c r="AF21" s="8">
        <f t="shared" si="60"/>
        <v>70275.566666666651</v>
      </c>
      <c r="AG21" s="9">
        <f t="shared" si="28"/>
        <v>2.1741502758078028</v>
      </c>
      <c r="AH21" s="8">
        <f>SUM(AH9:AH20)</f>
        <v>3978043</v>
      </c>
      <c r="AI21" s="8">
        <f t="shared" ref="AI21:AK21" si="61">SUM(AI9:AI20)</f>
        <v>2652028.6666666665</v>
      </c>
      <c r="AJ21" s="8">
        <f t="shared" si="61"/>
        <v>2416423.5499999998</v>
      </c>
      <c r="AK21" s="8">
        <f t="shared" si="61"/>
        <v>-235605.1166666667</v>
      </c>
      <c r="AL21" s="9">
        <f t="shared" si="29"/>
        <v>-8.8839581422322489</v>
      </c>
      <c r="AM21" s="8">
        <f>SUM(AM9:AM20)</f>
        <v>2586180</v>
      </c>
      <c r="AN21" s="8">
        <f t="shared" ref="AN21:AP21" si="62">SUM(AN9:AN20)</f>
        <v>1724119.9999999998</v>
      </c>
      <c r="AO21" s="8">
        <f t="shared" si="62"/>
        <v>1064714.2</v>
      </c>
      <c r="AP21" s="8">
        <f t="shared" si="62"/>
        <v>-659405.80000000005</v>
      </c>
      <c r="AQ21" s="9">
        <f t="shared" si="30"/>
        <v>-38.245934157715247</v>
      </c>
    </row>
    <row r="22" spans="1:43" s="60" customFormat="1" x14ac:dyDescent="0.4">
      <c r="A22" s="121">
        <v>4</v>
      </c>
      <c r="B22" s="70" t="s">
        <v>1591</v>
      </c>
      <c r="C22" s="16" t="s">
        <v>1592</v>
      </c>
      <c r="D22" s="71"/>
      <c r="E22" s="71"/>
      <c r="F22" s="71"/>
      <c r="G22" s="71"/>
      <c r="H22" s="72"/>
      <c r="I22" s="71"/>
      <c r="J22" s="71"/>
      <c r="K22" s="71"/>
      <c r="L22" s="71"/>
      <c r="M22" s="72"/>
      <c r="N22" s="71"/>
      <c r="O22" s="71"/>
      <c r="P22" s="71"/>
      <c r="Q22" s="71"/>
      <c r="R22" s="72"/>
      <c r="S22" s="71"/>
      <c r="T22" s="71"/>
      <c r="U22" s="71"/>
      <c r="V22" s="71"/>
      <c r="W22" s="72"/>
      <c r="X22" s="71"/>
      <c r="Y22" s="71"/>
      <c r="Z22" s="71"/>
      <c r="AA22" s="71"/>
      <c r="AB22" s="72"/>
      <c r="AC22" s="71"/>
      <c r="AD22" s="71"/>
      <c r="AE22" s="71"/>
      <c r="AF22" s="71"/>
      <c r="AG22" s="72"/>
      <c r="AH22" s="71"/>
      <c r="AI22" s="71"/>
      <c r="AJ22" s="71"/>
      <c r="AK22" s="71"/>
      <c r="AL22" s="72"/>
      <c r="AM22" s="71"/>
      <c r="AN22" s="71"/>
      <c r="AO22" s="71"/>
      <c r="AP22" s="71"/>
      <c r="AQ22" s="72"/>
    </row>
    <row r="23" spans="1:43" s="60" customFormat="1" x14ac:dyDescent="0.4">
      <c r="A23" s="122"/>
      <c r="B23" s="63"/>
      <c r="C23" s="62" t="s">
        <v>1593</v>
      </c>
      <c r="D23" s="7">
        <v>60899200</v>
      </c>
      <c r="E23" s="7">
        <f>D23/12*$D33</f>
        <v>40599466.666666664</v>
      </c>
      <c r="F23" s="7">
        <f>'งบ 4 แถว จ.บึงกาฬ'!D269+'งบ 4 แถว จ.บึงกาฬ'!D250+'งบ 4 แถว จ.บึงกาฬ'!D261</f>
        <v>44740504.770000003</v>
      </c>
      <c r="G23" s="7">
        <f>F23-E23</f>
        <v>4141038.1033333391</v>
      </c>
      <c r="H23" s="18">
        <f t="shared" si="8"/>
        <v>10.199735226406929</v>
      </c>
      <c r="I23" s="7">
        <v>12307906.75</v>
      </c>
      <c r="J23" s="7">
        <f>I23/12*$D33</f>
        <v>8205271.166666667</v>
      </c>
      <c r="K23" s="7">
        <f>'งบ 4 แถว จ.บึงกาฬ'!D1056+'งบ 4 แถว จ.บึงกาฬ'!D1037+'งบ 4 แถว จ.บึงกาฬ'!D1048</f>
        <v>5822279.129999999</v>
      </c>
      <c r="L23" s="7">
        <f>K23-J23</f>
        <v>-2382992.036666668</v>
      </c>
      <c r="M23" s="18">
        <f t="shared" ref="M23:M25" si="63">L23/J23*100</f>
        <v>-29.042209431754117</v>
      </c>
      <c r="N23" s="7">
        <v>10191165.59</v>
      </c>
      <c r="O23" s="7">
        <f>N23/12*$D33</f>
        <v>6794110.3933333335</v>
      </c>
      <c r="P23" s="7">
        <f>'งบ 4 แถว จ.บึงกาฬ'!D1843+'งบ 4 แถว จ.บึงกาฬ'!D1824+'งบ 4 แถว จ.บึงกาฬ'!D1835</f>
        <v>4187081.19</v>
      </c>
      <c r="Q23" s="7">
        <f>P23-O23</f>
        <v>-2607029.2033333336</v>
      </c>
      <c r="R23" s="18">
        <f t="shared" ref="R23:R25" si="64">Q23/O23*100</f>
        <v>-38.371899371718484</v>
      </c>
      <c r="S23" s="7">
        <v>24094559.41</v>
      </c>
      <c r="T23" s="7">
        <f>S23/12*$D33</f>
        <v>16063039.606666667</v>
      </c>
      <c r="U23" s="7">
        <f>'งบ 4 แถว จ.บึงกาฬ'!D2630+'งบ 4 แถว จ.บึงกาฬ'!D2611+'งบ 4 แถว จ.บึงกาฬ'!D2622</f>
        <v>19822575.720000003</v>
      </c>
      <c r="V23" s="7">
        <f>U23-T23</f>
        <v>3759536.1133333351</v>
      </c>
      <c r="W23" s="18">
        <f t="shared" ref="W23:W25" si="65">V23/T23*100</f>
        <v>23.404886032734485</v>
      </c>
      <c r="X23" s="7">
        <v>9109321.2400000002</v>
      </c>
      <c r="Y23" s="7">
        <f>X23/12*$D33</f>
        <v>6072880.8266666671</v>
      </c>
      <c r="Z23" s="7">
        <f>'งบ 4 แถว จ.บึงกาฬ'!D3417+'งบ 4 แถว จ.บึงกาฬ'!D3398+'งบ 4 แถว จ.บึงกาฬ'!D3409</f>
        <v>7242101.7999999998</v>
      </c>
      <c r="AA23" s="7">
        <f>Z23-Y23</f>
        <v>1169220.9733333327</v>
      </c>
      <c r="AB23" s="18">
        <f t="shared" ref="AB23:AB25" si="66">AA23/Y23*100</f>
        <v>19.253151950539831</v>
      </c>
      <c r="AC23" s="7">
        <v>9700000</v>
      </c>
      <c r="AD23" s="7">
        <f>AC23/12*$D33</f>
        <v>6466666.666666667</v>
      </c>
      <c r="AE23" s="7">
        <f>'งบ 4 แถว จ.บึงกาฬ'!D4204+'งบ 4 แถว จ.บึงกาฬ'!D4185+'งบ 4 แถว จ.บึงกาฬ'!D4196</f>
        <v>7799219.6899999995</v>
      </c>
      <c r="AF23" s="7">
        <f>AE23-AD23</f>
        <v>1332553.0233333325</v>
      </c>
      <c r="AG23" s="18">
        <f t="shared" ref="AG23:AG25" si="67">AF23/AD23*100</f>
        <v>20.606490051546377</v>
      </c>
      <c r="AH23" s="7">
        <v>9200000</v>
      </c>
      <c r="AI23" s="7">
        <f>AH23/12*$D33</f>
        <v>6133333.333333333</v>
      </c>
      <c r="AJ23" s="7">
        <f>'งบ 4 แถว จ.บึงกาฬ'!D4991+'งบ 4 แถว จ.บึงกาฬ'!D4972+'งบ 4 แถว จ.บึงกาฬ'!D4983</f>
        <v>5241279.1199999992</v>
      </c>
      <c r="AK23" s="7">
        <f>AJ23-AI23</f>
        <v>-892054.21333333384</v>
      </c>
      <c r="AL23" s="18">
        <f t="shared" ref="AL23:AL25" si="68">AK23/AI23*100</f>
        <v>-14.544362173913052</v>
      </c>
      <c r="AM23" s="7">
        <v>6067894.7199999997</v>
      </c>
      <c r="AN23" s="7">
        <f>AM23/12*$D33</f>
        <v>4045263.1466666665</v>
      </c>
      <c r="AO23" s="7">
        <f>'งบ 4 แถว จ.บึงกาฬ'!D5778+'งบ 4 แถว จ.บึงกาฬ'!D5759+'งบ 4 แถว จ.บึงกาฬ'!D5770</f>
        <v>3456051.6999999997</v>
      </c>
      <c r="AP23" s="7">
        <f>AO23-AN23</f>
        <v>-589211.44666666677</v>
      </c>
      <c r="AQ23" s="18">
        <f t="shared" ref="AQ23:AQ25" si="69">AP23/AN23*100</f>
        <v>-14.565466455555118</v>
      </c>
    </row>
    <row r="24" spans="1:43" s="60" customFormat="1" x14ac:dyDescent="0.4">
      <c r="A24" s="122"/>
      <c r="B24" s="63"/>
      <c r="C24" s="62" t="s">
        <v>1594</v>
      </c>
      <c r="D24" s="7">
        <v>44659900</v>
      </c>
      <c r="E24" s="7">
        <f>D24/12*$D33</f>
        <v>29773266.666666668</v>
      </c>
      <c r="F24" s="7">
        <f>'งบ 4 แถว จ.บึงกาฬ'!D270+'งบ 4 แถว จ.บึงกาฬ'!D278+'งบ 4 แถว จ.บึงกาฬ'!D279+'งบ 4 แถว จ.บึงกาฬ'!D280+'งบ 4 แถว จ.บึงกาฬ'!D251+'งบ 4 แถว จ.บึงกาฬ'!D255+'งบ 4 แถว จ.บึงกาฬ'!D256+'งบ 4 แถว จ.บึงกาฬ'!D257+'งบ 4 แถว จ.บึงกาฬ'!D262+'งบ 4 แถว จ.บึงกาฬ'!D266+'งบ 4 แถว จ.บึงกาฬ'!D267+'งบ 4 แถว จ.บึงกาฬ'!D268</f>
        <v>35001673.309999995</v>
      </c>
      <c r="G24" s="7">
        <f t="shared" ref="G24:G30" si="70">F24-E24</f>
        <v>5228406.643333327</v>
      </c>
      <c r="H24" s="18">
        <f t="shared" si="8"/>
        <v>17.560742332607081</v>
      </c>
      <c r="I24" s="7">
        <v>2778185.68</v>
      </c>
      <c r="J24" s="7">
        <f>I24/12*$D33</f>
        <v>1852123.7866666669</v>
      </c>
      <c r="K24" s="7">
        <f>'งบ 4 แถว จ.บึงกาฬ'!D1057+'งบ 4 แถว จ.บึงกาฬ'!D1065+'งบ 4 แถว จ.บึงกาฬ'!D1066+'งบ 4 แถว จ.บึงกาฬ'!D1067+'งบ 4 แถว จ.บึงกาฬ'!D1038+'งบ 4 แถว จ.บึงกาฬ'!D1042+'งบ 4 แถว จ.บึงกาฬ'!D1043+'งบ 4 แถว จ.บึงกาฬ'!D1044+'งบ 4 แถว จ.บึงกาฬ'!D1049+'งบ 4 แถว จ.บึงกาฬ'!D1053+'งบ 4 แถว จ.บึงกาฬ'!D1054+'งบ 4 แถว จ.บึงกาฬ'!D1055</f>
        <v>2938637.74</v>
      </c>
      <c r="L24" s="7">
        <f t="shared" ref="L24:L30" si="71">K24-J24</f>
        <v>1086513.9533333334</v>
      </c>
      <c r="M24" s="18">
        <f t="shared" si="63"/>
        <v>58.663139103071039</v>
      </c>
      <c r="N24" s="7">
        <v>4418246.7</v>
      </c>
      <c r="O24" s="7">
        <f>N24/12*$D33</f>
        <v>2945497.8000000003</v>
      </c>
      <c r="P24" s="7">
        <f>'งบ 4 แถว จ.บึงกาฬ'!D1844+'งบ 4 แถว จ.บึงกาฬ'!D1852+'งบ 4 แถว จ.บึงกาฬ'!D1853+'งบ 4 แถว จ.บึงกาฬ'!D1854+'งบ 4 แถว จ.บึงกาฬ'!D1825+'งบ 4 แถว จ.บึงกาฬ'!D1829+'งบ 4 แถว จ.บึงกาฬ'!D1830+'งบ 4 แถว จ.บึงกาฬ'!D1831+'งบ 4 แถว จ.บึงกาฬ'!D1836+'งบ 4 แถว จ.บึงกาฬ'!D1840+'งบ 4 แถว จ.บึงกาฬ'!D1841+'งบ 4 แถว จ.บึงกาฬ'!D1842</f>
        <v>1968470.0999999999</v>
      </c>
      <c r="Q24" s="7">
        <f t="shared" ref="Q24:Q30" si="72">P24-O24</f>
        <v>-977027.70000000042</v>
      </c>
      <c r="R24" s="18">
        <f t="shared" si="64"/>
        <v>-33.170206407894796</v>
      </c>
      <c r="S24" s="7">
        <v>10576356.83</v>
      </c>
      <c r="T24" s="7">
        <f>S24/12*$D33</f>
        <v>7050904.5533333337</v>
      </c>
      <c r="U24" s="7">
        <f>'งบ 4 แถว จ.บึงกาฬ'!D2631+'งบ 4 แถว จ.บึงกาฬ'!D2639+'งบ 4 แถว จ.บึงกาฬ'!D2640+'งบ 4 แถว จ.บึงกาฬ'!D2641+'งบ 4 แถว จ.บึงกาฬ'!D2612+'งบ 4 แถว จ.บึงกาฬ'!D2616+'งบ 4 แถว จ.บึงกาฬ'!D2617+'งบ 4 แถว จ.บึงกาฬ'!D2618+'งบ 4 แถว จ.บึงกาฬ'!D2623+'งบ 4 แถว จ.บึงกาฬ'!D2627+'งบ 4 แถว จ.บึงกาฬ'!D2628+'งบ 4 แถว จ.บึงกาฬ'!D2629</f>
        <v>11700817.68</v>
      </c>
      <c r="V24" s="7">
        <f t="shared" ref="V24:V30" si="73">U24-T24</f>
        <v>4649913.126666666</v>
      </c>
      <c r="W24" s="18">
        <f t="shared" si="65"/>
        <v>65.947753107342905</v>
      </c>
      <c r="X24" s="7">
        <v>3248306.08</v>
      </c>
      <c r="Y24" s="7">
        <f>X24/12*$D33</f>
        <v>2165537.3866666667</v>
      </c>
      <c r="Z24" s="7">
        <f>'งบ 4 แถว จ.บึงกาฬ'!D3418+'งบ 4 แถว จ.บึงกาฬ'!D3426+'งบ 4 แถว จ.บึงกาฬ'!D3427+'งบ 4 แถว จ.บึงกาฬ'!D3428+'งบ 4 แถว จ.บึงกาฬ'!D3399+'งบ 4 แถว จ.บึงกาฬ'!D3403+'งบ 4 แถว จ.บึงกาฬ'!D3404+'งบ 4 แถว จ.บึงกาฬ'!D3405+'งบ 4 แถว จ.บึงกาฬ'!D3410+'งบ 4 แถว จ.บึงกาฬ'!D3414+'งบ 4 แถว จ.บึงกาฬ'!D3415+'งบ 4 แถว จ.บึงกาฬ'!D3416</f>
        <v>3361285.31</v>
      </c>
      <c r="AA24" s="7">
        <f t="shared" ref="AA24:AA30" si="74">Z24-Y24</f>
        <v>1195747.9233333333</v>
      </c>
      <c r="AB24" s="18">
        <f t="shared" si="66"/>
        <v>55.217145208188015</v>
      </c>
      <c r="AC24" s="7">
        <v>4600000</v>
      </c>
      <c r="AD24" s="7">
        <f>AC24/12*$D33</f>
        <v>3066666.6666666665</v>
      </c>
      <c r="AE24" s="7">
        <f>'งบ 4 แถว จ.บึงกาฬ'!D4205+'งบ 4 แถว จ.บึงกาฬ'!D4213+'งบ 4 แถว จ.บึงกาฬ'!D4214+'งบ 4 แถว จ.บึงกาฬ'!D4215+'งบ 4 แถว จ.บึงกาฬ'!D4186+'งบ 4 แถว จ.บึงกาฬ'!D4190+'งบ 4 แถว จ.บึงกาฬ'!D4191+'งบ 4 แถว จ.บึงกาฬ'!D4192+'งบ 4 แถว จ.บึงกาฬ'!D4197+'งบ 4 แถว จ.บึงกาฬ'!D4201+'งบ 4 แถว จ.บึงกาฬ'!D4202+'งบ 4 แถว จ.บึงกาฬ'!D4203</f>
        <v>2821560.6</v>
      </c>
      <c r="AF24" s="7">
        <f t="shared" ref="AF24:AF30" si="75">AE24-AD24</f>
        <v>-245106.06666666642</v>
      </c>
      <c r="AG24" s="18">
        <f t="shared" si="67"/>
        <v>-7.9925891304347756</v>
      </c>
      <c r="AH24" s="7">
        <v>3246248.36</v>
      </c>
      <c r="AI24" s="7">
        <f>AH24/12*$D33</f>
        <v>2164165.5733333332</v>
      </c>
      <c r="AJ24" s="7">
        <f>'งบ 4 แถว จ.บึงกาฬ'!D4992+'งบ 4 แถว จ.บึงกาฬ'!D5000+'งบ 4 แถว จ.บึงกาฬ'!D5001+'งบ 4 แถว จ.บึงกาฬ'!D5002+'งบ 4 แถว จ.บึงกาฬ'!D4973+'งบ 4 แถว จ.บึงกาฬ'!D4977+'งบ 4 แถว จ.บึงกาฬ'!D4978+'งบ 4 แถว จ.บึงกาฬ'!D4979+'งบ 4 แถว จ.บึงกาฬ'!D4984+'งบ 4 แถว จ.บึงกาฬ'!D4988+'งบ 4 แถว จ.บึงกาฬ'!D4989+'งบ 4 แถว จ.บึงกาฬ'!D4990</f>
        <v>2330343.7899999996</v>
      </c>
      <c r="AK24" s="7">
        <f t="shared" ref="AK24:AK30" si="76">AJ24-AI24</f>
        <v>166178.21666666633</v>
      </c>
      <c r="AL24" s="18">
        <f t="shared" si="68"/>
        <v>7.6786276759181638</v>
      </c>
      <c r="AM24" s="7">
        <v>2500000</v>
      </c>
      <c r="AN24" s="7">
        <f>AM24/12*$D33</f>
        <v>1666666.6666666667</v>
      </c>
      <c r="AO24" s="7">
        <f>'งบ 4 แถว จ.บึงกาฬ'!D5779+'งบ 4 แถว จ.บึงกาฬ'!D5787+'งบ 4 แถว จ.บึงกาฬ'!D5788+'งบ 4 แถว จ.บึงกาฬ'!D5789+'งบ 4 แถว จ.บึงกาฬ'!D5760+'งบ 4 แถว จ.บึงกาฬ'!D5764+'งบ 4 แถว จ.บึงกาฬ'!D5765+'งบ 4 แถว จ.บึงกาฬ'!D5766+'งบ 4 แถว จ.บึงกาฬ'!D5771+'งบ 4 แถว จ.บึงกาฬ'!D5775+'งบ 4 แถว จ.บึงกาฬ'!D5776+'งบ 4 แถว จ.บึงกาฬ'!D5777</f>
        <v>2364932.9299999997</v>
      </c>
      <c r="AP24" s="7">
        <f t="shared" ref="AP24:AP30" si="77">AO24-AN24</f>
        <v>698266.26333333296</v>
      </c>
      <c r="AQ24" s="18">
        <f t="shared" si="69"/>
        <v>41.895975799999974</v>
      </c>
    </row>
    <row r="25" spans="1:43" s="60" customFormat="1" x14ac:dyDescent="0.4">
      <c r="A25" s="122"/>
      <c r="B25" s="63"/>
      <c r="C25" s="62" t="s">
        <v>1595</v>
      </c>
      <c r="D25" s="7">
        <v>17659800</v>
      </c>
      <c r="E25" s="7">
        <f>D25/12*$D33</f>
        <v>11773200</v>
      </c>
      <c r="F25" s="7">
        <f>'งบ 4 แถว จ.บึงกาฬ'!D271+'งบ 4 แถว จ.บึงกาฬ'!D252+'งบ 4 แถว จ.บึงกาฬ'!D263</f>
        <v>14632934.300000001</v>
      </c>
      <c r="G25" s="7">
        <f t="shared" si="70"/>
        <v>2859734.3000000007</v>
      </c>
      <c r="H25" s="18">
        <f t="shared" si="8"/>
        <v>24.290204022695619</v>
      </c>
      <c r="I25" s="7">
        <v>4019318</v>
      </c>
      <c r="J25" s="7">
        <f>I25/12*$D33</f>
        <v>2679545.3333333335</v>
      </c>
      <c r="K25" s="7">
        <f>'งบ 4 แถว จ.บึงกาฬ'!D1058+'งบ 4 แถว จ.บึงกาฬ'!D1039+'งบ 4 แถว จ.บึงกาฬ'!D1050</f>
        <v>2771477</v>
      </c>
      <c r="L25" s="7">
        <f t="shared" si="71"/>
        <v>91931.666666666511</v>
      </c>
      <c r="M25" s="18">
        <f t="shared" si="63"/>
        <v>3.430868122402849</v>
      </c>
      <c r="N25" s="7">
        <v>4552085</v>
      </c>
      <c r="O25" s="7">
        <f>N25/12*$D33</f>
        <v>3034723.3333333335</v>
      </c>
      <c r="P25" s="7">
        <f>'งบ 4 แถว จ.บึงกาฬ'!D1845+'งบ 4 แถว จ.บึงกาฬ'!D1826+'งบ 4 แถว จ.บึงกาฬ'!D1837</f>
        <v>3346865</v>
      </c>
      <c r="Q25" s="7">
        <f t="shared" si="72"/>
        <v>312141.66666666651</v>
      </c>
      <c r="R25" s="18">
        <f t="shared" si="64"/>
        <v>10.285671291287393</v>
      </c>
      <c r="S25" s="7">
        <v>9102188.0299999993</v>
      </c>
      <c r="T25" s="7">
        <f>S25/12*$D33</f>
        <v>6068125.3533333326</v>
      </c>
      <c r="U25" s="7">
        <f>'งบ 4 แถว จ.บึงกาฬ'!D2632+'งบ 4 แถว จ.บึงกาฬ'!D2613+'งบ 4 แถว จ.บึงกาฬ'!D2624</f>
        <v>7902120</v>
      </c>
      <c r="V25" s="7">
        <f t="shared" si="73"/>
        <v>1833994.6466666674</v>
      </c>
      <c r="W25" s="18">
        <f t="shared" si="65"/>
        <v>30.223413984999841</v>
      </c>
      <c r="X25" s="7">
        <v>4299844.3499999996</v>
      </c>
      <c r="Y25" s="7">
        <f>X25/12*$D33</f>
        <v>2866562.9</v>
      </c>
      <c r="Z25" s="7">
        <f>'งบ 4 แถว จ.บึงกาฬ'!D3419+'งบ 4 แถว จ.บึงกาฬ'!D3400+'งบ 4 แถว จ.บึงกาฬ'!D3411</f>
        <v>3863333.0700000003</v>
      </c>
      <c r="AA25" s="7">
        <f t="shared" si="74"/>
        <v>996770.17000000039</v>
      </c>
      <c r="AB25" s="18">
        <f t="shared" si="66"/>
        <v>34.772311118657136</v>
      </c>
      <c r="AC25" s="7">
        <v>2800000</v>
      </c>
      <c r="AD25" s="7">
        <f>AC25/12*$D33</f>
        <v>1866666.6666666667</v>
      </c>
      <c r="AE25" s="7">
        <f>'งบ 4 แถว จ.บึงกาฬ'!D4206+'งบ 4 แถว จ.บึงกาฬ'!D4187+'งบ 4 แถว จ.บึงกาฬ'!D4198</f>
        <v>1820093</v>
      </c>
      <c r="AF25" s="7">
        <f t="shared" si="75"/>
        <v>-46573.666666666744</v>
      </c>
      <c r="AG25" s="18">
        <f t="shared" si="67"/>
        <v>-2.4950178571428614</v>
      </c>
      <c r="AH25" s="7">
        <v>3100000</v>
      </c>
      <c r="AI25" s="7">
        <f>AH25/12*$D33</f>
        <v>2066666.6666666667</v>
      </c>
      <c r="AJ25" s="7">
        <f>'งบ 4 แถว จ.บึงกาฬ'!D4993+'งบ 4 แถว จ.บึงกาฬ'!D4974+'งบ 4 แถว จ.บึงกาฬ'!D4985</f>
        <v>1945423</v>
      </c>
      <c r="AK25" s="7">
        <f t="shared" si="76"/>
        <v>-121243.66666666674</v>
      </c>
      <c r="AL25" s="18">
        <f t="shared" si="68"/>
        <v>-5.8666290322580679</v>
      </c>
      <c r="AM25" s="7">
        <v>1500000</v>
      </c>
      <c r="AN25" s="7">
        <f>AM25/12*$D33</f>
        <v>1000000</v>
      </c>
      <c r="AO25" s="7">
        <f>'งบ 4 แถว จ.บึงกาฬ'!D5780+'งบ 4 แถว จ.บึงกาฬ'!D5761+'งบ 4 แถว จ.บึงกาฬ'!D5772</f>
        <v>779563</v>
      </c>
      <c r="AP25" s="7">
        <f t="shared" si="77"/>
        <v>-220437</v>
      </c>
      <c r="AQ25" s="18">
        <f t="shared" si="69"/>
        <v>-22.043700000000001</v>
      </c>
    </row>
    <row r="26" spans="1:43" s="60" customFormat="1" x14ac:dyDescent="0.4">
      <c r="A26" s="122"/>
      <c r="B26" s="63"/>
      <c r="C26" s="62" t="s">
        <v>1596</v>
      </c>
      <c r="D26" s="7">
        <v>4255000</v>
      </c>
      <c r="E26" s="7">
        <f>D26/12*$D33</f>
        <v>2836666.6666666665</v>
      </c>
      <c r="F26" s="7">
        <f>'งบ 4 แถว จ.บึงกาฬ'!D287+'งบ 4 แถว จ.บึงกาฬ'!D288+'งบ 4 แถว จ.บึงกาฬ'!D289+'งบ 4 แถว จ.บึงกาฬ'!D291+'งบ 4 แถว จ.บึงกาฬ'!D292+'งบ 4 แถว จ.บึงกาฬ'!D293</f>
        <v>2127100</v>
      </c>
      <c r="G26" s="7">
        <f t="shared" si="70"/>
        <v>-709566.66666666651</v>
      </c>
      <c r="H26" s="18">
        <f>G26/E26*100</f>
        <v>-25.014101057579314</v>
      </c>
      <c r="I26" s="7">
        <v>3709252</v>
      </c>
      <c r="J26" s="7">
        <f>I26/12*$D33</f>
        <v>2472834.6666666665</v>
      </c>
      <c r="K26" s="7">
        <f>'งบ 4 แถว จ.บึงกาฬ'!D1074+'งบ 4 แถว จ.บึงกาฬ'!D1075+'งบ 4 แถว จ.บึงกาฬ'!D1076+'งบ 4 แถว จ.บึงกาฬ'!D1078+'งบ 4 แถว จ.บึงกาฬ'!D1079+'งบ 4 แถว จ.บึงกาฬ'!D1080</f>
        <v>1834717</v>
      </c>
      <c r="L26" s="7">
        <f t="shared" si="71"/>
        <v>-638117.66666666651</v>
      </c>
      <c r="M26" s="18">
        <f>L26/J26*100</f>
        <v>-25.805108415389405</v>
      </c>
      <c r="N26" s="7">
        <v>12000000</v>
      </c>
      <c r="O26" s="7">
        <f>N26/12*$D33</f>
        <v>8000000</v>
      </c>
      <c r="P26" s="7">
        <f>'งบ 4 แถว จ.บึงกาฬ'!D1861+'งบ 4 แถว จ.บึงกาฬ'!D1862+'งบ 4 แถว จ.บึงกาฬ'!D1863+'งบ 4 แถว จ.บึงกาฬ'!D1865+'งบ 4 แถว จ.บึงกาฬ'!D1866+'งบ 4 แถว จ.บึงกาฬ'!D1867</f>
        <v>3758546</v>
      </c>
      <c r="Q26" s="7">
        <f t="shared" si="72"/>
        <v>-4241454</v>
      </c>
      <c r="R26" s="18">
        <f>Q26/O26*100</f>
        <v>-53.018174999999999</v>
      </c>
      <c r="S26" s="7">
        <v>1846412.69</v>
      </c>
      <c r="T26" s="7">
        <f>S26/12*$D33</f>
        <v>1230941.7933333332</v>
      </c>
      <c r="U26" s="7">
        <f>'งบ 4 แถว จ.บึงกาฬ'!D2648+'งบ 4 แถว จ.บึงกาฬ'!D2649+'งบ 4 แถว จ.บึงกาฬ'!D2650+'งบ 4 แถว จ.บึงกาฬ'!D2652+'งบ 4 แถว จ.บึงกาฬ'!D2653+'งบ 4 แถว จ.บึงกาฬ'!D2654</f>
        <v>1537185.9</v>
      </c>
      <c r="V26" s="7">
        <f t="shared" si="73"/>
        <v>306244.10666666669</v>
      </c>
      <c r="W26" s="18">
        <f>V26/T26*100</f>
        <v>24.878845476305735</v>
      </c>
      <c r="X26" s="7">
        <v>960522.55</v>
      </c>
      <c r="Y26" s="7">
        <f>X26/12*$D33</f>
        <v>640348.3666666667</v>
      </c>
      <c r="Z26" s="7">
        <f>'งบ 4 แถว จ.บึงกาฬ'!D3435+'งบ 4 แถว จ.บึงกาฬ'!D3436+'งบ 4 แถว จ.บึงกาฬ'!D3437+'งบ 4 แถว จ.บึงกาฬ'!D3439+'งบ 4 แถว จ.บึงกาฬ'!D3440+'งบ 4 แถว จ.บึงกาฬ'!D3441</f>
        <v>722279</v>
      </c>
      <c r="AA26" s="7">
        <f t="shared" si="74"/>
        <v>81930.633333333302</v>
      </c>
      <c r="AB26" s="18">
        <f>AA26/Y26*100</f>
        <v>12.794697011538142</v>
      </c>
      <c r="AC26" s="7">
        <v>1300000</v>
      </c>
      <c r="AD26" s="7">
        <f>AC26/12*$D33</f>
        <v>866666.66666666663</v>
      </c>
      <c r="AE26" s="7">
        <f>'งบ 4 แถว จ.บึงกาฬ'!D4222+'งบ 4 แถว จ.บึงกาฬ'!D4223+'งบ 4 แถว จ.บึงกาฬ'!D4224+'งบ 4 แถว จ.บึงกาฬ'!D4226+'งบ 4 แถว จ.บึงกาฬ'!D4227+'งบ 4 แถว จ.บึงกาฬ'!D4228</f>
        <v>682884</v>
      </c>
      <c r="AF26" s="7">
        <f t="shared" si="75"/>
        <v>-183782.66666666663</v>
      </c>
      <c r="AG26" s="18">
        <f>AF26/AD26*100</f>
        <v>-21.205692307692303</v>
      </c>
      <c r="AH26" s="7">
        <v>2300000</v>
      </c>
      <c r="AI26" s="7">
        <f>AH26/12*$D33</f>
        <v>1533333.3333333333</v>
      </c>
      <c r="AJ26" s="7">
        <f>'งบ 4 แถว จ.บึงกาฬ'!D5009+'งบ 4 แถว จ.บึงกาฬ'!D5010+'งบ 4 แถว จ.บึงกาฬ'!D5011+'งบ 4 แถว จ.บึงกาฬ'!D5013+'งบ 4 แถว จ.บึงกาฬ'!D5014+'งบ 4 แถว จ.บึงกาฬ'!D5015</f>
        <v>1333971</v>
      </c>
      <c r="AK26" s="7">
        <f t="shared" si="76"/>
        <v>-199362.33333333326</v>
      </c>
      <c r="AL26" s="18">
        <f>AK26/AI26*100</f>
        <v>-13.00189130434782</v>
      </c>
      <c r="AM26" s="7">
        <v>3389662.57</v>
      </c>
      <c r="AN26" s="7">
        <f>AM26/12*$D33</f>
        <v>2259775.0466666664</v>
      </c>
      <c r="AO26" s="7">
        <f>'งบ 4 แถว จ.บึงกาฬ'!D5796+'งบ 4 แถว จ.บึงกาฬ'!D5797+'งบ 4 แถว จ.บึงกาฬ'!D5798+'งบ 4 แถว จ.บึงกาฬ'!D5800+'งบ 4 แถว จ.บึงกาฬ'!D5801+'งบ 4 แถว จ.บึงกาฬ'!D5802</f>
        <v>867400.89</v>
      </c>
      <c r="AP26" s="7">
        <f t="shared" si="77"/>
        <v>-1392374.1566666663</v>
      </c>
      <c r="AQ26" s="18">
        <f>AP26/AN26*100</f>
        <v>-61.615608983757916</v>
      </c>
    </row>
    <row r="27" spans="1:43" s="60" customFormat="1" x14ac:dyDescent="0.4">
      <c r="A27" s="122"/>
      <c r="B27" s="63"/>
      <c r="C27" s="62" t="s">
        <v>1597</v>
      </c>
      <c r="D27" s="7">
        <v>98353000</v>
      </c>
      <c r="E27" s="7">
        <f>D27/12*$D33</f>
        <v>65568666.666666664</v>
      </c>
      <c r="F27" s="7">
        <f>'งบ 4 แถว จ.บึงกาฬ'!D302+'งบ 4 แถว จ.บึงกาฬ'!D303+'งบ 4 แถว จ.บึงกาฬ'!D304+'งบ 4 แถว จ.บึงกาฬ'!D305+'งบ 4 แถว จ.บึงกาฬ'!D306+'งบ 4 แถว จ.บึงกาฬ'!D307+'งบ 4 แถว จ.บึงกาฬ'!D308+'งบ 4 แถว จ.บึงกาฬ'!D309+'งบ 4 แถว จ.บึงกาฬ'!D310+'งบ 4 แถว จ.บึงกาฬ'!D311+'งบ 4 แถว จ.บึงกาฬ'!D312</f>
        <v>49415621.389999993</v>
      </c>
      <c r="G27" s="7">
        <f t="shared" si="70"/>
        <v>-16153045.276666671</v>
      </c>
      <c r="H27" s="18">
        <f>G27/E27*100</f>
        <v>-24.635311495328061</v>
      </c>
      <c r="I27" s="7">
        <v>15576000</v>
      </c>
      <c r="J27" s="7">
        <f>I27/12*$D33</f>
        <v>10384000</v>
      </c>
      <c r="K27" s="7">
        <f>'งบ 4 แถว จ.บึงกาฬ'!D1089+'งบ 4 แถว จ.บึงกาฬ'!D1090+'งบ 4 แถว จ.บึงกาฬ'!D1091+'งบ 4 แถว จ.บึงกาฬ'!D1092+'งบ 4 แถว จ.บึงกาฬ'!D1093+'งบ 4 แถว จ.บึงกาฬ'!D1094+'งบ 4 แถว จ.บึงกาฬ'!D1095+'งบ 4 แถว จ.บึงกาฬ'!D1096+'งบ 4 แถว จ.บึงกาฬ'!D1097+'งบ 4 แถว จ.บึงกาฬ'!D1098+'งบ 4 แถว จ.บึงกาฬ'!D1099</f>
        <v>10346884.75</v>
      </c>
      <c r="L27" s="7">
        <f t="shared" si="71"/>
        <v>-37115.25</v>
      </c>
      <c r="M27" s="18">
        <f>L27/J27*100</f>
        <v>-0.35742729198767331</v>
      </c>
      <c r="N27" s="7">
        <v>2300000</v>
      </c>
      <c r="O27" s="7">
        <f>N27/12*$D33</f>
        <v>1533333.3333333333</v>
      </c>
      <c r="P27" s="7">
        <f>'งบ 4 แถว จ.บึงกาฬ'!D1876+'งบ 4 แถว จ.บึงกาฬ'!D1877+'งบ 4 แถว จ.บึงกาฬ'!D1878+'งบ 4 แถว จ.บึงกาฬ'!D1879+'งบ 4 แถว จ.บึงกาฬ'!D1880+'งบ 4 แถว จ.บึงกาฬ'!D1881+'งบ 4 แถว จ.บึงกาฬ'!D1882+'งบ 4 แถว จ.บึงกาฬ'!D1883+'งบ 4 แถว จ.บึงกาฬ'!D1884+'งบ 4 แถว จ.บึงกาฬ'!D1885+'งบ 4 แถว จ.บึงกาฬ'!D1886</f>
        <v>13637321.039999999</v>
      </c>
      <c r="Q27" s="7">
        <f t="shared" si="72"/>
        <v>12103987.706666665</v>
      </c>
      <c r="R27" s="18">
        <f>Q27/O27*100</f>
        <v>789.39050260869556</v>
      </c>
      <c r="S27" s="7">
        <v>6886453</v>
      </c>
      <c r="T27" s="7">
        <f>S27/12*$D33</f>
        <v>4590968.666666667</v>
      </c>
      <c r="U27" s="7">
        <f>'งบ 4 แถว จ.บึงกาฬ'!D2663+'งบ 4 แถว จ.บึงกาฬ'!D2664+'งบ 4 แถว จ.บึงกาฬ'!D2665+'งบ 4 แถว จ.บึงกาฬ'!D2666+'งบ 4 แถว จ.บึงกาฬ'!D2667+'งบ 4 แถว จ.บึงกาฬ'!D2668+'งบ 4 แถว จ.บึงกาฬ'!D2669+'งบ 4 แถว จ.บึงกาฬ'!D2670+'งบ 4 แถว จ.บึงกาฬ'!D2671+'งบ 4 แถว จ.บึงกาฬ'!D2672+'งบ 4 แถว จ.บึงกาฬ'!D2673</f>
        <v>25095193.5</v>
      </c>
      <c r="V27" s="7">
        <f t="shared" si="73"/>
        <v>20504224.833333332</v>
      </c>
      <c r="W27" s="18">
        <f>V27/T27*100</f>
        <v>446.62088378443877</v>
      </c>
      <c r="X27" s="7">
        <v>1486953.98</v>
      </c>
      <c r="Y27" s="7">
        <f>X27/12*$D33</f>
        <v>991302.65333333332</v>
      </c>
      <c r="Z27" s="7">
        <f>'งบ 4 แถว จ.บึงกาฬ'!D3450+'งบ 4 แถว จ.บึงกาฬ'!D3451+'งบ 4 แถว จ.บึงกาฬ'!D3452+'งบ 4 แถว จ.บึงกาฬ'!D3453+'งบ 4 แถว จ.บึงกาฬ'!D3454+'งบ 4 แถว จ.บึงกาฬ'!D3455+'งบ 4 แถว จ.บึงกาฬ'!D3456+'งบ 4 แถว จ.บึงกาฬ'!D3457+'งบ 4 แถว จ.บึงกาฬ'!D3458+'งบ 4 แถว จ.บึงกาฬ'!D3459+'งบ 4 แถว จ.บึงกาฬ'!D3460</f>
        <v>9374055.5</v>
      </c>
      <c r="AA27" s="7">
        <f t="shared" si="74"/>
        <v>8382752.8466666667</v>
      </c>
      <c r="AB27" s="18">
        <f>AA27/Y27*100</f>
        <v>845.6300221207922</v>
      </c>
      <c r="AC27" s="7">
        <v>16000000</v>
      </c>
      <c r="AD27" s="7">
        <f>AC27/12*$D33</f>
        <v>10666666.666666666</v>
      </c>
      <c r="AE27" s="7">
        <f>'งบ 4 แถว จ.บึงกาฬ'!D4237+'งบ 4 แถว จ.บึงกาฬ'!D4238+'งบ 4 แถว จ.บึงกาฬ'!D4239+'งบ 4 แถว จ.บึงกาฬ'!D4240+'งบ 4 แถว จ.บึงกาฬ'!D4241+'งบ 4 แถว จ.บึงกาฬ'!D4242+'งบ 4 แถว จ.บึงกาฬ'!D4243+'งบ 4 แถว จ.บึงกาฬ'!D4244+'งบ 4 แถว จ.บึงกาฬ'!D4245+'งบ 4 แถว จ.บึงกาฬ'!D4246+'งบ 4 แถว จ.บึงกาฬ'!D4247</f>
        <v>9542980.5</v>
      </c>
      <c r="AF27" s="7">
        <f t="shared" si="75"/>
        <v>-1123686.166666666</v>
      </c>
      <c r="AG27" s="18">
        <f>AF27/AD27*100</f>
        <v>-10.534557812499996</v>
      </c>
      <c r="AH27" s="7">
        <v>692454.5</v>
      </c>
      <c r="AI27" s="7">
        <f>AH27/12*$D33</f>
        <v>461636.33333333331</v>
      </c>
      <c r="AJ27" s="7">
        <f>'งบ 4 แถว จ.บึงกาฬ'!D5024+'งบ 4 แถว จ.บึงกาฬ'!D5025+'งบ 4 แถว จ.บึงกาฬ'!D5026+'งบ 4 แถว จ.บึงกาฬ'!D5027+'งบ 4 แถว จ.บึงกาฬ'!D5028+'งบ 4 แถว จ.บึงกาฬ'!D5029+'งบ 4 แถว จ.บึงกาฬ'!D5030+'งบ 4 แถว จ.บึงกาฬ'!D5031+'งบ 4 แถว จ.บึงกาฬ'!D5032+'งบ 4 แถว จ.บึงกาฬ'!D5033+'งบ 4 แถว จ.บึงกาฬ'!D5034</f>
        <v>6839813.75</v>
      </c>
      <c r="AK27" s="7">
        <f t="shared" si="76"/>
        <v>6378177.416666667</v>
      </c>
      <c r="AL27" s="18">
        <f>AK27/AI27*100</f>
        <v>1381.6454546833043</v>
      </c>
      <c r="AM27" s="7">
        <v>5000000</v>
      </c>
      <c r="AN27" s="7">
        <f>AM27/12*$D33</f>
        <v>3333333.3333333335</v>
      </c>
      <c r="AO27" s="7">
        <f>'งบ 4 แถว จ.บึงกาฬ'!D5811+'งบ 4 แถว จ.บึงกาฬ'!D5812+'งบ 4 แถว จ.บึงกาฬ'!D5813+'งบ 4 แถว จ.บึงกาฬ'!D5814+'งบ 4 แถว จ.บึงกาฬ'!D5815+'งบ 4 แถว จ.บึงกาฬ'!D5816+'งบ 4 แถว จ.บึงกาฬ'!D5817+'งบ 4 แถว จ.บึงกาฬ'!D5818+'งบ 4 แถว จ.บึงกาฬ'!D5819+'งบ 4 แถว จ.บึงกาฬ'!D5820+'งบ 4 แถว จ.บึงกาฬ'!D5821</f>
        <v>4405139</v>
      </c>
      <c r="AP27" s="7">
        <f t="shared" si="77"/>
        <v>1071805.6666666665</v>
      </c>
      <c r="AQ27" s="18">
        <f>AP27/AN27*100</f>
        <v>32.154169999999993</v>
      </c>
    </row>
    <row r="28" spans="1:43" s="60" customFormat="1" x14ac:dyDescent="0.4">
      <c r="A28" s="122"/>
      <c r="B28" s="63"/>
      <c r="C28" s="62" t="s">
        <v>1598</v>
      </c>
      <c r="D28" s="7">
        <v>102900000</v>
      </c>
      <c r="E28" s="7">
        <f>D28/12*$D33</f>
        <v>68600000</v>
      </c>
      <c r="F28" s="7">
        <f>'งบ 4 แถว จ.บึงกาฬ'!D274+'งบ 4 แถว จ.บึงกาฬ'!D275</f>
        <v>6104220</v>
      </c>
      <c r="G28" s="7">
        <f t="shared" si="70"/>
        <v>-62495780</v>
      </c>
      <c r="H28" s="18">
        <f t="shared" si="8"/>
        <v>-91.101720116618083</v>
      </c>
      <c r="I28" s="7">
        <v>3147090</v>
      </c>
      <c r="J28" s="7">
        <f>I28/12*$D33</f>
        <v>2098060</v>
      </c>
      <c r="K28" s="7">
        <f>'งบ 4 แถว จ.บึงกาฬ'!D1061+'งบ 4 แถว จ.บึงกาฬ'!D1062</f>
        <v>1077296</v>
      </c>
      <c r="L28" s="7">
        <f t="shared" si="71"/>
        <v>-1020764</v>
      </c>
      <c r="M28" s="18">
        <f t="shared" ref="M28:M31" si="78">L28/J28*100</f>
        <v>-48.652755402610033</v>
      </c>
      <c r="N28" s="7">
        <v>3621200</v>
      </c>
      <c r="O28" s="7">
        <f>N28/12*$D33</f>
        <v>2414133.3333333335</v>
      </c>
      <c r="P28" s="7">
        <f>'งบ 4 แถว จ.บึงกาฬ'!D1848+'งบ 4 แถว จ.บึงกาฬ'!D1849</f>
        <v>1856470</v>
      </c>
      <c r="Q28" s="7">
        <f t="shared" si="72"/>
        <v>-557663.33333333349</v>
      </c>
      <c r="R28" s="18">
        <f t="shared" ref="R28:R31" si="79">Q28/O28*100</f>
        <v>-23.099939246658572</v>
      </c>
      <c r="S28" s="7">
        <v>1000000</v>
      </c>
      <c r="T28" s="7">
        <f>S28/12*$D33</f>
        <v>666666.66666666663</v>
      </c>
      <c r="U28" s="7">
        <f>'งบ 4 แถว จ.บึงกาฬ'!D2635+'งบ 4 แถว จ.บึงกาฬ'!D2636</f>
        <v>1880986</v>
      </c>
      <c r="V28" s="7">
        <f t="shared" si="73"/>
        <v>1214319.3333333335</v>
      </c>
      <c r="W28" s="18">
        <f t="shared" ref="W28:W31" si="80">V28/T28*100</f>
        <v>182.14790000000002</v>
      </c>
      <c r="X28" s="7">
        <v>1848210</v>
      </c>
      <c r="Y28" s="7">
        <f>X28/12*$D33</f>
        <v>1232140</v>
      </c>
      <c r="Z28" s="7">
        <f>'งบ 4 แถว จ.บึงกาฬ'!D3422+'งบ 4 แถว จ.บึงกาฬ'!D3423</f>
        <v>1519599</v>
      </c>
      <c r="AA28" s="7">
        <f t="shared" si="74"/>
        <v>287459</v>
      </c>
      <c r="AB28" s="18">
        <f t="shared" ref="AB28:AB31" si="81">AA28/Y28*100</f>
        <v>23.330059895791063</v>
      </c>
      <c r="AC28" s="7">
        <v>2502650</v>
      </c>
      <c r="AD28" s="7">
        <f>AC28/12*$D33</f>
        <v>1668433.3333333333</v>
      </c>
      <c r="AE28" s="7">
        <f>'งบ 4 แถว จ.บึงกาฬ'!D4209+'งบ 4 แถว จ.บึงกาฬ'!D4210</f>
        <v>3073905</v>
      </c>
      <c r="AF28" s="7">
        <f t="shared" si="75"/>
        <v>1405471.6666666667</v>
      </c>
      <c r="AG28" s="18">
        <f t="shared" ref="AG28:AG31" si="82">AF28/AD28*100</f>
        <v>84.239006652947879</v>
      </c>
      <c r="AH28" s="7">
        <v>800000</v>
      </c>
      <c r="AI28" s="7">
        <f>AH28/12*$D33</f>
        <v>533333.33333333337</v>
      </c>
      <c r="AJ28" s="7">
        <f>'งบ 4 แถว จ.บึงกาฬ'!D4996+'งบ 4 แถว จ.บึงกาฬ'!D4997</f>
        <v>414126</v>
      </c>
      <c r="AK28" s="7">
        <f t="shared" si="76"/>
        <v>-119207.33333333337</v>
      </c>
      <c r="AL28" s="18">
        <f t="shared" ref="AL28:AL31" si="83">AK28/AI28*100</f>
        <v>-22.351375000000008</v>
      </c>
      <c r="AM28" s="7">
        <v>744000</v>
      </c>
      <c r="AN28" s="7">
        <f>AM28/12*$D33</f>
        <v>496000</v>
      </c>
      <c r="AO28" s="7">
        <f>'งบ 4 แถว จ.บึงกาฬ'!D5783+'งบ 4 แถว จ.บึงกาฬ'!D5784</f>
        <v>415724</v>
      </c>
      <c r="AP28" s="7">
        <f t="shared" si="77"/>
        <v>-80276</v>
      </c>
      <c r="AQ28" s="18">
        <f t="shared" ref="AQ28:AQ31" si="84">AP28/AN28*100</f>
        <v>-16.184677419354841</v>
      </c>
    </row>
    <row r="29" spans="1:43" s="60" customFormat="1" x14ac:dyDescent="0.4">
      <c r="A29" s="122"/>
      <c r="B29" s="63"/>
      <c r="C29" s="62" t="s">
        <v>1599</v>
      </c>
      <c r="D29" s="7">
        <v>21500000</v>
      </c>
      <c r="E29" s="7">
        <f>D29/12*$D33</f>
        <v>14333333.333333334</v>
      </c>
      <c r="F29" s="7">
        <f>'งบ 4 แถว จ.บึงกาฬ'!D253+'งบ 4 แถว จ.บึงกาฬ'!D264+'งบ 4 แถว จ.บึงกาฬ'!D272</f>
        <v>11824835.83</v>
      </c>
      <c r="G29" s="7">
        <f t="shared" si="70"/>
        <v>-2508497.5033333339</v>
      </c>
      <c r="H29" s="18">
        <f t="shared" si="8"/>
        <v>-17.501145372093028</v>
      </c>
      <c r="I29" s="7">
        <v>2747000</v>
      </c>
      <c r="J29" s="7">
        <f>I29/12*$D33</f>
        <v>1831333.3333333333</v>
      </c>
      <c r="K29" s="7">
        <f>'งบ 4 แถว จ.บึงกาฬ'!D1040+'งบ 4 แถว จ.บึงกาฬ'!D1051+'งบ 4 แถว จ.บึงกาฬ'!D1059</f>
        <v>1774114.5999999999</v>
      </c>
      <c r="L29" s="7">
        <f t="shared" si="71"/>
        <v>-57218.733333333395</v>
      </c>
      <c r="M29" s="18">
        <f t="shared" si="78"/>
        <v>-3.1244302875864616</v>
      </c>
      <c r="N29" s="7">
        <v>5060000</v>
      </c>
      <c r="O29" s="7">
        <f>N29/12*$D33</f>
        <v>3373333.3333333335</v>
      </c>
      <c r="P29" s="7">
        <f>'งบ 4 แถว จ.บึงกาฬ'!D1827+'งบ 4 แถว จ.บึงกาฬ'!D1838+'งบ 4 แถว จ.บึงกาฬ'!D1846</f>
        <v>2733754.54</v>
      </c>
      <c r="Q29" s="7">
        <f t="shared" si="72"/>
        <v>-639578.79333333345</v>
      </c>
      <c r="R29" s="18">
        <f t="shared" si="79"/>
        <v>-18.959845652173914</v>
      </c>
      <c r="S29" s="7">
        <v>10512878</v>
      </c>
      <c r="T29" s="7">
        <f>S29/12*$D33</f>
        <v>7008585.333333333</v>
      </c>
      <c r="U29" s="7">
        <f>'งบ 4 แถว จ.บึงกาฬ'!D2614+'งบ 4 แถว จ.บึงกาฬ'!D2625+'งบ 4 แถว จ.บึงกาฬ'!D2633</f>
        <v>4093329.3200000003</v>
      </c>
      <c r="V29" s="7">
        <f t="shared" si="73"/>
        <v>-2915256.0133333327</v>
      </c>
      <c r="W29" s="18">
        <f t="shared" si="80"/>
        <v>-41.595498587541861</v>
      </c>
      <c r="X29" s="7">
        <v>3373433.67</v>
      </c>
      <c r="Y29" s="7">
        <f>X29/12*$D33</f>
        <v>2248955.7799999998</v>
      </c>
      <c r="Z29" s="7">
        <f>'งบ 4 แถว จ.บึงกาฬ'!D3401+'งบ 4 แถว จ.บึงกาฬ'!D3412+'งบ 4 แถว จ.บึงกาฬ'!D3420</f>
        <v>2483861.1199999996</v>
      </c>
      <c r="AA29" s="7">
        <f t="shared" si="74"/>
        <v>234905.33999999985</v>
      </c>
      <c r="AB29" s="18">
        <f t="shared" si="81"/>
        <v>10.445084874012057</v>
      </c>
      <c r="AC29" s="7">
        <v>4800000</v>
      </c>
      <c r="AD29" s="7">
        <f>AC29/12*$D33</f>
        <v>3200000</v>
      </c>
      <c r="AE29" s="7">
        <f>'งบ 4 แถว จ.บึงกาฬ'!D4188+'งบ 4 แถว จ.บึงกาฬ'!D4199+'งบ 4 แถว จ.บึงกาฬ'!D4207</f>
        <v>2981072.45</v>
      </c>
      <c r="AF29" s="7">
        <f t="shared" si="75"/>
        <v>-218927.54999999981</v>
      </c>
      <c r="AG29" s="18">
        <f t="shared" si="82"/>
        <v>-6.8414859374999946</v>
      </c>
      <c r="AH29" s="7">
        <v>3000000</v>
      </c>
      <c r="AI29" s="7">
        <f>AH29/12*$D33</f>
        <v>2000000</v>
      </c>
      <c r="AJ29" s="7">
        <f>'งบ 4 แถว จ.บึงกาฬ'!D4975+'งบ 4 แถว จ.บึงกาฬ'!D4986+'งบ 4 แถว จ.บึงกาฬ'!D4994</f>
        <v>2106431</v>
      </c>
      <c r="AK29" s="7">
        <f t="shared" si="76"/>
        <v>106431</v>
      </c>
      <c r="AL29" s="18">
        <f t="shared" si="83"/>
        <v>5.3215500000000002</v>
      </c>
      <c r="AM29" s="7">
        <v>2300000</v>
      </c>
      <c r="AN29" s="7">
        <f>AM29/12*$D33</f>
        <v>1533333.3333333333</v>
      </c>
      <c r="AO29" s="7">
        <f>'งบ 4 แถว จ.บึงกาฬ'!D5762+'งบ 4 แถว จ.บึงกาฬ'!D5763+'งบ 4 แถว จ.บึงกาฬ'!D5781</f>
        <v>724897.2</v>
      </c>
      <c r="AP29" s="7">
        <f t="shared" si="77"/>
        <v>-808436.1333333333</v>
      </c>
      <c r="AQ29" s="18">
        <f t="shared" si="84"/>
        <v>-52.724095652173922</v>
      </c>
    </row>
    <row r="30" spans="1:43" s="60" customFormat="1" x14ac:dyDescent="0.4">
      <c r="A30" s="123"/>
      <c r="B30" s="59"/>
      <c r="C30" s="62" t="s">
        <v>1600</v>
      </c>
      <c r="D30" s="7">
        <v>65000000</v>
      </c>
      <c r="E30" s="7">
        <f>D30/12*$D33</f>
        <v>43333333.333333336</v>
      </c>
      <c r="F30" s="7">
        <f>'งบ 4 แถว จ.บึงกาฬ'!D254+'งบ 4 แถว จ.บึงกาฬ'!D265+'งบ 4 แถว จ.บึงกาฬ'!D273</f>
        <v>9144351.6300000008</v>
      </c>
      <c r="G30" s="7">
        <f t="shared" si="70"/>
        <v>-34188981.703333333</v>
      </c>
      <c r="H30" s="18">
        <f t="shared" si="8"/>
        <v>-78.897650084615378</v>
      </c>
      <c r="I30" s="7">
        <v>5519443.1699999999</v>
      </c>
      <c r="J30" s="7">
        <f>I30/12*$D33</f>
        <v>3679628.78</v>
      </c>
      <c r="K30" s="7">
        <f>'งบ 4 แถว จ.บึงกาฬ'!D1041+'งบ 4 แถว จ.บึงกาฬ'!D1052+'งบ 4 แถว จ.บึงกาฬ'!D1060</f>
        <v>1865673.37</v>
      </c>
      <c r="L30" s="7">
        <f t="shared" si="71"/>
        <v>-1813955.4099999997</v>
      </c>
      <c r="M30" s="18">
        <f t="shared" si="78"/>
        <v>-49.297239435114967</v>
      </c>
      <c r="N30" s="7">
        <v>500000</v>
      </c>
      <c r="O30" s="7">
        <f>N30/12*$D33</f>
        <v>333333.33333333331</v>
      </c>
      <c r="P30" s="7">
        <f>'งบ 4 แถว จ.บึงกาฬ'!D1828+'งบ 4 แถว จ.บึงกาฬ'!D1839+'งบ 4 แถว จ.บึงกาฬ'!D1847</f>
        <v>3306599.98</v>
      </c>
      <c r="Q30" s="7">
        <f t="shared" si="72"/>
        <v>2973266.6466666665</v>
      </c>
      <c r="R30" s="18">
        <f t="shared" si="79"/>
        <v>891.97999400000003</v>
      </c>
      <c r="S30" s="7">
        <v>4267184.41</v>
      </c>
      <c r="T30" s="7">
        <f>S30/12*$D33</f>
        <v>2844789.6066666669</v>
      </c>
      <c r="U30" s="7">
        <f>'งบ 4 แถว จ.บึงกาฬ'!D2615+'งบ 4 แถว จ.บึงกาฬ'!D2626+'งบ 4 แถว จ.บึงกาฬ'!D2634</f>
        <v>2826285.65</v>
      </c>
      <c r="V30" s="7">
        <f t="shared" si="73"/>
        <v>-18503.956666667014</v>
      </c>
      <c r="W30" s="18">
        <f t="shared" si="80"/>
        <v>-0.65045079689913188</v>
      </c>
      <c r="X30" s="7">
        <v>636934.30000000005</v>
      </c>
      <c r="Y30" s="7">
        <f>X30/12*$D33</f>
        <v>424622.8666666667</v>
      </c>
      <c r="Z30" s="7">
        <f>'งบ 4 แถว จ.บึงกาฬ'!D3402+'งบ 4 แถว จ.บึงกาฬ'!D3413+'งบ 4 แถว จ.บึงกาฬ'!D3421</f>
        <v>1509137.3800000001</v>
      </c>
      <c r="AA30" s="7">
        <f t="shared" si="74"/>
        <v>1084514.5133333334</v>
      </c>
      <c r="AB30" s="18">
        <f t="shared" si="81"/>
        <v>255.40652623041339</v>
      </c>
      <c r="AC30" s="7">
        <v>7400000</v>
      </c>
      <c r="AD30" s="7">
        <f>AC30/12*$D33</f>
        <v>4933333.333333333</v>
      </c>
      <c r="AE30" s="7">
        <f>'งบ 4 แถว จ.บึงกาฬ'!D4189+'งบ 4 แถว จ.บึงกาฬ'!D4200+'งบ 4 แถว จ.บึงกาฬ'!D4208</f>
        <v>5011743.57</v>
      </c>
      <c r="AF30" s="7">
        <f t="shared" si="75"/>
        <v>78410.236666667275</v>
      </c>
      <c r="AG30" s="18">
        <f t="shared" si="82"/>
        <v>1.5893966891892017</v>
      </c>
      <c r="AH30" s="7">
        <v>2700000</v>
      </c>
      <c r="AI30" s="7">
        <f>AH30/12*$D33</f>
        <v>1800000</v>
      </c>
      <c r="AJ30" s="7">
        <f>'งบ 4 แถว จ.บึงกาฬ'!D4976+'งบ 4 แถว จ.บึงกาฬ'!D4987+'งบ 4 แถว จ.บึงกาฬ'!D4995</f>
        <v>1368638.85</v>
      </c>
      <c r="AK30" s="7">
        <f t="shared" si="76"/>
        <v>-431361.14999999991</v>
      </c>
      <c r="AL30" s="18">
        <f t="shared" si="83"/>
        <v>-23.964508333333328</v>
      </c>
      <c r="AM30" s="7">
        <v>1000000</v>
      </c>
      <c r="AN30" s="7">
        <f>AM30/12*$D33</f>
        <v>666666.66666666663</v>
      </c>
      <c r="AO30" s="7">
        <f>'งบ 4 แถว จ.บึงกาฬ'!D5763+'งบ 4 แถว จ.บึงกาฬ'!D5774+'งบ 4 แถว จ.บึงกาฬ'!D5782</f>
        <v>655799</v>
      </c>
      <c r="AP30" s="7">
        <f t="shared" si="77"/>
        <v>-10867.666666666628</v>
      </c>
      <c r="AQ30" s="18">
        <f t="shared" si="84"/>
        <v>-1.6301499999999942</v>
      </c>
    </row>
    <row r="31" spans="1:43" x14ac:dyDescent="0.4">
      <c r="A31" s="120" t="s">
        <v>1601</v>
      </c>
      <c r="B31" s="120"/>
      <c r="C31" s="120"/>
      <c r="D31" s="8">
        <v>415226900</v>
      </c>
      <c r="E31" s="8">
        <f t="shared" ref="E31:G31" si="85">SUM(E23:E30)</f>
        <v>276817933.33333331</v>
      </c>
      <c r="F31" s="8">
        <f>SUM(F23:F30)</f>
        <v>172991241.22999999</v>
      </c>
      <c r="G31" s="8">
        <f t="shared" si="85"/>
        <v>-103826692.10333334</v>
      </c>
      <c r="H31" s="9">
        <f t="shared" si="8"/>
        <v>-37.50721308157059</v>
      </c>
      <c r="I31" s="8">
        <v>49804195.600000001</v>
      </c>
      <c r="J31" s="8">
        <f t="shared" ref="J31" si="86">SUM(J23:J30)</f>
        <v>33202797.066666666</v>
      </c>
      <c r="K31" s="8">
        <f>SUM(K23:K30)</f>
        <v>28431079.59</v>
      </c>
      <c r="L31" s="8">
        <f t="shared" ref="L31" si="87">SUM(L23:L30)</f>
        <v>-4771717.4766666684</v>
      </c>
      <c r="M31" s="9">
        <f t="shared" si="78"/>
        <v>-14.371432223272377</v>
      </c>
      <c r="N31" s="8">
        <v>42642697.289999999</v>
      </c>
      <c r="O31" s="8">
        <f t="shared" ref="O31" si="88">SUM(O23:O30)</f>
        <v>28428464.859999996</v>
      </c>
      <c r="P31" s="8">
        <f>SUM(P23:P30)</f>
        <v>34795107.849999994</v>
      </c>
      <c r="Q31" s="8">
        <f t="shared" ref="Q31" si="89">SUM(Q23:Q30)</f>
        <v>6366642.9899999965</v>
      </c>
      <c r="R31" s="9">
        <f t="shared" si="79"/>
        <v>22.395310550018905</v>
      </c>
      <c r="S31" s="8">
        <v>68286032.370000005</v>
      </c>
      <c r="T31" s="8">
        <f t="shared" ref="T31" si="90">SUM(T23:T30)</f>
        <v>45524021.579999998</v>
      </c>
      <c r="U31" s="8">
        <f>SUM(U23:U30)</f>
        <v>74858493.770000011</v>
      </c>
      <c r="V31" s="8">
        <f t="shared" ref="V31" si="91">SUM(V23:V30)</f>
        <v>29334472.190000001</v>
      </c>
      <c r="W31" s="9">
        <f t="shared" si="80"/>
        <v>64.437347958044796</v>
      </c>
      <c r="X31" s="8">
        <v>24963526.169999998</v>
      </c>
      <c r="Y31" s="8">
        <f t="shared" ref="Y31" si="92">SUM(Y23:Y30)</f>
        <v>16642350.779999999</v>
      </c>
      <c r="Z31" s="8">
        <f>SUM(Z23:Z30)</f>
        <v>30075652.18</v>
      </c>
      <c r="AA31" s="8">
        <f t="shared" ref="AA31" si="93">SUM(AA23:AA30)</f>
        <v>13433301.4</v>
      </c>
      <c r="AB31" s="9">
        <f t="shared" si="81"/>
        <v>80.717571559322707</v>
      </c>
      <c r="AC31" s="8">
        <v>49102650</v>
      </c>
      <c r="AD31" s="8">
        <f t="shared" ref="AD31" si="94">SUM(AD23:AD30)</f>
        <v>32735099.999999996</v>
      </c>
      <c r="AE31" s="8">
        <f>SUM(AE23:AE30)</f>
        <v>33733458.810000002</v>
      </c>
      <c r="AF31" s="8">
        <f t="shared" ref="AF31" si="95">SUM(AF23:AF30)</f>
        <v>998358.81000000099</v>
      </c>
      <c r="AG31" s="9">
        <f t="shared" si="82"/>
        <v>3.0498113951080064</v>
      </c>
      <c r="AH31" s="8">
        <v>25038702.859999999</v>
      </c>
      <c r="AI31" s="8">
        <f t="shared" ref="AI31" si="96">SUM(AI23:AI30)</f>
        <v>16692468.573333334</v>
      </c>
      <c r="AJ31" s="8">
        <f>SUM(AJ23:AJ30)</f>
        <v>21580026.509999998</v>
      </c>
      <c r="AK31" s="8">
        <f t="shared" ref="AK31" si="97">SUM(AK23:AK30)</f>
        <v>4887557.9366666675</v>
      </c>
      <c r="AL31" s="9">
        <f t="shared" si="83"/>
        <v>29.280018801261498</v>
      </c>
      <c r="AM31" s="8">
        <v>22501557.289999999</v>
      </c>
      <c r="AN31" s="8">
        <f t="shared" ref="AN31" si="98">SUM(AN23:AN30)</f>
        <v>15001038.193333333</v>
      </c>
      <c r="AO31" s="8">
        <f>SUM(AO23:AO30)</f>
        <v>13669507.719999999</v>
      </c>
      <c r="AP31" s="8">
        <f t="shared" ref="AP31" si="99">SUM(AP23:AP30)</f>
        <v>-1331530.4733333336</v>
      </c>
      <c r="AQ31" s="9">
        <f t="shared" si="84"/>
        <v>-8.8762554709385633</v>
      </c>
    </row>
    <row r="33" spans="2:19" ht="6.6" customHeight="1" x14ac:dyDescent="0.4">
      <c r="B33" s="61" t="s">
        <v>1638</v>
      </c>
      <c r="C33" s="61" t="s">
        <v>1662</v>
      </c>
      <c r="D33" s="61">
        <v>8</v>
      </c>
    </row>
    <row r="36" spans="2:19" x14ac:dyDescent="0.4">
      <c r="F36" s="98"/>
    </row>
    <row r="37" spans="2:19" x14ac:dyDescent="0.4">
      <c r="S37" s="2" t="s">
        <v>1659</v>
      </c>
    </row>
    <row r="43" spans="2:19" x14ac:dyDescent="0.4">
      <c r="D43" s="2">
        <v>5</v>
      </c>
    </row>
  </sheetData>
  <mergeCells count="16">
    <mergeCell ref="B2:C3"/>
    <mergeCell ref="A2:A3"/>
    <mergeCell ref="AC2:AG2"/>
    <mergeCell ref="AH2:AL2"/>
    <mergeCell ref="AM2:AQ2"/>
    <mergeCell ref="D2:H2"/>
    <mergeCell ref="I2:M2"/>
    <mergeCell ref="N2:R2"/>
    <mergeCell ref="S2:W2"/>
    <mergeCell ref="X2:AB2"/>
    <mergeCell ref="A21:C21"/>
    <mergeCell ref="A22:A30"/>
    <mergeCell ref="A31:C31"/>
    <mergeCell ref="A4:A6"/>
    <mergeCell ref="A7:C7"/>
    <mergeCell ref="A8:A19"/>
  </mergeCells>
  <conditionalFormatting sqref="H1 H3:H1048576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M1 M3:M1048576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R1 R3:R1048576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W1 W3:W1048576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B1 AB3:AB1048576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G1 AG3:AG1048576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L1 AL3:AL1048576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Q1 AQ3:AQ1048576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29"/>
  <sheetViews>
    <sheetView zoomScale="50" zoomScaleNormal="5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H31" sqref="H31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4" customWidth="1"/>
    <col min="53" max="53" width="17.796875" style="20" customWidth="1"/>
    <col min="54" max="16384" width="8.796875" style="20"/>
  </cols>
  <sheetData>
    <row r="1" spans="1:52" ht="14.4" customHeight="1" thickTop="1" x14ac:dyDescent="0.3">
      <c r="A1" s="74"/>
      <c r="B1" s="75"/>
      <c r="C1" s="76"/>
      <c r="D1" s="77" t="s">
        <v>1634</v>
      </c>
      <c r="E1" s="78" t="s">
        <v>1635</v>
      </c>
      <c r="F1" s="146" t="s">
        <v>1648</v>
      </c>
      <c r="G1" s="147"/>
      <c r="H1" s="148" t="s">
        <v>1574</v>
      </c>
      <c r="I1" s="149"/>
      <c r="J1" s="150" t="s">
        <v>1624</v>
      </c>
      <c r="K1" s="143"/>
      <c r="L1" s="148" t="s">
        <v>1625</v>
      </c>
      <c r="M1" s="149"/>
      <c r="N1" s="150" t="s">
        <v>1626</v>
      </c>
      <c r="O1" s="151"/>
      <c r="P1" s="141" t="s">
        <v>1627</v>
      </c>
      <c r="Q1" s="141"/>
      <c r="R1" s="142" t="s">
        <v>1628</v>
      </c>
      <c r="S1" s="143"/>
      <c r="T1" s="144" t="s">
        <v>1629</v>
      </c>
      <c r="U1" s="145"/>
      <c r="V1" s="85" t="s">
        <v>1630</v>
      </c>
      <c r="W1" s="86"/>
      <c r="X1" s="84" t="s">
        <v>1631</v>
      </c>
      <c r="Y1" s="84"/>
      <c r="Z1" s="85" t="s">
        <v>1632</v>
      </c>
      <c r="AA1" s="86"/>
      <c r="AB1" s="84" t="s">
        <v>1633</v>
      </c>
      <c r="AC1" s="87"/>
      <c r="AD1" s="53" t="s">
        <v>1602</v>
      </c>
      <c r="AE1" s="54"/>
      <c r="AF1" s="73" t="s">
        <v>1602</v>
      </c>
      <c r="AG1" s="55"/>
    </row>
    <row r="2" spans="1:52" s="21" customFormat="1" ht="14.4" customHeight="1" thickBot="1" x14ac:dyDescent="0.35">
      <c r="A2" s="79" t="s">
        <v>0</v>
      </c>
      <c r="B2" s="80" t="s">
        <v>1</v>
      </c>
      <c r="C2" s="81" t="s">
        <v>2</v>
      </c>
      <c r="D2" s="82"/>
      <c r="E2" s="83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109" t="s">
        <v>4</v>
      </c>
      <c r="P2" s="111" t="s">
        <v>3</v>
      </c>
      <c r="Q2" s="111" t="s">
        <v>4</v>
      </c>
      <c r="R2" s="110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</row>
    <row r="3" spans="1:52" ht="14.4" customHeight="1" thickTop="1" x14ac:dyDescent="0.3">
      <c r="A3" s="33" t="s">
        <v>1649</v>
      </c>
      <c r="B3" s="34" t="s">
        <v>5</v>
      </c>
      <c r="C3" s="35" t="s">
        <v>6</v>
      </c>
      <c r="D3" s="24">
        <f>F3+H3+J3+L3+N3+P3+R3+T3+V3+X3+Z3+AB3</f>
        <v>27387650.340000004</v>
      </c>
      <c r="E3" s="32">
        <f>G3+I3+K3+M3+O3+Q3+S3+U3+W3+Y3+AA3+AC3</f>
        <v>27373095.340000004</v>
      </c>
      <c r="F3" s="28">
        <v>3687699.02</v>
      </c>
      <c r="G3" s="29">
        <v>3688908.77</v>
      </c>
      <c r="H3" s="19">
        <v>2941751.85</v>
      </c>
      <c r="I3" s="19">
        <v>2944683.1</v>
      </c>
      <c r="J3" s="39">
        <v>3472321.75</v>
      </c>
      <c r="K3" s="40">
        <v>3463183.75</v>
      </c>
      <c r="L3" s="19">
        <v>4178415.12</v>
      </c>
      <c r="M3" s="19">
        <v>4196970.62</v>
      </c>
      <c r="N3" s="39">
        <v>3802186.25</v>
      </c>
      <c r="O3" s="40">
        <v>3804586.5</v>
      </c>
      <c r="P3" s="107">
        <v>3676944.85</v>
      </c>
      <c r="Q3" s="108">
        <v>3657828.1</v>
      </c>
      <c r="R3" s="39">
        <v>2603086</v>
      </c>
      <c r="S3" s="40">
        <v>2570036.25</v>
      </c>
      <c r="T3" s="19">
        <v>3025245.5</v>
      </c>
      <c r="U3" s="19">
        <v>3046898.25</v>
      </c>
      <c r="V3" s="39"/>
      <c r="W3" s="40"/>
      <c r="X3" s="19"/>
      <c r="Y3" s="19"/>
      <c r="Z3" s="39"/>
      <c r="AA3" s="40"/>
      <c r="AB3" s="19"/>
      <c r="AC3" s="19"/>
      <c r="AD3" s="99"/>
      <c r="AE3" s="10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1649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39"/>
      <c r="Q4" s="40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1649</v>
      </c>
      <c r="B5" s="37" t="s">
        <v>9</v>
      </c>
      <c r="C5" s="38" t="s">
        <v>10</v>
      </c>
      <c r="D5" s="24">
        <f t="shared" si="0"/>
        <v>0</v>
      </c>
      <c r="E5" s="32">
        <f t="shared" si="1"/>
        <v>0</v>
      </c>
      <c r="F5" s="28"/>
      <c r="G5" s="29"/>
      <c r="H5" s="19"/>
      <c r="I5" s="19"/>
      <c r="J5" s="39"/>
      <c r="K5" s="40"/>
      <c r="L5" s="19"/>
      <c r="M5" s="19"/>
      <c r="N5" s="39"/>
      <c r="O5" s="40"/>
      <c r="P5" s="41"/>
      <c r="Q5" s="42"/>
      <c r="R5" s="39"/>
      <c r="S5" s="40"/>
      <c r="T5" s="19"/>
      <c r="U5" s="19"/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1649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39"/>
      <c r="Q6" s="40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1649</v>
      </c>
      <c r="B7" s="37" t="s">
        <v>13</v>
      </c>
      <c r="C7" s="38" t="s">
        <v>14</v>
      </c>
      <c r="D7" s="24">
        <f t="shared" si="0"/>
        <v>110084</v>
      </c>
      <c r="E7" s="32">
        <f t="shared" si="1"/>
        <v>177950</v>
      </c>
      <c r="F7" s="28">
        <v>12300</v>
      </c>
      <c r="G7" s="29">
        <v>35150</v>
      </c>
      <c r="H7" s="19">
        <v>0</v>
      </c>
      <c r="I7" s="19">
        <v>24000</v>
      </c>
      <c r="J7" s="39">
        <v>11150</v>
      </c>
      <c r="K7" s="40">
        <v>104800</v>
      </c>
      <c r="L7" s="19">
        <v>24000</v>
      </c>
      <c r="M7" s="19">
        <v>0</v>
      </c>
      <c r="N7" s="39">
        <v>15993</v>
      </c>
      <c r="O7" s="40">
        <v>0</v>
      </c>
      <c r="P7" s="22">
        <v>22641</v>
      </c>
      <c r="Q7" s="22">
        <v>0</v>
      </c>
      <c r="R7" s="39">
        <v>24000</v>
      </c>
      <c r="S7" s="40">
        <v>14000</v>
      </c>
      <c r="T7" s="19">
        <v>0</v>
      </c>
      <c r="U7" s="19">
        <v>0</v>
      </c>
      <c r="V7" s="39"/>
      <c r="W7" s="40"/>
      <c r="X7" s="19"/>
      <c r="Y7" s="19"/>
      <c r="Z7" s="39"/>
      <c r="AA7" s="40"/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1649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1649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1649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1649</v>
      </c>
      <c r="B11" s="37" t="s">
        <v>21</v>
      </c>
      <c r="C11" s="38" t="s">
        <v>22</v>
      </c>
      <c r="D11" s="24">
        <f t="shared" si="0"/>
        <v>44047917.310000002</v>
      </c>
      <c r="E11" s="32">
        <f t="shared" si="1"/>
        <v>44089937.310000002</v>
      </c>
      <c r="F11" s="28">
        <v>4625163.5199999996</v>
      </c>
      <c r="G11" s="29">
        <v>4617136.25</v>
      </c>
      <c r="H11" s="19">
        <v>4844947.04</v>
      </c>
      <c r="I11" s="19">
        <v>4905974.3099999996</v>
      </c>
      <c r="J11" s="39">
        <v>4772160.26</v>
      </c>
      <c r="K11" s="40">
        <v>4772160.26</v>
      </c>
      <c r="L11" s="19">
        <v>7917716.75</v>
      </c>
      <c r="M11" s="19">
        <v>7917716.75</v>
      </c>
      <c r="N11" s="39">
        <v>4758292.16</v>
      </c>
      <c r="O11" s="40">
        <v>4758292.16</v>
      </c>
      <c r="P11" s="22">
        <v>4753660.0999999996</v>
      </c>
      <c r="Q11" s="22">
        <v>4750079.0999999996</v>
      </c>
      <c r="R11" s="39">
        <v>4482906.75</v>
      </c>
      <c r="S11" s="40">
        <v>4486487.75</v>
      </c>
      <c r="T11" s="19">
        <v>7893070.7300000004</v>
      </c>
      <c r="U11" s="19">
        <v>7882090.7300000004</v>
      </c>
      <c r="V11" s="39"/>
      <c r="W11" s="40"/>
      <c r="X11" s="19"/>
      <c r="Y11" s="19"/>
      <c r="Z11" s="39"/>
      <c r="AA11" s="40"/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1649</v>
      </c>
      <c r="B12" s="37" t="s">
        <v>23</v>
      </c>
      <c r="C12" s="38" t="s">
        <v>24</v>
      </c>
      <c r="D12" s="24">
        <f t="shared" si="0"/>
        <v>0</v>
      </c>
      <c r="E12" s="32">
        <f t="shared" si="1"/>
        <v>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/>
      <c r="U12" s="19"/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1649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1649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1649</v>
      </c>
      <c r="B15" s="37" t="s">
        <v>29</v>
      </c>
      <c r="C15" s="38" t="s">
        <v>30</v>
      </c>
      <c r="D15" s="24">
        <f t="shared" si="0"/>
        <v>0</v>
      </c>
      <c r="E15" s="32">
        <f t="shared" si="1"/>
        <v>0</v>
      </c>
      <c r="F15" s="28"/>
      <c r="G15" s="29"/>
      <c r="H15" s="19"/>
      <c r="I15" s="19"/>
      <c r="J15" s="39"/>
      <c r="K15" s="40"/>
      <c r="L15" s="19"/>
      <c r="M15" s="19"/>
      <c r="N15" s="39"/>
      <c r="O15" s="40"/>
      <c r="P15" s="22"/>
      <c r="Q15" s="22"/>
      <c r="R15" s="39"/>
      <c r="S15" s="40"/>
      <c r="T15" s="19"/>
      <c r="U15" s="19"/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1649</v>
      </c>
      <c r="B16" s="37" t="s">
        <v>31</v>
      </c>
      <c r="C16" s="38" t="s">
        <v>32</v>
      </c>
      <c r="D16" s="24">
        <f t="shared" si="0"/>
        <v>0</v>
      </c>
      <c r="E16" s="32">
        <f t="shared" si="1"/>
        <v>0</v>
      </c>
      <c r="F16" s="28"/>
      <c r="G16" s="29"/>
      <c r="H16" s="22"/>
      <c r="I16" s="22"/>
      <c r="J16" s="41"/>
      <c r="K16" s="42"/>
      <c r="L16" s="22"/>
      <c r="M16" s="22"/>
      <c r="N16" s="41"/>
      <c r="O16" s="42"/>
      <c r="P16" s="19"/>
      <c r="Q16" s="19"/>
      <c r="R16" s="41"/>
      <c r="S16" s="42"/>
      <c r="T16" s="22"/>
      <c r="U16" s="22"/>
      <c r="V16" s="41"/>
      <c r="W16" s="42"/>
      <c r="X16" s="22"/>
      <c r="Y16" s="22"/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1649</v>
      </c>
      <c r="B17" s="37" t="s">
        <v>33</v>
      </c>
      <c r="C17" s="38" t="s">
        <v>34</v>
      </c>
      <c r="D17" s="24">
        <f t="shared" si="0"/>
        <v>0</v>
      </c>
      <c r="E17" s="32">
        <f t="shared" si="1"/>
        <v>0</v>
      </c>
      <c r="F17" s="28"/>
      <c r="G17" s="29"/>
      <c r="H17" s="19"/>
      <c r="I17" s="19"/>
      <c r="J17" s="39"/>
      <c r="K17" s="40"/>
      <c r="L17" s="19"/>
      <c r="M17" s="19"/>
      <c r="N17" s="39"/>
      <c r="O17" s="40"/>
      <c r="P17" s="22"/>
      <c r="Q17" s="22"/>
      <c r="R17" s="39"/>
      <c r="S17" s="40"/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1649</v>
      </c>
      <c r="B18" s="37" t="s">
        <v>35</v>
      </c>
      <c r="C18" s="38" t="s">
        <v>36</v>
      </c>
      <c r="D18" s="24">
        <f t="shared" si="0"/>
        <v>0</v>
      </c>
      <c r="E18" s="32">
        <f t="shared" si="1"/>
        <v>0</v>
      </c>
      <c r="F18" s="28"/>
      <c r="G18" s="29"/>
      <c r="H18" s="22"/>
      <c r="I18" s="22"/>
      <c r="J18" s="41"/>
      <c r="K18" s="42"/>
      <c r="L18" s="22"/>
      <c r="M18" s="22"/>
      <c r="N18" s="41"/>
      <c r="O18" s="42"/>
      <c r="P18" s="19"/>
      <c r="Q18" s="19"/>
      <c r="R18" s="41"/>
      <c r="S18" s="42"/>
      <c r="T18" s="22"/>
      <c r="U18" s="22"/>
      <c r="V18" s="41"/>
      <c r="W18" s="42"/>
      <c r="X18" s="22"/>
      <c r="Y18" s="22"/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1649</v>
      </c>
      <c r="B19" s="37" t="s">
        <v>37</v>
      </c>
      <c r="C19" s="38" t="s">
        <v>38</v>
      </c>
      <c r="D19" s="24">
        <f t="shared" si="0"/>
        <v>394861325.08999997</v>
      </c>
      <c r="E19" s="32">
        <f t="shared" si="1"/>
        <v>355068769.64000005</v>
      </c>
      <c r="F19" s="28">
        <v>63924783.43</v>
      </c>
      <c r="G19" s="29">
        <v>17790171.940000001</v>
      </c>
      <c r="H19" s="19">
        <v>36342470.850000001</v>
      </c>
      <c r="I19" s="19">
        <v>48781349.789999999</v>
      </c>
      <c r="J19" s="39">
        <v>25537128.190000001</v>
      </c>
      <c r="K19" s="40">
        <v>24526050.52</v>
      </c>
      <c r="L19" s="19">
        <v>36302336.509999998</v>
      </c>
      <c r="M19" s="19">
        <v>37540118.729999997</v>
      </c>
      <c r="N19" s="39">
        <v>56201726.469999999</v>
      </c>
      <c r="O19" s="40">
        <v>64948073.68</v>
      </c>
      <c r="P19" s="22">
        <v>90802925.810000002</v>
      </c>
      <c r="Q19" s="22">
        <v>68382326.829999998</v>
      </c>
      <c r="R19" s="39">
        <v>50591811.060000002</v>
      </c>
      <c r="S19" s="40">
        <v>53452962.840000004</v>
      </c>
      <c r="T19" s="19">
        <v>35158142.770000003</v>
      </c>
      <c r="U19" s="19">
        <v>39647715.310000002</v>
      </c>
      <c r="V19" s="39"/>
      <c r="W19" s="40"/>
      <c r="X19" s="19"/>
      <c r="Y19" s="19"/>
      <c r="Z19" s="39"/>
      <c r="AA19" s="40"/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1649</v>
      </c>
      <c r="B20" s="37" t="s">
        <v>39</v>
      </c>
      <c r="C20" s="38" t="s">
        <v>40</v>
      </c>
      <c r="D20" s="24">
        <f t="shared" si="0"/>
        <v>69714320.310000002</v>
      </c>
      <c r="E20" s="32">
        <f t="shared" si="1"/>
        <v>78485569.929999992</v>
      </c>
      <c r="F20" s="28">
        <v>33753428.780000001</v>
      </c>
      <c r="G20" s="29">
        <v>20328502.960000001</v>
      </c>
      <c r="H20" s="19">
        <v>4644702.47</v>
      </c>
      <c r="I20" s="19">
        <v>20857514.809999999</v>
      </c>
      <c r="J20" s="39">
        <v>2408459.2400000002</v>
      </c>
      <c r="K20" s="40">
        <v>5944460.4199999999</v>
      </c>
      <c r="L20" s="19">
        <v>2582433.59</v>
      </c>
      <c r="M20" s="19">
        <v>625877.55000000005</v>
      </c>
      <c r="N20" s="39">
        <v>7239581.4299999997</v>
      </c>
      <c r="O20" s="40">
        <v>1062754.33</v>
      </c>
      <c r="P20" s="19">
        <v>11510296.65</v>
      </c>
      <c r="Q20" s="19">
        <v>7353160.3300000001</v>
      </c>
      <c r="R20" s="39">
        <v>3761914.75</v>
      </c>
      <c r="S20" s="40">
        <v>18260497.09</v>
      </c>
      <c r="T20" s="19">
        <v>3813503.4</v>
      </c>
      <c r="U20" s="19">
        <v>4052802.44</v>
      </c>
      <c r="V20" s="39"/>
      <c r="W20" s="40"/>
      <c r="X20" s="19"/>
      <c r="Y20" s="19"/>
      <c r="Z20" s="39"/>
      <c r="AA20" s="40"/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1649</v>
      </c>
      <c r="B21" s="37" t="s">
        <v>41</v>
      </c>
      <c r="C21" s="38" t="s">
        <v>42</v>
      </c>
      <c r="D21" s="24">
        <f t="shared" si="0"/>
        <v>1551013.06</v>
      </c>
      <c r="E21" s="32">
        <f t="shared" si="1"/>
        <v>1890785</v>
      </c>
      <c r="F21" s="28">
        <v>0</v>
      </c>
      <c r="G21" s="29">
        <v>5000</v>
      </c>
      <c r="H21" s="19">
        <v>1033965.7</v>
      </c>
      <c r="I21" s="19">
        <v>72870</v>
      </c>
      <c r="J21" s="39">
        <v>10307.36</v>
      </c>
      <c r="K21" s="40">
        <v>88200</v>
      </c>
      <c r="L21" s="19">
        <v>29700</v>
      </c>
      <c r="M21" s="19">
        <v>776200</v>
      </c>
      <c r="N21" s="39">
        <v>0</v>
      </c>
      <c r="O21" s="40">
        <v>844187</v>
      </c>
      <c r="P21" s="19">
        <v>15000</v>
      </c>
      <c r="Q21" s="19">
        <v>16000</v>
      </c>
      <c r="R21" s="39">
        <v>210000</v>
      </c>
      <c r="S21" s="40">
        <v>78328</v>
      </c>
      <c r="T21" s="19">
        <v>252040</v>
      </c>
      <c r="U21" s="19">
        <v>10000</v>
      </c>
      <c r="V21" s="39"/>
      <c r="W21" s="40"/>
      <c r="X21" s="19"/>
      <c r="Y21" s="19"/>
      <c r="Z21" s="39"/>
      <c r="AA21" s="40"/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1649</v>
      </c>
      <c r="B22" s="37" t="s">
        <v>43</v>
      </c>
      <c r="C22" s="38" t="s">
        <v>44</v>
      </c>
      <c r="D22" s="24">
        <f t="shared" si="0"/>
        <v>12390535.85</v>
      </c>
      <c r="E22" s="32">
        <f t="shared" si="1"/>
        <v>6326855.0200000005</v>
      </c>
      <c r="F22" s="28">
        <v>0</v>
      </c>
      <c r="G22" s="29">
        <v>373.83</v>
      </c>
      <c r="H22" s="19">
        <v>0</v>
      </c>
      <c r="I22" s="19">
        <v>0</v>
      </c>
      <c r="J22" s="39">
        <v>0</v>
      </c>
      <c r="K22" s="40">
        <v>0</v>
      </c>
      <c r="L22" s="19">
        <v>0</v>
      </c>
      <c r="M22" s="19">
        <v>0</v>
      </c>
      <c r="N22" s="39">
        <v>0</v>
      </c>
      <c r="O22" s="40">
        <v>1524720.49</v>
      </c>
      <c r="P22" s="19">
        <v>12390535.85</v>
      </c>
      <c r="Q22" s="19">
        <v>18635.509999999998</v>
      </c>
      <c r="R22" s="39">
        <v>0</v>
      </c>
      <c r="S22" s="40">
        <v>4783125.1900000004</v>
      </c>
      <c r="T22" s="19">
        <v>0</v>
      </c>
      <c r="U22" s="19">
        <v>0</v>
      </c>
      <c r="V22" s="39"/>
      <c r="W22" s="40"/>
      <c r="X22" s="19"/>
      <c r="Y22" s="19"/>
      <c r="Z22" s="39"/>
      <c r="AA22" s="40"/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1649</v>
      </c>
      <c r="B23" s="37" t="s">
        <v>45</v>
      </c>
      <c r="C23" s="38" t="s">
        <v>46</v>
      </c>
      <c r="D23" s="24">
        <f t="shared" si="0"/>
        <v>41138029.219999999</v>
      </c>
      <c r="E23" s="32">
        <f t="shared" si="1"/>
        <v>3923769.43</v>
      </c>
      <c r="F23" s="28">
        <v>7558488.3799999999</v>
      </c>
      <c r="G23" s="29">
        <v>453307.01</v>
      </c>
      <c r="H23" s="22">
        <v>609605.54</v>
      </c>
      <c r="I23" s="22">
        <v>93143.83</v>
      </c>
      <c r="J23" s="41">
        <v>14833082.529999999</v>
      </c>
      <c r="K23" s="42">
        <v>1368.41</v>
      </c>
      <c r="L23" s="22">
        <v>74473</v>
      </c>
      <c r="M23" s="22">
        <v>20</v>
      </c>
      <c r="N23" s="41">
        <v>170824</v>
      </c>
      <c r="O23" s="42">
        <v>445494.22</v>
      </c>
      <c r="P23" s="19">
        <v>1294580.8899999999</v>
      </c>
      <c r="Q23" s="19">
        <v>1712567.74</v>
      </c>
      <c r="R23" s="41">
        <v>399170.88</v>
      </c>
      <c r="S23" s="42">
        <v>700.93</v>
      </c>
      <c r="T23" s="22">
        <v>16197804</v>
      </c>
      <c r="U23" s="22">
        <v>1217167.29</v>
      </c>
      <c r="V23" s="41"/>
      <c r="W23" s="42"/>
      <c r="X23" s="22"/>
      <c r="Y23" s="22"/>
      <c r="Z23" s="41"/>
      <c r="AA23" s="42"/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1649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1649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1649</v>
      </c>
      <c r="B26" s="37" t="s">
        <v>51</v>
      </c>
      <c r="C26" s="38" t="s">
        <v>52</v>
      </c>
      <c r="D26" s="24">
        <f t="shared" si="0"/>
        <v>801134.24</v>
      </c>
      <c r="E26" s="32">
        <f t="shared" si="1"/>
        <v>2181457.4</v>
      </c>
      <c r="F26" s="28">
        <v>53400</v>
      </c>
      <c r="G26" s="29">
        <v>400642.3</v>
      </c>
      <c r="H26" s="19">
        <v>251260</v>
      </c>
      <c r="I26" s="19">
        <v>387270</v>
      </c>
      <c r="J26" s="39">
        <v>51912</v>
      </c>
      <c r="K26" s="40">
        <v>345727.7</v>
      </c>
      <c r="L26" s="19">
        <v>125061.24</v>
      </c>
      <c r="M26" s="19">
        <v>230862</v>
      </c>
      <c r="N26" s="39">
        <v>49831</v>
      </c>
      <c r="O26" s="40">
        <v>578501.4</v>
      </c>
      <c r="P26" s="22">
        <v>65670</v>
      </c>
      <c r="Q26" s="22">
        <v>135119</v>
      </c>
      <c r="R26" s="39">
        <v>7000</v>
      </c>
      <c r="S26" s="40">
        <v>96335</v>
      </c>
      <c r="T26" s="19">
        <v>197000</v>
      </c>
      <c r="U26" s="19">
        <v>7000</v>
      </c>
      <c r="V26" s="39"/>
      <c r="W26" s="40"/>
      <c r="X26" s="19"/>
      <c r="Y26" s="19"/>
      <c r="Z26" s="39"/>
      <c r="AA26" s="40"/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1649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1649</v>
      </c>
      <c r="B28" s="37" t="s">
        <v>55</v>
      </c>
      <c r="C28" s="38" t="s">
        <v>56</v>
      </c>
      <c r="D28" s="24">
        <f t="shared" si="0"/>
        <v>0</v>
      </c>
      <c r="E28" s="32">
        <f t="shared" si="1"/>
        <v>0</v>
      </c>
      <c r="F28" s="28"/>
      <c r="G28" s="29"/>
      <c r="H28" s="22"/>
      <c r="I28" s="22"/>
      <c r="J28" s="41"/>
      <c r="K28" s="42"/>
      <c r="L28" s="22"/>
      <c r="M28" s="22"/>
      <c r="N28" s="41"/>
      <c r="O28" s="42"/>
      <c r="P28" s="22"/>
      <c r="Q28" s="22"/>
      <c r="R28" s="41"/>
      <c r="S28" s="42"/>
      <c r="T28" s="22"/>
      <c r="U28" s="22"/>
      <c r="V28" s="41"/>
      <c r="W28" s="42"/>
      <c r="X28" s="22"/>
      <c r="Y28" s="22"/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1649</v>
      </c>
      <c r="B29" s="37" t="s">
        <v>57</v>
      </c>
      <c r="C29" s="38" t="s">
        <v>58</v>
      </c>
      <c r="D29" s="24">
        <f t="shared" si="0"/>
        <v>0</v>
      </c>
      <c r="E29" s="32">
        <f t="shared" si="1"/>
        <v>0</v>
      </c>
      <c r="F29" s="28"/>
      <c r="G29" s="29"/>
      <c r="H29" s="22"/>
      <c r="I29" s="22"/>
      <c r="J29" s="41"/>
      <c r="K29" s="42"/>
      <c r="L29" s="22"/>
      <c r="M29" s="22"/>
      <c r="N29" s="41"/>
      <c r="O29" s="42"/>
      <c r="P29" s="22"/>
      <c r="Q29" s="22"/>
      <c r="R29" s="41"/>
      <c r="S29" s="42"/>
      <c r="T29" s="22"/>
      <c r="U29" s="22"/>
      <c r="V29" s="41"/>
      <c r="W29" s="42"/>
      <c r="X29" s="22"/>
      <c r="Y29" s="22"/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1649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1649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1649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1045475.62</v>
      </c>
      <c r="F32" s="28">
        <v>0</v>
      </c>
      <c r="G32" s="29">
        <v>1045475.62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1649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1649</v>
      </c>
      <c r="B34" s="37" t="s">
        <v>67</v>
      </c>
      <c r="C34" s="38" t="s">
        <v>68</v>
      </c>
      <c r="D34" s="24">
        <f t="shared" si="0"/>
        <v>135279.76999999999</v>
      </c>
      <c r="E34" s="32">
        <f t="shared" si="1"/>
        <v>152826.76999999999</v>
      </c>
      <c r="F34" s="28">
        <v>135180.76999999999</v>
      </c>
      <c r="G34" s="29">
        <v>0</v>
      </c>
      <c r="H34" s="19">
        <v>99</v>
      </c>
      <c r="I34" s="19">
        <v>0</v>
      </c>
      <c r="J34" s="39">
        <v>0</v>
      </c>
      <c r="K34" s="40">
        <v>99</v>
      </c>
      <c r="L34" s="19">
        <v>0</v>
      </c>
      <c r="M34" s="19">
        <v>152727.76999999999</v>
      </c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1649</v>
      </c>
      <c r="B35" s="37" t="s">
        <v>69</v>
      </c>
      <c r="C35" s="38" t="s">
        <v>70</v>
      </c>
      <c r="D35" s="24">
        <f t="shared" si="0"/>
        <v>4667614.9300000006</v>
      </c>
      <c r="E35" s="32">
        <f t="shared" si="1"/>
        <v>4029259.96</v>
      </c>
      <c r="F35" s="28">
        <v>895214.76</v>
      </c>
      <c r="G35" s="29">
        <v>11757.8</v>
      </c>
      <c r="H35" s="19">
        <v>448060.65</v>
      </c>
      <c r="I35" s="19">
        <v>365505.47</v>
      </c>
      <c r="J35" s="39">
        <v>407410.62</v>
      </c>
      <c r="K35" s="40">
        <v>357145.21</v>
      </c>
      <c r="L35" s="19">
        <v>1061686.76</v>
      </c>
      <c r="M35" s="19">
        <v>1488230.71</v>
      </c>
      <c r="N35" s="39">
        <v>494833.95</v>
      </c>
      <c r="O35" s="40">
        <v>92091.83</v>
      </c>
      <c r="P35" s="19">
        <v>297543.78000000003</v>
      </c>
      <c r="Q35" s="19">
        <v>872476.75</v>
      </c>
      <c r="R35" s="39">
        <v>417657.03</v>
      </c>
      <c r="S35" s="40">
        <v>347920.54</v>
      </c>
      <c r="T35" s="19">
        <v>645207.38</v>
      </c>
      <c r="U35" s="19">
        <v>494131.65</v>
      </c>
      <c r="V35" s="39"/>
      <c r="W35" s="40"/>
      <c r="X35" s="19"/>
      <c r="Y35" s="19"/>
      <c r="Z35" s="39"/>
      <c r="AA35" s="40"/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1649</v>
      </c>
      <c r="B36" s="37" t="s">
        <v>71</v>
      </c>
      <c r="C36" s="38" t="s">
        <v>72</v>
      </c>
      <c r="D36" s="24">
        <f t="shared" si="0"/>
        <v>2000600</v>
      </c>
      <c r="E36" s="32">
        <f t="shared" si="1"/>
        <v>0</v>
      </c>
      <c r="F36" s="28">
        <v>2000000</v>
      </c>
      <c r="G36" s="29">
        <v>0</v>
      </c>
      <c r="H36" s="19">
        <v>0</v>
      </c>
      <c r="I36" s="19">
        <v>0</v>
      </c>
      <c r="J36" s="39">
        <v>0</v>
      </c>
      <c r="K36" s="40">
        <v>0</v>
      </c>
      <c r="L36" s="19">
        <v>0</v>
      </c>
      <c r="M36" s="19">
        <v>0</v>
      </c>
      <c r="N36" s="39">
        <v>0</v>
      </c>
      <c r="O36" s="40">
        <v>0</v>
      </c>
      <c r="P36" s="19">
        <v>0</v>
      </c>
      <c r="Q36" s="19">
        <v>0</v>
      </c>
      <c r="R36" s="39">
        <v>0</v>
      </c>
      <c r="S36" s="40">
        <v>0</v>
      </c>
      <c r="T36" s="19">
        <v>600</v>
      </c>
      <c r="U36" s="19">
        <v>0</v>
      </c>
      <c r="V36" s="39"/>
      <c r="W36" s="40"/>
      <c r="X36" s="19"/>
      <c r="Y36" s="19"/>
      <c r="Z36" s="39"/>
      <c r="AA36" s="40"/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1649</v>
      </c>
      <c r="B37" s="37" t="s">
        <v>73</v>
      </c>
      <c r="C37" s="38" t="s">
        <v>74</v>
      </c>
      <c r="D37" s="24">
        <f t="shared" si="0"/>
        <v>22956332.339999996</v>
      </c>
      <c r="E37" s="32">
        <f t="shared" si="1"/>
        <v>23025018.589999996</v>
      </c>
      <c r="F37" s="28">
        <v>2179102.21</v>
      </c>
      <c r="G37" s="29">
        <v>2179102.21</v>
      </c>
      <c r="H37" s="19">
        <v>3924515.06</v>
      </c>
      <c r="I37" s="19">
        <v>3924515.06</v>
      </c>
      <c r="J37" s="39">
        <v>3177910.83</v>
      </c>
      <c r="K37" s="40">
        <v>3177910.83</v>
      </c>
      <c r="L37" s="19">
        <v>2701379.1</v>
      </c>
      <c r="M37" s="19">
        <v>2701379.1</v>
      </c>
      <c r="N37" s="39">
        <v>2672341.7999999998</v>
      </c>
      <c r="O37" s="40">
        <v>2672341.7999999998</v>
      </c>
      <c r="P37" s="19">
        <v>2703732.61</v>
      </c>
      <c r="Q37" s="19">
        <v>2703732.61</v>
      </c>
      <c r="R37" s="39">
        <v>3101021.08</v>
      </c>
      <c r="S37" s="40">
        <v>3101021.08</v>
      </c>
      <c r="T37" s="19">
        <v>2496329.65</v>
      </c>
      <c r="U37" s="19">
        <v>2565015.9</v>
      </c>
      <c r="V37" s="39"/>
      <c r="W37" s="40"/>
      <c r="X37" s="19"/>
      <c r="Y37" s="19"/>
      <c r="Z37" s="39"/>
      <c r="AA37" s="40"/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1649</v>
      </c>
      <c r="B38" s="37" t="s">
        <v>75</v>
      </c>
      <c r="C38" s="38" t="s">
        <v>76</v>
      </c>
      <c r="D38" s="24">
        <f t="shared" si="0"/>
        <v>795119.5</v>
      </c>
      <c r="E38" s="32">
        <f t="shared" si="1"/>
        <v>804098.5</v>
      </c>
      <c r="F38" s="28">
        <v>95762</v>
      </c>
      <c r="G38" s="29">
        <v>97510.5</v>
      </c>
      <c r="H38" s="19">
        <v>97510.5</v>
      </c>
      <c r="I38" s="19">
        <v>96436.5</v>
      </c>
      <c r="J38" s="39">
        <v>96436.5</v>
      </c>
      <c r="K38" s="40">
        <v>101288.5</v>
      </c>
      <c r="L38" s="19">
        <v>101288.5</v>
      </c>
      <c r="M38" s="19">
        <v>101689.5</v>
      </c>
      <c r="N38" s="39">
        <v>101689.5</v>
      </c>
      <c r="O38" s="40">
        <v>102138.5</v>
      </c>
      <c r="P38" s="19">
        <v>102138.5</v>
      </c>
      <c r="Q38" s="19">
        <v>96574</v>
      </c>
      <c r="R38" s="39">
        <v>96574</v>
      </c>
      <c r="S38" s="40">
        <v>103720</v>
      </c>
      <c r="T38" s="19">
        <v>103720</v>
      </c>
      <c r="U38" s="19">
        <v>104741</v>
      </c>
      <c r="V38" s="39"/>
      <c r="W38" s="40"/>
      <c r="X38" s="19"/>
      <c r="Y38" s="19"/>
      <c r="Z38" s="39"/>
      <c r="AA38" s="40"/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1649</v>
      </c>
      <c r="B39" s="37" t="s">
        <v>77</v>
      </c>
      <c r="C39" s="38" t="s">
        <v>78</v>
      </c>
      <c r="D39" s="24">
        <f t="shared" si="0"/>
        <v>278962</v>
      </c>
      <c r="E39" s="32">
        <f t="shared" si="1"/>
        <v>276427</v>
      </c>
      <c r="F39" s="28">
        <v>34059</v>
      </c>
      <c r="G39" s="29">
        <v>36169</v>
      </c>
      <c r="H39" s="19">
        <v>36169</v>
      </c>
      <c r="I39" s="19">
        <v>35569</v>
      </c>
      <c r="J39" s="39">
        <v>35569</v>
      </c>
      <c r="K39" s="40">
        <v>36029</v>
      </c>
      <c r="L39" s="19">
        <v>36029</v>
      </c>
      <c r="M39" s="19">
        <v>37129</v>
      </c>
      <c r="N39" s="39">
        <v>37129</v>
      </c>
      <c r="O39" s="40">
        <v>37129</v>
      </c>
      <c r="P39" s="19">
        <v>37129</v>
      </c>
      <c r="Q39" s="19">
        <v>31354</v>
      </c>
      <c r="R39" s="39">
        <v>31354</v>
      </c>
      <c r="S39" s="40">
        <v>31524</v>
      </c>
      <c r="T39" s="19">
        <v>31524</v>
      </c>
      <c r="U39" s="19">
        <v>31524</v>
      </c>
      <c r="V39" s="39"/>
      <c r="W39" s="40"/>
      <c r="X39" s="19"/>
      <c r="Y39" s="19"/>
      <c r="Z39" s="39"/>
      <c r="AA39" s="40"/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1649</v>
      </c>
      <c r="B40" s="37" t="s">
        <v>79</v>
      </c>
      <c r="C40" s="38" t="s">
        <v>80</v>
      </c>
      <c r="D40" s="24">
        <f t="shared" si="0"/>
        <v>3904703.32</v>
      </c>
      <c r="E40" s="32">
        <f t="shared" si="1"/>
        <v>4206796.91</v>
      </c>
      <c r="F40" s="28">
        <v>400736.84</v>
      </c>
      <c r="G40" s="29">
        <v>398258.53</v>
      </c>
      <c r="H40" s="19">
        <v>398258.53</v>
      </c>
      <c r="I40" s="19">
        <v>409757.8</v>
      </c>
      <c r="J40" s="39">
        <v>409757.8</v>
      </c>
      <c r="K40" s="40">
        <v>434196.79</v>
      </c>
      <c r="L40" s="19">
        <v>434196.79</v>
      </c>
      <c r="M40" s="19">
        <v>451212.48</v>
      </c>
      <c r="N40" s="39">
        <v>451212.48</v>
      </c>
      <c r="O40" s="40">
        <v>541420.43999999994</v>
      </c>
      <c r="P40" s="19">
        <v>541420.43999999994</v>
      </c>
      <c r="Q40" s="19">
        <v>586900.26</v>
      </c>
      <c r="R40" s="39">
        <v>586900.26</v>
      </c>
      <c r="S40" s="40">
        <v>682220.18</v>
      </c>
      <c r="T40" s="19">
        <v>682220.18</v>
      </c>
      <c r="U40" s="19">
        <v>702830.43</v>
      </c>
      <c r="V40" s="39"/>
      <c r="W40" s="40"/>
      <c r="X40" s="19"/>
      <c r="Y40" s="19"/>
      <c r="Z40" s="39"/>
      <c r="AA40" s="40"/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1649</v>
      </c>
      <c r="B41" s="37" t="s">
        <v>81</v>
      </c>
      <c r="C41" s="38" t="s">
        <v>82</v>
      </c>
      <c r="D41" s="24">
        <f t="shared" si="0"/>
        <v>9098457.1900000013</v>
      </c>
      <c r="E41" s="32">
        <f t="shared" si="1"/>
        <v>10151100.890000001</v>
      </c>
      <c r="F41" s="28">
        <v>605289.89</v>
      </c>
      <c r="G41" s="29">
        <v>674248.25</v>
      </c>
      <c r="H41" s="22">
        <v>674248.25</v>
      </c>
      <c r="I41" s="22">
        <v>918793.21</v>
      </c>
      <c r="J41" s="41">
        <v>918793.21</v>
      </c>
      <c r="K41" s="42">
        <v>1028981.1</v>
      </c>
      <c r="L41" s="22">
        <v>1028981.1</v>
      </c>
      <c r="M41" s="22">
        <v>1264564.24</v>
      </c>
      <c r="N41" s="41">
        <v>1264564.24</v>
      </c>
      <c r="O41" s="42">
        <v>1424380.7</v>
      </c>
      <c r="P41" s="19">
        <v>1424380.7</v>
      </c>
      <c r="Q41" s="19">
        <v>1557316.71</v>
      </c>
      <c r="R41" s="41">
        <v>1557316.71</v>
      </c>
      <c r="S41" s="42">
        <v>1624883.09</v>
      </c>
      <c r="T41" s="22">
        <v>1624883.09</v>
      </c>
      <c r="U41" s="22">
        <v>1657933.59</v>
      </c>
      <c r="V41" s="41"/>
      <c r="W41" s="42"/>
      <c r="X41" s="22"/>
      <c r="Y41" s="22"/>
      <c r="Z41" s="41"/>
      <c r="AA41" s="42"/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1649</v>
      </c>
      <c r="B42" s="37" t="s">
        <v>83</v>
      </c>
      <c r="C42" s="38" t="s">
        <v>84</v>
      </c>
      <c r="D42" s="24">
        <f t="shared" si="0"/>
        <v>11510431.52</v>
      </c>
      <c r="E42" s="32">
        <f t="shared" si="1"/>
        <v>11531791.52</v>
      </c>
      <c r="F42" s="28">
        <v>488911.5</v>
      </c>
      <c r="G42" s="29">
        <v>510271.5</v>
      </c>
      <c r="H42" s="19">
        <v>629614</v>
      </c>
      <c r="I42" s="19">
        <v>629614</v>
      </c>
      <c r="J42" s="39">
        <v>566037.26</v>
      </c>
      <c r="K42" s="40">
        <v>566037.26</v>
      </c>
      <c r="L42" s="19">
        <v>3723233</v>
      </c>
      <c r="M42" s="19">
        <v>3723233</v>
      </c>
      <c r="N42" s="39">
        <v>533864.41</v>
      </c>
      <c r="O42" s="40">
        <v>533864.41</v>
      </c>
      <c r="P42" s="22">
        <v>513566.6</v>
      </c>
      <c r="Q42" s="22">
        <v>513566.6</v>
      </c>
      <c r="R42" s="39">
        <v>553960.25</v>
      </c>
      <c r="S42" s="40">
        <v>553960.25</v>
      </c>
      <c r="T42" s="19">
        <v>4501244.5</v>
      </c>
      <c r="U42" s="19">
        <v>4501244.5</v>
      </c>
      <c r="V42" s="39"/>
      <c r="W42" s="40"/>
      <c r="X42" s="19"/>
      <c r="Y42" s="19"/>
      <c r="Z42" s="39"/>
      <c r="AA42" s="40"/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1649</v>
      </c>
      <c r="B43" s="37" t="s">
        <v>85</v>
      </c>
      <c r="C43" s="38" t="s">
        <v>86</v>
      </c>
      <c r="D43" s="24">
        <f t="shared" si="0"/>
        <v>151348.07999999999</v>
      </c>
      <c r="E43" s="32">
        <f t="shared" si="1"/>
        <v>19693.919999999998</v>
      </c>
      <c r="F43" s="28">
        <v>0</v>
      </c>
      <c r="G43" s="29">
        <v>672</v>
      </c>
      <c r="H43" s="22">
        <v>12189</v>
      </c>
      <c r="I43" s="22">
        <v>1647</v>
      </c>
      <c r="J43" s="41">
        <v>0</v>
      </c>
      <c r="K43" s="42">
        <v>150</v>
      </c>
      <c r="L43" s="22">
        <v>0</v>
      </c>
      <c r="M43" s="22">
        <v>0</v>
      </c>
      <c r="N43" s="41">
        <v>0</v>
      </c>
      <c r="O43" s="42">
        <v>0</v>
      </c>
      <c r="P43" s="19">
        <v>17005</v>
      </c>
      <c r="Q43" s="19">
        <v>4530</v>
      </c>
      <c r="R43" s="41">
        <v>55950.99</v>
      </c>
      <c r="S43" s="42">
        <v>606</v>
      </c>
      <c r="T43" s="22">
        <v>66203.09</v>
      </c>
      <c r="U43" s="22">
        <v>12088.92</v>
      </c>
      <c r="V43" s="41"/>
      <c r="W43" s="42"/>
      <c r="X43" s="22"/>
      <c r="Y43" s="22"/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1649</v>
      </c>
      <c r="B44" s="37" t="s">
        <v>87</v>
      </c>
      <c r="C44" s="38" t="s">
        <v>88</v>
      </c>
      <c r="D44" s="24">
        <f t="shared" si="0"/>
        <v>219605</v>
      </c>
      <c r="E44" s="32">
        <f t="shared" si="1"/>
        <v>129815</v>
      </c>
      <c r="F44" s="28">
        <v>17575</v>
      </c>
      <c r="G44" s="29">
        <v>90</v>
      </c>
      <c r="H44" s="19">
        <v>8720</v>
      </c>
      <c r="I44" s="19">
        <v>19460</v>
      </c>
      <c r="J44" s="39">
        <v>49670</v>
      </c>
      <c r="K44" s="40">
        <v>1150</v>
      </c>
      <c r="L44" s="19">
        <v>21480</v>
      </c>
      <c r="M44" s="19">
        <v>17470</v>
      </c>
      <c r="N44" s="39">
        <v>4490</v>
      </c>
      <c r="O44" s="40">
        <v>0</v>
      </c>
      <c r="P44" s="22">
        <v>36000</v>
      </c>
      <c r="Q44" s="22">
        <v>91645</v>
      </c>
      <c r="R44" s="39">
        <v>71460</v>
      </c>
      <c r="S44" s="40">
        <v>0</v>
      </c>
      <c r="T44" s="19">
        <v>10210</v>
      </c>
      <c r="U44" s="19">
        <v>0</v>
      </c>
      <c r="V44" s="39"/>
      <c r="W44" s="40"/>
      <c r="X44" s="19"/>
      <c r="Y44" s="19"/>
      <c r="Z44" s="39"/>
      <c r="AA44" s="40"/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1649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1649</v>
      </c>
      <c r="B46" s="37" t="s">
        <v>91</v>
      </c>
      <c r="C46" s="38" t="s">
        <v>92</v>
      </c>
      <c r="D46" s="24">
        <f t="shared" si="0"/>
        <v>872390</v>
      </c>
      <c r="E46" s="32">
        <f t="shared" si="1"/>
        <v>1059599</v>
      </c>
      <c r="F46" s="28">
        <v>197714</v>
      </c>
      <c r="G46" s="29">
        <v>84270</v>
      </c>
      <c r="H46" s="19">
        <v>104430</v>
      </c>
      <c r="I46" s="19">
        <v>40654</v>
      </c>
      <c r="J46" s="39">
        <v>72355</v>
      </c>
      <c r="K46" s="40">
        <v>9370</v>
      </c>
      <c r="L46" s="19">
        <v>128570</v>
      </c>
      <c r="M46" s="19">
        <v>264950</v>
      </c>
      <c r="N46" s="39">
        <v>82600</v>
      </c>
      <c r="O46" s="40">
        <v>74740</v>
      </c>
      <c r="P46" s="19">
        <v>116300</v>
      </c>
      <c r="Q46" s="19">
        <v>41950</v>
      </c>
      <c r="R46" s="39">
        <v>84241</v>
      </c>
      <c r="S46" s="40">
        <v>124655</v>
      </c>
      <c r="T46" s="19">
        <v>86180</v>
      </c>
      <c r="U46" s="19">
        <v>419010</v>
      </c>
      <c r="V46" s="39"/>
      <c r="W46" s="40"/>
      <c r="X46" s="19"/>
      <c r="Y46" s="19"/>
      <c r="Z46" s="39"/>
      <c r="AA46" s="40"/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1649</v>
      </c>
      <c r="B47" s="37" t="s">
        <v>93</v>
      </c>
      <c r="C47" s="38" t="s">
        <v>94</v>
      </c>
      <c r="D47" s="24">
        <f t="shared" si="0"/>
        <v>33810</v>
      </c>
      <c r="E47" s="32">
        <f t="shared" si="1"/>
        <v>57770</v>
      </c>
      <c r="F47" s="28">
        <v>18380</v>
      </c>
      <c r="G47" s="29">
        <v>14370</v>
      </c>
      <c r="H47" s="22">
        <v>0</v>
      </c>
      <c r="I47" s="22">
        <v>20800</v>
      </c>
      <c r="J47" s="41">
        <v>3870</v>
      </c>
      <c r="K47" s="42">
        <v>3170</v>
      </c>
      <c r="L47" s="22">
        <v>1400</v>
      </c>
      <c r="M47" s="22">
        <v>2100</v>
      </c>
      <c r="N47" s="41">
        <v>0</v>
      </c>
      <c r="O47" s="42">
        <v>2030</v>
      </c>
      <c r="P47" s="19">
        <v>5380</v>
      </c>
      <c r="Q47" s="19">
        <v>2260</v>
      </c>
      <c r="R47" s="41">
        <v>1560</v>
      </c>
      <c r="S47" s="42">
        <v>3120</v>
      </c>
      <c r="T47" s="22">
        <v>3220</v>
      </c>
      <c r="U47" s="22">
        <v>9920</v>
      </c>
      <c r="V47" s="41"/>
      <c r="W47" s="42"/>
      <c r="X47" s="22"/>
      <c r="Y47" s="22"/>
      <c r="Z47" s="41"/>
      <c r="AA47" s="42"/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1649</v>
      </c>
      <c r="B48" s="37" t="s">
        <v>95</v>
      </c>
      <c r="C48" s="38" t="s">
        <v>96</v>
      </c>
      <c r="D48" s="24">
        <f t="shared" si="0"/>
        <v>38400</v>
      </c>
      <c r="E48" s="32">
        <f t="shared" si="1"/>
        <v>63750</v>
      </c>
      <c r="F48" s="28">
        <v>21100</v>
      </c>
      <c r="G48" s="29">
        <v>0</v>
      </c>
      <c r="H48" s="19">
        <v>0</v>
      </c>
      <c r="I48" s="19">
        <v>6000</v>
      </c>
      <c r="J48" s="39">
        <v>4600</v>
      </c>
      <c r="K48" s="40">
        <v>0</v>
      </c>
      <c r="L48" s="19">
        <v>11000</v>
      </c>
      <c r="M48" s="19">
        <v>0</v>
      </c>
      <c r="N48" s="39">
        <v>0</v>
      </c>
      <c r="O48" s="40">
        <v>0</v>
      </c>
      <c r="P48" s="22">
        <v>0</v>
      </c>
      <c r="Q48" s="22">
        <v>57750</v>
      </c>
      <c r="R48" s="39">
        <v>1700</v>
      </c>
      <c r="S48" s="40">
        <v>0</v>
      </c>
      <c r="T48" s="19">
        <v>0</v>
      </c>
      <c r="U48" s="19">
        <v>0</v>
      </c>
      <c r="V48" s="39"/>
      <c r="W48" s="40"/>
      <c r="X48" s="19"/>
      <c r="Y48" s="19"/>
      <c r="Z48" s="39"/>
      <c r="AA48" s="40"/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1649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1649</v>
      </c>
      <c r="B50" s="37" t="s">
        <v>99</v>
      </c>
      <c r="C50" s="38" t="s">
        <v>100</v>
      </c>
      <c r="D50" s="24">
        <f t="shared" si="0"/>
        <v>0</v>
      </c>
      <c r="E50" s="32">
        <f t="shared" si="1"/>
        <v>0</v>
      </c>
      <c r="F50" s="28"/>
      <c r="G50" s="29"/>
      <c r="H50" s="19"/>
      <c r="I50" s="19"/>
      <c r="J50" s="39"/>
      <c r="K50" s="40"/>
      <c r="L50" s="19"/>
      <c r="M50" s="19"/>
      <c r="N50" s="39"/>
      <c r="O50" s="40"/>
      <c r="P50" s="19"/>
      <c r="Q50" s="19"/>
      <c r="R50" s="39"/>
      <c r="S50" s="40"/>
      <c r="T50" s="19"/>
      <c r="U50" s="19"/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1649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1649</v>
      </c>
      <c r="B52" s="37" t="s">
        <v>103</v>
      </c>
      <c r="C52" s="38" t="s">
        <v>104</v>
      </c>
      <c r="D52" s="24">
        <f t="shared" si="0"/>
        <v>665300</v>
      </c>
      <c r="E52" s="32">
        <f t="shared" si="1"/>
        <v>308300</v>
      </c>
      <c r="F52" s="28">
        <v>81800</v>
      </c>
      <c r="G52" s="29">
        <v>0</v>
      </c>
      <c r="H52" s="19">
        <v>113700</v>
      </c>
      <c r="I52" s="19">
        <v>2000</v>
      </c>
      <c r="J52" s="39">
        <v>78800</v>
      </c>
      <c r="K52" s="40">
        <v>0</v>
      </c>
      <c r="L52" s="19">
        <v>79700</v>
      </c>
      <c r="M52" s="19">
        <v>50000</v>
      </c>
      <c r="N52" s="39">
        <v>69100</v>
      </c>
      <c r="O52" s="40">
        <v>83500</v>
      </c>
      <c r="P52" s="22">
        <v>82800</v>
      </c>
      <c r="Q52" s="22">
        <v>66600</v>
      </c>
      <c r="R52" s="39">
        <v>79400</v>
      </c>
      <c r="S52" s="40">
        <v>106200</v>
      </c>
      <c r="T52" s="19">
        <v>80000</v>
      </c>
      <c r="U52" s="19">
        <v>0</v>
      </c>
      <c r="V52" s="39"/>
      <c r="W52" s="40"/>
      <c r="X52" s="19"/>
      <c r="Y52" s="19"/>
      <c r="Z52" s="39"/>
      <c r="AA52" s="40"/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1649</v>
      </c>
      <c r="B53" s="37" t="s">
        <v>105</v>
      </c>
      <c r="C53" s="38" t="s">
        <v>106</v>
      </c>
      <c r="D53" s="24">
        <f t="shared" si="0"/>
        <v>270623.25</v>
      </c>
      <c r="E53" s="32">
        <f t="shared" si="1"/>
        <v>285921.05</v>
      </c>
      <c r="F53" s="28">
        <v>62370.5</v>
      </c>
      <c r="G53" s="29">
        <v>17931.5</v>
      </c>
      <c r="H53" s="19">
        <v>80174.5</v>
      </c>
      <c r="I53" s="19">
        <v>52855.8</v>
      </c>
      <c r="J53" s="39">
        <v>0</v>
      </c>
      <c r="K53" s="40">
        <v>77820.25</v>
      </c>
      <c r="L53" s="19">
        <v>34101.75</v>
      </c>
      <c r="M53" s="19">
        <v>58985.5</v>
      </c>
      <c r="N53" s="39">
        <v>57690.75</v>
      </c>
      <c r="O53" s="40">
        <v>29079.25</v>
      </c>
      <c r="P53" s="19">
        <v>5665.25</v>
      </c>
      <c r="Q53" s="19">
        <v>31476.25</v>
      </c>
      <c r="R53" s="39">
        <v>6755.75</v>
      </c>
      <c r="S53" s="40">
        <v>10239</v>
      </c>
      <c r="T53" s="19">
        <v>23864.75</v>
      </c>
      <c r="U53" s="19">
        <v>7533.5</v>
      </c>
      <c r="V53" s="39"/>
      <c r="W53" s="40"/>
      <c r="X53" s="19"/>
      <c r="Y53" s="19"/>
      <c r="Z53" s="39"/>
      <c r="AA53" s="40"/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1649</v>
      </c>
      <c r="B54" s="37" t="s">
        <v>107</v>
      </c>
      <c r="C54" s="38" t="s">
        <v>108</v>
      </c>
      <c r="D54" s="24">
        <f t="shared" si="0"/>
        <v>948831.5</v>
      </c>
      <c r="E54" s="32">
        <f t="shared" si="1"/>
        <v>630838.25</v>
      </c>
      <c r="F54" s="28">
        <v>126717</v>
      </c>
      <c r="G54" s="29">
        <v>129325.75</v>
      </c>
      <c r="H54" s="19">
        <v>123560</v>
      </c>
      <c r="I54" s="19">
        <v>111455.5</v>
      </c>
      <c r="J54" s="39">
        <v>98728.25</v>
      </c>
      <c r="K54" s="40">
        <v>73003</v>
      </c>
      <c r="L54" s="19">
        <v>135944.5</v>
      </c>
      <c r="M54" s="19">
        <v>118033.25</v>
      </c>
      <c r="N54" s="39">
        <v>119565.5</v>
      </c>
      <c r="O54" s="40">
        <v>24609.75</v>
      </c>
      <c r="P54" s="19">
        <v>113351</v>
      </c>
      <c r="Q54" s="19">
        <v>65477.5</v>
      </c>
      <c r="R54" s="39">
        <v>154166.75</v>
      </c>
      <c r="S54" s="40">
        <v>53830</v>
      </c>
      <c r="T54" s="19">
        <v>76798.5</v>
      </c>
      <c r="U54" s="19">
        <v>55103.5</v>
      </c>
      <c r="V54" s="39"/>
      <c r="W54" s="40"/>
      <c r="X54" s="19"/>
      <c r="Y54" s="19"/>
      <c r="Z54" s="39"/>
      <c r="AA54" s="40"/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1649</v>
      </c>
      <c r="B55" s="37" t="s">
        <v>109</v>
      </c>
      <c r="C55" s="38" t="s">
        <v>110</v>
      </c>
      <c r="D55" s="24">
        <f t="shared" si="0"/>
        <v>4497053.0999999996</v>
      </c>
      <c r="E55" s="32">
        <f t="shared" si="1"/>
        <v>3389007.1</v>
      </c>
      <c r="F55" s="28">
        <v>542154.5</v>
      </c>
      <c r="G55" s="29">
        <v>469566.75</v>
      </c>
      <c r="H55" s="19">
        <v>402907.5</v>
      </c>
      <c r="I55" s="19">
        <v>145491.75</v>
      </c>
      <c r="J55" s="39">
        <v>413204</v>
      </c>
      <c r="K55" s="40">
        <v>297216.75</v>
      </c>
      <c r="L55" s="19">
        <v>859418</v>
      </c>
      <c r="M55" s="19">
        <v>611435.75</v>
      </c>
      <c r="N55" s="39">
        <v>491470.85</v>
      </c>
      <c r="O55" s="40">
        <v>323243</v>
      </c>
      <c r="P55" s="19">
        <v>471893.75</v>
      </c>
      <c r="Q55" s="19">
        <v>331961.09999999998</v>
      </c>
      <c r="R55" s="39">
        <v>811702.5</v>
      </c>
      <c r="S55" s="40">
        <v>740580</v>
      </c>
      <c r="T55" s="19">
        <v>504302</v>
      </c>
      <c r="U55" s="19">
        <v>469512</v>
      </c>
      <c r="V55" s="39"/>
      <c r="W55" s="40"/>
      <c r="X55" s="19"/>
      <c r="Y55" s="19"/>
      <c r="Z55" s="39"/>
      <c r="AA55" s="40"/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1649</v>
      </c>
      <c r="B56" s="37" t="s">
        <v>111</v>
      </c>
      <c r="C56" s="38" t="s">
        <v>112</v>
      </c>
      <c r="D56" s="24">
        <f t="shared" si="0"/>
        <v>248000</v>
      </c>
      <c r="E56" s="32">
        <f t="shared" si="1"/>
        <v>304450</v>
      </c>
      <c r="F56" s="28">
        <v>37050</v>
      </c>
      <c r="G56" s="29">
        <v>56450</v>
      </c>
      <c r="H56" s="19">
        <v>28150</v>
      </c>
      <c r="I56" s="19">
        <v>65200</v>
      </c>
      <c r="J56" s="39">
        <v>30250</v>
      </c>
      <c r="K56" s="40">
        <v>30250</v>
      </c>
      <c r="L56" s="19">
        <v>36850</v>
      </c>
      <c r="M56" s="19">
        <v>36850</v>
      </c>
      <c r="N56" s="39">
        <v>31550</v>
      </c>
      <c r="O56" s="40">
        <v>0</v>
      </c>
      <c r="P56" s="19">
        <v>33500</v>
      </c>
      <c r="Q56" s="19">
        <v>0</v>
      </c>
      <c r="R56" s="39">
        <v>28800</v>
      </c>
      <c r="S56" s="40">
        <v>93850</v>
      </c>
      <c r="T56" s="19">
        <v>21850</v>
      </c>
      <c r="U56" s="19">
        <v>21850</v>
      </c>
      <c r="V56" s="39"/>
      <c r="W56" s="40"/>
      <c r="X56" s="19"/>
      <c r="Y56" s="19"/>
      <c r="Z56" s="39"/>
      <c r="AA56" s="40"/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1649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1649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1649</v>
      </c>
      <c r="B59" s="37" t="s">
        <v>117</v>
      </c>
      <c r="C59" s="38" t="s">
        <v>118</v>
      </c>
      <c r="D59" s="24">
        <f t="shared" si="0"/>
        <v>62212.25</v>
      </c>
      <c r="E59" s="32">
        <f t="shared" si="1"/>
        <v>49307.5</v>
      </c>
      <c r="F59" s="28">
        <v>14405.5</v>
      </c>
      <c r="G59" s="29">
        <v>710</v>
      </c>
      <c r="H59" s="22">
        <v>5236</v>
      </c>
      <c r="I59" s="22">
        <v>0</v>
      </c>
      <c r="J59" s="41">
        <v>2675</v>
      </c>
      <c r="K59" s="42">
        <v>0</v>
      </c>
      <c r="L59" s="22">
        <v>18050</v>
      </c>
      <c r="M59" s="22">
        <v>0</v>
      </c>
      <c r="N59" s="41">
        <v>770</v>
      </c>
      <c r="O59" s="42">
        <v>0</v>
      </c>
      <c r="P59" s="22">
        <v>2497</v>
      </c>
      <c r="Q59" s="22">
        <v>21114</v>
      </c>
      <c r="R59" s="41">
        <v>15693.25</v>
      </c>
      <c r="S59" s="42">
        <v>4202.5</v>
      </c>
      <c r="T59" s="22">
        <v>2885.5</v>
      </c>
      <c r="U59" s="22">
        <v>23281</v>
      </c>
      <c r="V59" s="41"/>
      <c r="W59" s="42"/>
      <c r="X59" s="22"/>
      <c r="Y59" s="22"/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1649</v>
      </c>
      <c r="B60" s="37" t="s">
        <v>119</v>
      </c>
      <c r="C60" s="38" t="s">
        <v>120</v>
      </c>
      <c r="D60" s="24">
        <f t="shared" si="0"/>
        <v>33868.25</v>
      </c>
      <c r="E60" s="32">
        <f t="shared" si="1"/>
        <v>32635.5</v>
      </c>
      <c r="F60" s="28">
        <v>29079.25</v>
      </c>
      <c r="G60" s="29">
        <v>0</v>
      </c>
      <c r="H60" s="22">
        <v>0</v>
      </c>
      <c r="I60" s="22">
        <v>0</v>
      </c>
      <c r="J60" s="41">
        <v>0</v>
      </c>
      <c r="K60" s="42">
        <v>0</v>
      </c>
      <c r="L60" s="22">
        <v>0</v>
      </c>
      <c r="M60" s="22">
        <v>0</v>
      </c>
      <c r="N60" s="41">
        <v>0</v>
      </c>
      <c r="O60" s="42">
        <v>29079.25</v>
      </c>
      <c r="P60" s="22">
        <v>0</v>
      </c>
      <c r="Q60" s="22">
        <v>3556.25</v>
      </c>
      <c r="R60" s="41">
        <v>4789</v>
      </c>
      <c r="S60" s="42">
        <v>0</v>
      </c>
      <c r="T60" s="22">
        <v>0</v>
      </c>
      <c r="U60" s="22">
        <v>0</v>
      </c>
      <c r="V60" s="41"/>
      <c r="W60" s="42"/>
      <c r="X60" s="22"/>
      <c r="Y60" s="22"/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1649</v>
      </c>
      <c r="B61" s="37" t="s">
        <v>121</v>
      </c>
      <c r="C61" s="38" t="s">
        <v>122</v>
      </c>
      <c r="D61" s="24">
        <f t="shared" si="0"/>
        <v>57562596</v>
      </c>
      <c r="E61" s="32">
        <f t="shared" si="1"/>
        <v>57562596</v>
      </c>
      <c r="F61" s="28">
        <v>7750188.5</v>
      </c>
      <c r="G61" s="29">
        <v>7750188.5</v>
      </c>
      <c r="H61" s="19">
        <v>7401171.25</v>
      </c>
      <c r="I61" s="19">
        <v>7401171.25</v>
      </c>
      <c r="J61" s="39">
        <v>6838347.25</v>
      </c>
      <c r="K61" s="40">
        <v>6838347.25</v>
      </c>
      <c r="L61" s="19">
        <v>8278052.25</v>
      </c>
      <c r="M61" s="19">
        <v>8278052.25</v>
      </c>
      <c r="N61" s="39">
        <v>6661155.25</v>
      </c>
      <c r="O61" s="40">
        <v>6661155.25</v>
      </c>
      <c r="P61" s="22">
        <v>8733757.75</v>
      </c>
      <c r="Q61" s="22">
        <v>8733757.75</v>
      </c>
      <c r="R61" s="39">
        <v>6113356.75</v>
      </c>
      <c r="S61" s="40">
        <v>6113356.75</v>
      </c>
      <c r="T61" s="19">
        <v>5786567</v>
      </c>
      <c r="U61" s="19">
        <v>5786567</v>
      </c>
      <c r="V61" s="39"/>
      <c r="W61" s="40"/>
      <c r="X61" s="19"/>
      <c r="Y61" s="19"/>
      <c r="Z61" s="39"/>
      <c r="AA61" s="40"/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1649</v>
      </c>
      <c r="B62" s="37" t="s">
        <v>123</v>
      </c>
      <c r="C62" s="38" t="s">
        <v>124</v>
      </c>
      <c r="D62" s="24">
        <f t="shared" si="0"/>
        <v>142354474.66999999</v>
      </c>
      <c r="E62" s="32">
        <f t="shared" si="1"/>
        <v>139773849.66999999</v>
      </c>
      <c r="F62" s="28">
        <v>18982725.25</v>
      </c>
      <c r="G62" s="29">
        <v>14845690</v>
      </c>
      <c r="H62" s="19">
        <v>16820247.789999999</v>
      </c>
      <c r="I62" s="19">
        <v>20020579.690000001</v>
      </c>
      <c r="J62" s="39">
        <v>16056776</v>
      </c>
      <c r="K62" s="40">
        <v>16792738.600000001</v>
      </c>
      <c r="L62" s="19">
        <v>16765613.43</v>
      </c>
      <c r="M62" s="19">
        <v>14542325.130000001</v>
      </c>
      <c r="N62" s="39">
        <v>16941407.850000001</v>
      </c>
      <c r="O62" s="40">
        <v>16691942.800000001</v>
      </c>
      <c r="P62" s="19">
        <v>18614358.050000001</v>
      </c>
      <c r="Q62" s="19">
        <v>17928779.850000001</v>
      </c>
      <c r="R62" s="39">
        <v>16805679</v>
      </c>
      <c r="S62" s="40">
        <v>19239886.300000001</v>
      </c>
      <c r="T62" s="19">
        <v>21367667.300000001</v>
      </c>
      <c r="U62" s="19">
        <v>19711907.300000001</v>
      </c>
      <c r="V62" s="39"/>
      <c r="W62" s="40"/>
      <c r="X62" s="19"/>
      <c r="Y62" s="19"/>
      <c r="Z62" s="39"/>
      <c r="AA62" s="40"/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1649</v>
      </c>
      <c r="B63" s="37" t="s">
        <v>125</v>
      </c>
      <c r="C63" s="38" t="s">
        <v>126</v>
      </c>
      <c r="D63" s="24">
        <f t="shared" si="0"/>
        <v>2750515.25</v>
      </c>
      <c r="E63" s="32">
        <f t="shared" si="1"/>
        <v>2750515.25</v>
      </c>
      <c r="F63" s="28">
        <v>231989.5</v>
      </c>
      <c r="G63" s="29">
        <v>231989.5</v>
      </c>
      <c r="H63" s="19">
        <v>164501.5</v>
      </c>
      <c r="I63" s="19">
        <v>164501.5</v>
      </c>
      <c r="J63" s="39">
        <v>156948</v>
      </c>
      <c r="K63" s="40">
        <v>156948</v>
      </c>
      <c r="L63" s="19">
        <v>321348.5</v>
      </c>
      <c r="M63" s="19">
        <v>321348.5</v>
      </c>
      <c r="N63" s="39">
        <v>837309.75</v>
      </c>
      <c r="O63" s="40">
        <v>837309.75</v>
      </c>
      <c r="P63" s="19">
        <v>637608.25</v>
      </c>
      <c r="Q63" s="19">
        <v>637608.25</v>
      </c>
      <c r="R63" s="39">
        <v>146616.25</v>
      </c>
      <c r="S63" s="40">
        <v>146616.25</v>
      </c>
      <c r="T63" s="19">
        <v>254193.5</v>
      </c>
      <c r="U63" s="19">
        <v>254193.5</v>
      </c>
      <c r="V63" s="39"/>
      <c r="W63" s="40"/>
      <c r="X63" s="19"/>
      <c r="Y63" s="19"/>
      <c r="Z63" s="39"/>
      <c r="AA63" s="40"/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1649</v>
      </c>
      <c r="B64" s="37" t="s">
        <v>127</v>
      </c>
      <c r="C64" s="38" t="s">
        <v>128</v>
      </c>
      <c r="D64" s="24">
        <f t="shared" si="0"/>
        <v>25172916.75</v>
      </c>
      <c r="E64" s="32">
        <f t="shared" si="1"/>
        <v>22357492.77</v>
      </c>
      <c r="F64" s="28">
        <v>3254742</v>
      </c>
      <c r="G64" s="29">
        <v>1816097.25</v>
      </c>
      <c r="H64" s="19">
        <v>2803884.25</v>
      </c>
      <c r="I64" s="19">
        <v>1914029.25</v>
      </c>
      <c r="J64" s="39">
        <v>3167759</v>
      </c>
      <c r="K64" s="40">
        <v>1781847.25</v>
      </c>
      <c r="L64" s="19">
        <v>3272274.25</v>
      </c>
      <c r="M64" s="19">
        <v>1913721.52</v>
      </c>
      <c r="N64" s="39">
        <v>2978233.5</v>
      </c>
      <c r="O64" s="40">
        <v>1955335.25</v>
      </c>
      <c r="P64" s="19">
        <v>3586295.5</v>
      </c>
      <c r="Q64" s="19">
        <v>9020715.75</v>
      </c>
      <c r="R64" s="39">
        <v>3160869.25</v>
      </c>
      <c r="S64" s="40">
        <v>2335447.25</v>
      </c>
      <c r="T64" s="19">
        <v>2948859</v>
      </c>
      <c r="U64" s="19">
        <v>1620299.25</v>
      </c>
      <c r="V64" s="39"/>
      <c r="W64" s="40"/>
      <c r="X64" s="19"/>
      <c r="Y64" s="19"/>
      <c r="Z64" s="39"/>
      <c r="AA64" s="40"/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1649</v>
      </c>
      <c r="B65" s="37" t="s">
        <v>129</v>
      </c>
      <c r="C65" s="38" t="s">
        <v>130</v>
      </c>
      <c r="D65" s="24">
        <f t="shared" si="0"/>
        <v>0</v>
      </c>
      <c r="E65" s="32">
        <f t="shared" si="1"/>
        <v>0</v>
      </c>
      <c r="F65" s="28"/>
      <c r="G65" s="29"/>
      <c r="H65" s="19"/>
      <c r="I65" s="19"/>
      <c r="J65" s="39"/>
      <c r="K65" s="40"/>
      <c r="L65" s="19"/>
      <c r="M65" s="19"/>
      <c r="N65" s="39"/>
      <c r="O65" s="40"/>
      <c r="P65" s="19"/>
      <c r="Q65" s="19"/>
      <c r="R65" s="39"/>
      <c r="S65" s="40"/>
      <c r="T65" s="19"/>
      <c r="U65" s="19"/>
      <c r="V65" s="39"/>
      <c r="W65" s="40"/>
      <c r="X65" s="19"/>
      <c r="Y65" s="19"/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1649</v>
      </c>
      <c r="B66" s="37" t="s">
        <v>131</v>
      </c>
      <c r="C66" s="38" t="s">
        <v>132</v>
      </c>
      <c r="D66" s="24">
        <f t="shared" si="0"/>
        <v>0</v>
      </c>
      <c r="E66" s="32">
        <f t="shared" si="1"/>
        <v>0</v>
      </c>
      <c r="F66" s="28"/>
      <c r="G66" s="29"/>
      <c r="H66" s="19"/>
      <c r="I66" s="19"/>
      <c r="J66" s="39"/>
      <c r="K66" s="40"/>
      <c r="L66" s="19"/>
      <c r="M66" s="19"/>
      <c r="N66" s="39"/>
      <c r="O66" s="40"/>
      <c r="P66" s="19"/>
      <c r="Q66" s="19"/>
      <c r="R66" s="39"/>
      <c r="S66" s="40"/>
      <c r="T66" s="19"/>
      <c r="U66" s="19"/>
      <c r="V66" s="39"/>
      <c r="W66" s="40"/>
      <c r="X66" s="19"/>
      <c r="Y66" s="19"/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1649</v>
      </c>
      <c r="B67" s="37" t="s">
        <v>133</v>
      </c>
      <c r="C67" s="38" t="s">
        <v>134</v>
      </c>
      <c r="D67" s="24">
        <f t="shared" si="0"/>
        <v>9063693.4400000013</v>
      </c>
      <c r="E67" s="32">
        <f t="shared" si="1"/>
        <v>8155616.6900000004</v>
      </c>
      <c r="F67" s="28">
        <v>922172.1</v>
      </c>
      <c r="G67" s="29">
        <v>725010.6</v>
      </c>
      <c r="H67" s="19">
        <v>1145111.18</v>
      </c>
      <c r="I67" s="19">
        <v>168639.18</v>
      </c>
      <c r="J67" s="39">
        <v>863997.35</v>
      </c>
      <c r="K67" s="40">
        <v>1526618.1</v>
      </c>
      <c r="L67" s="19">
        <v>928258.45</v>
      </c>
      <c r="M67" s="19">
        <v>817963.7</v>
      </c>
      <c r="N67" s="39">
        <v>1597996.31</v>
      </c>
      <c r="O67" s="40">
        <v>1386917.81</v>
      </c>
      <c r="P67" s="19">
        <v>1062814.2</v>
      </c>
      <c r="Q67" s="19">
        <v>1085732.7</v>
      </c>
      <c r="R67" s="39">
        <v>1230758.5</v>
      </c>
      <c r="S67" s="40">
        <v>2070142</v>
      </c>
      <c r="T67" s="19">
        <v>1312585.3500000001</v>
      </c>
      <c r="U67" s="19">
        <v>374592.6</v>
      </c>
      <c r="V67" s="39"/>
      <c r="W67" s="40"/>
      <c r="X67" s="19"/>
      <c r="Y67" s="19"/>
      <c r="Z67" s="39"/>
      <c r="AA67" s="40"/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1649</v>
      </c>
      <c r="B68" s="37" t="s">
        <v>135</v>
      </c>
      <c r="C68" s="38" t="s">
        <v>136</v>
      </c>
      <c r="D68" s="24">
        <f t="shared" ref="D68:D131" si="2">F68+H68+J68+L68+N68+P68+R68+T68+V68+X68+Z68+AB68</f>
        <v>14617420.900000002</v>
      </c>
      <c r="E68" s="32">
        <f t="shared" ref="E68:E131" si="3">G68+I68+K68+M68+O68+Q68+S68+U68+W68+Y68+AA68+AC68</f>
        <v>14620420.900000002</v>
      </c>
      <c r="F68" s="28">
        <v>1681205.75</v>
      </c>
      <c r="G68" s="29">
        <v>1692705.75</v>
      </c>
      <c r="H68" s="19">
        <v>2323624.85</v>
      </c>
      <c r="I68" s="19">
        <v>2295624.85</v>
      </c>
      <c r="J68" s="39">
        <v>2112723.9</v>
      </c>
      <c r="K68" s="40">
        <v>2116723.9</v>
      </c>
      <c r="L68" s="19">
        <v>1320386.25</v>
      </c>
      <c r="M68" s="19">
        <v>1299538.75</v>
      </c>
      <c r="N68" s="39">
        <v>1806114.4</v>
      </c>
      <c r="O68" s="40">
        <v>1850961.9</v>
      </c>
      <c r="P68" s="19">
        <v>1370527.55</v>
      </c>
      <c r="Q68" s="19">
        <v>1354027.55</v>
      </c>
      <c r="R68" s="39">
        <v>1555099.05</v>
      </c>
      <c r="S68" s="40">
        <v>1571599.05</v>
      </c>
      <c r="T68" s="19">
        <v>2447739.15</v>
      </c>
      <c r="U68" s="19">
        <v>2439239.15</v>
      </c>
      <c r="V68" s="39"/>
      <c r="W68" s="40"/>
      <c r="X68" s="19"/>
      <c r="Y68" s="19"/>
      <c r="Z68" s="39"/>
      <c r="AA68" s="40"/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1649</v>
      </c>
      <c r="B69" s="37" t="s">
        <v>137</v>
      </c>
      <c r="C69" s="38" t="s">
        <v>138</v>
      </c>
      <c r="D69" s="24">
        <f t="shared" si="2"/>
        <v>42254</v>
      </c>
      <c r="E69" s="32">
        <f t="shared" si="3"/>
        <v>76657</v>
      </c>
      <c r="F69" s="28">
        <v>2920.25</v>
      </c>
      <c r="G69" s="29">
        <v>3047</v>
      </c>
      <c r="H69" s="19">
        <v>2918</v>
      </c>
      <c r="I69" s="19">
        <v>38532.25</v>
      </c>
      <c r="J69" s="39">
        <v>8675</v>
      </c>
      <c r="K69" s="40">
        <v>5326.75</v>
      </c>
      <c r="L69" s="19">
        <v>10771</v>
      </c>
      <c r="M69" s="19">
        <v>3099</v>
      </c>
      <c r="N69" s="39">
        <v>1135</v>
      </c>
      <c r="O69" s="40">
        <v>8401</v>
      </c>
      <c r="P69" s="19">
        <v>8565.25</v>
      </c>
      <c r="Q69" s="19">
        <v>2035</v>
      </c>
      <c r="R69" s="39">
        <v>964</v>
      </c>
      <c r="S69" s="40">
        <v>614</v>
      </c>
      <c r="T69" s="19">
        <v>6305.5</v>
      </c>
      <c r="U69" s="19">
        <v>15602</v>
      </c>
      <c r="V69" s="39"/>
      <c r="W69" s="40"/>
      <c r="X69" s="19"/>
      <c r="Y69" s="19"/>
      <c r="Z69" s="39"/>
      <c r="AA69" s="40"/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1649</v>
      </c>
      <c r="B70" s="37" t="s">
        <v>139</v>
      </c>
      <c r="C70" s="38" t="s">
        <v>140</v>
      </c>
      <c r="D70" s="24">
        <f t="shared" si="2"/>
        <v>11275452.120000001</v>
      </c>
      <c r="E70" s="32">
        <f t="shared" si="3"/>
        <v>13271927.119999999</v>
      </c>
      <c r="F70" s="28">
        <v>1342765.75</v>
      </c>
      <c r="G70" s="29">
        <v>941344.73</v>
      </c>
      <c r="H70" s="19">
        <v>1358314.53</v>
      </c>
      <c r="I70" s="19">
        <v>4520328.59</v>
      </c>
      <c r="J70" s="39">
        <v>1257788.5</v>
      </c>
      <c r="K70" s="40">
        <v>846496.66</v>
      </c>
      <c r="L70" s="19">
        <v>1425080.75</v>
      </c>
      <c r="M70" s="19">
        <v>1013788.91</v>
      </c>
      <c r="N70" s="39">
        <v>1323294.25</v>
      </c>
      <c r="O70" s="40">
        <v>912002.41</v>
      </c>
      <c r="P70" s="19">
        <v>1677810.5</v>
      </c>
      <c r="Q70" s="19">
        <v>2239069.88</v>
      </c>
      <c r="R70" s="39">
        <v>1686643.59</v>
      </c>
      <c r="S70" s="40">
        <v>2300286</v>
      </c>
      <c r="T70" s="19">
        <v>1203754.25</v>
      </c>
      <c r="U70" s="19">
        <v>498609.94</v>
      </c>
      <c r="V70" s="39"/>
      <c r="W70" s="40"/>
      <c r="X70" s="19"/>
      <c r="Y70" s="19"/>
      <c r="Z70" s="39"/>
      <c r="AA70" s="40"/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1649</v>
      </c>
      <c r="B71" s="37" t="s">
        <v>141</v>
      </c>
      <c r="C71" s="38" t="s">
        <v>142</v>
      </c>
      <c r="D71" s="24">
        <f t="shared" si="2"/>
        <v>6639004.5700000003</v>
      </c>
      <c r="E71" s="32">
        <f t="shared" si="3"/>
        <v>8899561.7699999996</v>
      </c>
      <c r="F71" s="28">
        <v>842457</v>
      </c>
      <c r="G71" s="29">
        <v>426426.84</v>
      </c>
      <c r="H71" s="19">
        <v>642777.25</v>
      </c>
      <c r="I71" s="19">
        <v>3979021.48</v>
      </c>
      <c r="J71" s="39">
        <v>702708.5</v>
      </c>
      <c r="K71" s="40">
        <v>288278.93</v>
      </c>
      <c r="L71" s="19">
        <v>567495.25</v>
      </c>
      <c r="M71" s="19">
        <v>153065.68</v>
      </c>
      <c r="N71" s="39">
        <v>936622</v>
      </c>
      <c r="O71" s="40">
        <v>522192.43</v>
      </c>
      <c r="P71" s="19">
        <v>1152818.8</v>
      </c>
      <c r="Q71" s="19">
        <v>1543036.78</v>
      </c>
      <c r="R71" s="39">
        <v>1054184.52</v>
      </c>
      <c r="S71" s="40">
        <v>1950145.72</v>
      </c>
      <c r="T71" s="19">
        <v>739941.25</v>
      </c>
      <c r="U71" s="19">
        <v>37393.910000000003</v>
      </c>
      <c r="V71" s="39"/>
      <c r="W71" s="40"/>
      <c r="X71" s="19"/>
      <c r="Y71" s="19"/>
      <c r="Z71" s="39"/>
      <c r="AA71" s="40"/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1649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0</v>
      </c>
      <c r="F72" s="28"/>
      <c r="G72" s="29"/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1649</v>
      </c>
      <c r="B73" s="37" t="s">
        <v>145</v>
      </c>
      <c r="C73" s="38" t="s">
        <v>146</v>
      </c>
      <c r="D73" s="24">
        <f t="shared" si="2"/>
        <v>741853.25</v>
      </c>
      <c r="E73" s="32">
        <f t="shared" si="3"/>
        <v>301452.75</v>
      </c>
      <c r="F73" s="28">
        <v>0</v>
      </c>
      <c r="G73" s="29">
        <v>0</v>
      </c>
      <c r="H73" s="19">
        <v>224272.25</v>
      </c>
      <c r="I73" s="19">
        <v>6164.5</v>
      </c>
      <c r="J73" s="39">
        <v>88445.75</v>
      </c>
      <c r="K73" s="40">
        <v>27054</v>
      </c>
      <c r="L73" s="19">
        <v>0</v>
      </c>
      <c r="M73" s="19">
        <v>144321.75</v>
      </c>
      <c r="N73" s="39">
        <v>106581.5</v>
      </c>
      <c r="O73" s="40">
        <v>0</v>
      </c>
      <c r="P73" s="19">
        <v>79630.75</v>
      </c>
      <c r="Q73" s="19">
        <v>79125.5</v>
      </c>
      <c r="R73" s="39">
        <v>10737.75</v>
      </c>
      <c r="S73" s="40">
        <v>44787</v>
      </c>
      <c r="T73" s="19">
        <v>232185.25</v>
      </c>
      <c r="U73" s="19">
        <v>0</v>
      </c>
      <c r="V73" s="39"/>
      <c r="W73" s="40"/>
      <c r="X73" s="19"/>
      <c r="Y73" s="19"/>
      <c r="Z73" s="39"/>
      <c r="AA73" s="40"/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1649</v>
      </c>
      <c r="B74" s="37" t="s">
        <v>147</v>
      </c>
      <c r="C74" s="38" t="s">
        <v>148</v>
      </c>
      <c r="D74" s="24">
        <f t="shared" si="2"/>
        <v>605884.75</v>
      </c>
      <c r="E74" s="32">
        <f t="shared" si="3"/>
        <v>621509.49</v>
      </c>
      <c r="F74" s="28">
        <v>61179.75</v>
      </c>
      <c r="G74" s="29">
        <v>65714</v>
      </c>
      <c r="H74" s="19">
        <v>60076.25</v>
      </c>
      <c r="I74" s="19">
        <v>31513</v>
      </c>
      <c r="J74" s="39">
        <v>87807.25</v>
      </c>
      <c r="K74" s="40">
        <v>72213.5</v>
      </c>
      <c r="L74" s="19">
        <v>67521.75</v>
      </c>
      <c r="M74" s="19">
        <v>19881</v>
      </c>
      <c r="N74" s="39">
        <v>63419.5</v>
      </c>
      <c r="O74" s="40">
        <v>145705</v>
      </c>
      <c r="P74" s="19">
        <v>122066.5</v>
      </c>
      <c r="Q74" s="19">
        <v>97747.5</v>
      </c>
      <c r="R74" s="39">
        <v>64467.25</v>
      </c>
      <c r="S74" s="40">
        <v>149692.75</v>
      </c>
      <c r="T74" s="19">
        <v>79346.5</v>
      </c>
      <c r="U74" s="19">
        <v>39042.74</v>
      </c>
      <c r="V74" s="39"/>
      <c r="W74" s="40"/>
      <c r="X74" s="19"/>
      <c r="Y74" s="19"/>
      <c r="Z74" s="39"/>
      <c r="AA74" s="40"/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1649</v>
      </c>
      <c r="B75" s="37" t="s">
        <v>149</v>
      </c>
      <c r="C75" s="38" t="s">
        <v>150</v>
      </c>
      <c r="D75" s="24">
        <f t="shared" si="2"/>
        <v>1755407</v>
      </c>
      <c r="E75" s="32">
        <f t="shared" si="3"/>
        <v>1856206</v>
      </c>
      <c r="F75" s="28">
        <v>276717</v>
      </c>
      <c r="G75" s="29">
        <v>0</v>
      </c>
      <c r="H75" s="19">
        <v>189932.5</v>
      </c>
      <c r="I75" s="19">
        <v>0</v>
      </c>
      <c r="J75" s="39">
        <v>89913</v>
      </c>
      <c r="K75" s="40">
        <v>350408.5</v>
      </c>
      <c r="L75" s="19">
        <v>485853.75</v>
      </c>
      <c r="M75" s="19">
        <v>0</v>
      </c>
      <c r="N75" s="39">
        <v>382156</v>
      </c>
      <c r="O75" s="40">
        <v>106581.5</v>
      </c>
      <c r="P75" s="19">
        <v>114919.25</v>
      </c>
      <c r="Q75" s="19">
        <v>489166.25</v>
      </c>
      <c r="R75" s="39">
        <v>116648.25</v>
      </c>
      <c r="S75" s="40">
        <v>675064.5</v>
      </c>
      <c r="T75" s="19">
        <v>99267.25</v>
      </c>
      <c r="U75" s="19">
        <v>234985.25</v>
      </c>
      <c r="V75" s="39"/>
      <c r="W75" s="40"/>
      <c r="X75" s="19"/>
      <c r="Y75" s="19"/>
      <c r="Z75" s="39"/>
      <c r="AA75" s="40"/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1649</v>
      </c>
      <c r="B76" s="37" t="s">
        <v>151</v>
      </c>
      <c r="C76" s="38" t="s">
        <v>152</v>
      </c>
      <c r="D76" s="24">
        <f t="shared" si="2"/>
        <v>4565898.5</v>
      </c>
      <c r="E76" s="32">
        <f t="shared" si="3"/>
        <v>4504346.5</v>
      </c>
      <c r="F76" s="28">
        <v>612012.5</v>
      </c>
      <c r="G76" s="29">
        <v>738120</v>
      </c>
      <c r="H76" s="19">
        <v>577177.25</v>
      </c>
      <c r="I76" s="19">
        <v>657840</v>
      </c>
      <c r="J76" s="39">
        <v>573924.25</v>
      </c>
      <c r="K76" s="40">
        <v>528184</v>
      </c>
      <c r="L76" s="19">
        <v>589386.25</v>
      </c>
      <c r="M76" s="19">
        <v>531360</v>
      </c>
      <c r="N76" s="39">
        <v>520030</v>
      </c>
      <c r="O76" s="40">
        <v>648495</v>
      </c>
      <c r="P76" s="19">
        <v>559682.25</v>
      </c>
      <c r="Q76" s="19">
        <v>273893.75</v>
      </c>
      <c r="R76" s="39">
        <v>545971.5</v>
      </c>
      <c r="S76" s="40">
        <v>268113.75</v>
      </c>
      <c r="T76" s="19">
        <v>587714.5</v>
      </c>
      <c r="U76" s="19">
        <v>858340</v>
      </c>
      <c r="V76" s="39"/>
      <c r="W76" s="40"/>
      <c r="X76" s="19"/>
      <c r="Y76" s="19"/>
      <c r="Z76" s="39"/>
      <c r="AA76" s="40"/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1649</v>
      </c>
      <c r="B77" s="37" t="s">
        <v>153</v>
      </c>
      <c r="C77" s="38" t="s">
        <v>154</v>
      </c>
      <c r="D77" s="24">
        <f t="shared" si="2"/>
        <v>59370</v>
      </c>
      <c r="E77" s="32">
        <f t="shared" si="3"/>
        <v>66430</v>
      </c>
      <c r="F77" s="28">
        <v>5310</v>
      </c>
      <c r="G77" s="29">
        <v>14160</v>
      </c>
      <c r="H77" s="19">
        <v>12660</v>
      </c>
      <c r="I77" s="19">
        <v>5310</v>
      </c>
      <c r="J77" s="39">
        <v>3540</v>
      </c>
      <c r="K77" s="40">
        <v>12660</v>
      </c>
      <c r="L77" s="19">
        <v>15660</v>
      </c>
      <c r="M77" s="19">
        <v>3540</v>
      </c>
      <c r="N77" s="39">
        <v>8850</v>
      </c>
      <c r="O77" s="40">
        <v>15660</v>
      </c>
      <c r="P77" s="19">
        <v>6000</v>
      </c>
      <c r="Q77" s="19">
        <v>250</v>
      </c>
      <c r="R77" s="39">
        <v>0</v>
      </c>
      <c r="S77" s="40">
        <v>4500</v>
      </c>
      <c r="T77" s="19">
        <v>7350</v>
      </c>
      <c r="U77" s="19">
        <v>10350</v>
      </c>
      <c r="V77" s="39"/>
      <c r="W77" s="40"/>
      <c r="X77" s="19"/>
      <c r="Y77" s="19"/>
      <c r="Z77" s="39"/>
      <c r="AA77" s="40"/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1649</v>
      </c>
      <c r="B78" s="37" t="s">
        <v>155</v>
      </c>
      <c r="C78" s="38" t="s">
        <v>156</v>
      </c>
      <c r="D78" s="24">
        <f t="shared" si="2"/>
        <v>22114815</v>
      </c>
      <c r="E78" s="32">
        <f t="shared" si="3"/>
        <v>26338580.25</v>
      </c>
      <c r="F78" s="28">
        <v>2891969.5</v>
      </c>
      <c r="G78" s="29">
        <v>5291329</v>
      </c>
      <c r="H78" s="19">
        <v>2772104.75</v>
      </c>
      <c r="I78" s="19">
        <v>2874609</v>
      </c>
      <c r="J78" s="39">
        <v>2712419.25</v>
      </c>
      <c r="K78" s="40">
        <v>2892316</v>
      </c>
      <c r="L78" s="19">
        <v>3101796.5</v>
      </c>
      <c r="M78" s="19">
        <v>3509456</v>
      </c>
      <c r="N78" s="39">
        <v>2686597.25</v>
      </c>
      <c r="O78" s="40">
        <v>976793.25</v>
      </c>
      <c r="P78" s="19">
        <v>2974951</v>
      </c>
      <c r="Q78" s="19">
        <v>3951432.25</v>
      </c>
      <c r="R78" s="39">
        <v>2457947.75</v>
      </c>
      <c r="S78" s="40">
        <v>3203408.75</v>
      </c>
      <c r="T78" s="19">
        <v>2517029</v>
      </c>
      <c r="U78" s="19">
        <v>3639236</v>
      </c>
      <c r="V78" s="39"/>
      <c r="W78" s="40"/>
      <c r="X78" s="19"/>
      <c r="Y78" s="19"/>
      <c r="Z78" s="39"/>
      <c r="AA78" s="40"/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1649</v>
      </c>
      <c r="B79" s="37" t="s">
        <v>157</v>
      </c>
      <c r="C79" s="38" t="s">
        <v>158</v>
      </c>
      <c r="D79" s="24">
        <f t="shared" si="2"/>
        <v>12431240.84</v>
      </c>
      <c r="E79" s="32">
        <f t="shared" si="3"/>
        <v>11772649.33</v>
      </c>
      <c r="F79" s="28">
        <v>2449497.25</v>
      </c>
      <c r="G79" s="29">
        <v>329145.40999999997</v>
      </c>
      <c r="H79" s="19">
        <v>1774448.5</v>
      </c>
      <c r="I79" s="19">
        <v>1860034.02</v>
      </c>
      <c r="J79" s="39">
        <v>1882009.09</v>
      </c>
      <c r="K79" s="40">
        <v>1274820.25</v>
      </c>
      <c r="L79" s="19">
        <v>1456680</v>
      </c>
      <c r="M79" s="19">
        <v>3330601.53</v>
      </c>
      <c r="N79" s="39">
        <v>765592</v>
      </c>
      <c r="O79" s="40">
        <v>296294.09000000003</v>
      </c>
      <c r="P79" s="19">
        <v>1369024.5</v>
      </c>
      <c r="Q79" s="19">
        <v>2089274.86</v>
      </c>
      <c r="R79" s="39">
        <v>1264270.5</v>
      </c>
      <c r="S79" s="40">
        <v>1188986.4099999999</v>
      </c>
      <c r="T79" s="19">
        <v>1469719</v>
      </c>
      <c r="U79" s="19">
        <v>1403492.76</v>
      </c>
      <c r="V79" s="39"/>
      <c r="W79" s="40"/>
      <c r="X79" s="19"/>
      <c r="Y79" s="19"/>
      <c r="Z79" s="39"/>
      <c r="AA79" s="40"/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1649</v>
      </c>
      <c r="B80" s="37" t="s">
        <v>159</v>
      </c>
      <c r="C80" s="38" t="s">
        <v>160</v>
      </c>
      <c r="D80" s="24">
        <f t="shared" si="2"/>
        <v>47440.5</v>
      </c>
      <c r="E80" s="32">
        <f t="shared" si="3"/>
        <v>47440.5</v>
      </c>
      <c r="F80" s="28">
        <v>3653.25</v>
      </c>
      <c r="G80" s="29">
        <v>3653.25</v>
      </c>
      <c r="H80" s="19">
        <v>7715.5</v>
      </c>
      <c r="I80" s="19">
        <v>7715.5</v>
      </c>
      <c r="J80" s="39">
        <v>11743.25</v>
      </c>
      <c r="K80" s="40">
        <v>11743.25</v>
      </c>
      <c r="L80" s="19">
        <v>6841.75</v>
      </c>
      <c r="M80" s="19">
        <v>6841.75</v>
      </c>
      <c r="N80" s="39">
        <v>3835</v>
      </c>
      <c r="O80" s="40">
        <v>3835</v>
      </c>
      <c r="P80" s="19">
        <v>5903</v>
      </c>
      <c r="Q80" s="19">
        <v>5903</v>
      </c>
      <c r="R80" s="39">
        <v>3546.5</v>
      </c>
      <c r="S80" s="40">
        <v>3546.5</v>
      </c>
      <c r="T80" s="19">
        <v>4202.25</v>
      </c>
      <c r="U80" s="19">
        <v>4202.25</v>
      </c>
      <c r="V80" s="39"/>
      <c r="W80" s="40"/>
      <c r="X80" s="19"/>
      <c r="Y80" s="19"/>
      <c r="Z80" s="39"/>
      <c r="AA80" s="40"/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1649</v>
      </c>
      <c r="B81" s="37" t="s">
        <v>161</v>
      </c>
      <c r="C81" s="38" t="s">
        <v>162</v>
      </c>
      <c r="D81" s="24">
        <f t="shared" si="2"/>
        <v>21706.5</v>
      </c>
      <c r="E81" s="32">
        <f t="shared" si="3"/>
        <v>21706.5</v>
      </c>
      <c r="F81" s="28"/>
      <c r="G81" s="29"/>
      <c r="H81" s="19">
        <v>14545</v>
      </c>
      <c r="I81" s="19">
        <v>14545</v>
      </c>
      <c r="J81" s="39">
        <v>2543</v>
      </c>
      <c r="K81" s="40">
        <v>2543</v>
      </c>
      <c r="L81" s="19"/>
      <c r="M81" s="19"/>
      <c r="N81" s="39"/>
      <c r="O81" s="40"/>
      <c r="P81" s="19">
        <v>4618.5</v>
      </c>
      <c r="Q81" s="19">
        <v>4618.5</v>
      </c>
      <c r="R81" s="39"/>
      <c r="S81" s="40"/>
      <c r="T81" s="19"/>
      <c r="U81" s="19"/>
      <c r="V81" s="39"/>
      <c r="W81" s="40"/>
      <c r="X81" s="19"/>
      <c r="Y81" s="19"/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1649</v>
      </c>
      <c r="B82" s="37" t="s">
        <v>163</v>
      </c>
      <c r="C82" s="38" t="s">
        <v>164</v>
      </c>
      <c r="D82" s="24">
        <f t="shared" si="2"/>
        <v>95897.5</v>
      </c>
      <c r="E82" s="32">
        <f t="shared" si="3"/>
        <v>69343</v>
      </c>
      <c r="F82" s="28">
        <v>17048.5</v>
      </c>
      <c r="G82" s="29">
        <v>6723</v>
      </c>
      <c r="H82" s="19">
        <v>15639</v>
      </c>
      <c r="I82" s="19">
        <v>14469</v>
      </c>
      <c r="J82" s="39">
        <v>5920</v>
      </c>
      <c r="K82" s="40">
        <v>12469</v>
      </c>
      <c r="L82" s="19">
        <v>21156.5</v>
      </c>
      <c r="M82" s="19">
        <v>4500</v>
      </c>
      <c r="N82" s="39">
        <v>4330</v>
      </c>
      <c r="O82" s="40">
        <v>13266.5</v>
      </c>
      <c r="P82" s="19">
        <v>16673</v>
      </c>
      <c r="Q82" s="19">
        <v>4540</v>
      </c>
      <c r="R82" s="39">
        <v>4650</v>
      </c>
      <c r="S82" s="40">
        <v>11265.5</v>
      </c>
      <c r="T82" s="19">
        <v>10480.5</v>
      </c>
      <c r="U82" s="19">
        <v>2110</v>
      </c>
      <c r="V82" s="39"/>
      <c r="W82" s="40"/>
      <c r="X82" s="19"/>
      <c r="Y82" s="19"/>
      <c r="Z82" s="39"/>
      <c r="AA82" s="40"/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1649</v>
      </c>
      <c r="B83" s="37" t="s">
        <v>165</v>
      </c>
      <c r="C83" s="38" t="s">
        <v>166</v>
      </c>
      <c r="D83" s="24">
        <f t="shared" si="2"/>
        <v>58209.5</v>
      </c>
      <c r="E83" s="32">
        <f t="shared" si="3"/>
        <v>9778.2000000000007</v>
      </c>
      <c r="F83" s="28">
        <v>0</v>
      </c>
      <c r="G83" s="29">
        <v>0</v>
      </c>
      <c r="H83" s="19">
        <v>4273</v>
      </c>
      <c r="I83" s="19">
        <v>0</v>
      </c>
      <c r="J83" s="39">
        <v>0</v>
      </c>
      <c r="K83" s="40">
        <v>297.2</v>
      </c>
      <c r="L83" s="19">
        <v>0</v>
      </c>
      <c r="M83" s="19">
        <v>0</v>
      </c>
      <c r="N83" s="39">
        <v>16132</v>
      </c>
      <c r="O83" s="40">
        <v>0</v>
      </c>
      <c r="P83" s="19">
        <v>37804.5</v>
      </c>
      <c r="Q83" s="19">
        <v>0</v>
      </c>
      <c r="R83" s="39">
        <v>0</v>
      </c>
      <c r="S83" s="40">
        <v>9481</v>
      </c>
      <c r="T83" s="19">
        <v>0</v>
      </c>
      <c r="U83" s="19">
        <v>0</v>
      </c>
      <c r="V83" s="39"/>
      <c r="W83" s="40"/>
      <c r="X83" s="19"/>
      <c r="Y83" s="19"/>
      <c r="Z83" s="39"/>
      <c r="AA83" s="40"/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1649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1649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1649</v>
      </c>
      <c r="B86" s="37" t="s">
        <v>171</v>
      </c>
      <c r="C86" s="38" t="s">
        <v>172</v>
      </c>
      <c r="D86" s="24">
        <f t="shared" si="2"/>
        <v>460352.25</v>
      </c>
      <c r="E86" s="32">
        <f t="shared" si="3"/>
        <v>622085.75</v>
      </c>
      <c r="F86" s="28">
        <v>65446</v>
      </c>
      <c r="G86" s="29">
        <v>205528</v>
      </c>
      <c r="H86" s="19">
        <v>109167.75</v>
      </c>
      <c r="I86" s="19">
        <v>26027.75</v>
      </c>
      <c r="J86" s="39">
        <v>64490.75</v>
      </c>
      <c r="K86" s="40">
        <v>64966.25</v>
      </c>
      <c r="L86" s="19">
        <v>58507</v>
      </c>
      <c r="M86" s="19">
        <v>84797</v>
      </c>
      <c r="N86" s="39">
        <v>37141.5</v>
      </c>
      <c r="O86" s="40">
        <v>59824.25</v>
      </c>
      <c r="P86" s="22">
        <v>38407</v>
      </c>
      <c r="Q86" s="22">
        <v>145644.25</v>
      </c>
      <c r="R86" s="39">
        <v>25305.5</v>
      </c>
      <c r="S86" s="40">
        <v>25198.75</v>
      </c>
      <c r="T86" s="19">
        <v>61886.75</v>
      </c>
      <c r="U86" s="19">
        <v>10099.5</v>
      </c>
      <c r="V86" s="39"/>
      <c r="W86" s="40"/>
      <c r="X86" s="19"/>
      <c r="Y86" s="19"/>
      <c r="Z86" s="39"/>
      <c r="AA86" s="40"/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1649</v>
      </c>
      <c r="B87" s="37" t="s">
        <v>173</v>
      </c>
      <c r="C87" s="38" t="s">
        <v>174</v>
      </c>
      <c r="D87" s="24">
        <f t="shared" si="2"/>
        <v>13628913.800000001</v>
      </c>
      <c r="E87" s="32">
        <f t="shared" si="3"/>
        <v>14791276.75</v>
      </c>
      <c r="F87" s="28">
        <v>2951570.25</v>
      </c>
      <c r="G87" s="29">
        <v>2570907.5</v>
      </c>
      <c r="H87" s="19">
        <v>2046842.75</v>
      </c>
      <c r="I87" s="19">
        <v>2339035.15</v>
      </c>
      <c r="J87" s="39">
        <v>1396512.25</v>
      </c>
      <c r="K87" s="40">
        <v>1618770.25</v>
      </c>
      <c r="L87" s="19">
        <v>1631763.05</v>
      </c>
      <c r="M87" s="19">
        <v>1908815.65</v>
      </c>
      <c r="N87" s="39">
        <v>1822517</v>
      </c>
      <c r="O87" s="40">
        <v>2258876.5</v>
      </c>
      <c r="P87" s="19">
        <v>1925474</v>
      </c>
      <c r="Q87" s="19">
        <v>2126397.25</v>
      </c>
      <c r="R87" s="39">
        <v>557767</v>
      </c>
      <c r="S87" s="40">
        <v>983727.95</v>
      </c>
      <c r="T87" s="19">
        <v>1296467.5</v>
      </c>
      <c r="U87" s="19">
        <v>984746.5</v>
      </c>
      <c r="V87" s="39"/>
      <c r="W87" s="40"/>
      <c r="X87" s="19"/>
      <c r="Y87" s="19"/>
      <c r="Z87" s="39"/>
      <c r="AA87" s="40"/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1649</v>
      </c>
      <c r="B88" s="37" t="s">
        <v>175</v>
      </c>
      <c r="C88" s="38" t="s">
        <v>176</v>
      </c>
      <c r="D88" s="24">
        <f t="shared" si="2"/>
        <v>37345.75</v>
      </c>
      <c r="E88" s="32">
        <f t="shared" si="3"/>
        <v>37345.75</v>
      </c>
      <c r="F88" s="28">
        <v>3098</v>
      </c>
      <c r="G88" s="29">
        <v>3098</v>
      </c>
      <c r="H88" s="19">
        <v>4875.5</v>
      </c>
      <c r="I88" s="19">
        <v>4875.5</v>
      </c>
      <c r="J88" s="39">
        <v>6466.25</v>
      </c>
      <c r="K88" s="40">
        <v>6466.25</v>
      </c>
      <c r="L88" s="19">
        <v>10805.5</v>
      </c>
      <c r="M88" s="19">
        <v>10805.5</v>
      </c>
      <c r="N88" s="39">
        <v>3431.25</v>
      </c>
      <c r="O88" s="40">
        <v>3431.25</v>
      </c>
      <c r="P88" s="19">
        <v>3068.75</v>
      </c>
      <c r="Q88" s="19">
        <v>3068.75</v>
      </c>
      <c r="R88" s="39">
        <v>2945</v>
      </c>
      <c r="S88" s="40">
        <v>2945</v>
      </c>
      <c r="T88" s="19">
        <v>2655.5</v>
      </c>
      <c r="U88" s="19">
        <v>2655.5</v>
      </c>
      <c r="V88" s="39"/>
      <c r="W88" s="40"/>
      <c r="X88" s="19"/>
      <c r="Y88" s="19"/>
      <c r="Z88" s="39"/>
      <c r="AA88" s="40"/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1649</v>
      </c>
      <c r="B89" s="37" t="s">
        <v>177</v>
      </c>
      <c r="C89" s="38" t="s">
        <v>178</v>
      </c>
      <c r="D89" s="24">
        <f t="shared" si="2"/>
        <v>15240</v>
      </c>
      <c r="E89" s="32">
        <f t="shared" si="3"/>
        <v>11117.25</v>
      </c>
      <c r="F89" s="28">
        <v>1918</v>
      </c>
      <c r="G89" s="29">
        <v>2157.25</v>
      </c>
      <c r="H89" s="19">
        <v>0</v>
      </c>
      <c r="I89" s="19">
        <v>1218</v>
      </c>
      <c r="J89" s="39">
        <v>5243</v>
      </c>
      <c r="K89" s="40">
        <v>0</v>
      </c>
      <c r="L89" s="19">
        <v>0</v>
      </c>
      <c r="M89" s="19">
        <v>3163</v>
      </c>
      <c r="N89" s="39">
        <v>4301</v>
      </c>
      <c r="O89" s="40">
        <v>1420</v>
      </c>
      <c r="P89" s="19">
        <v>1648</v>
      </c>
      <c r="Q89" s="19">
        <v>781</v>
      </c>
      <c r="R89" s="39">
        <v>2130</v>
      </c>
      <c r="S89" s="40">
        <v>948</v>
      </c>
      <c r="T89" s="19">
        <v>0</v>
      </c>
      <c r="U89" s="19">
        <v>1430</v>
      </c>
      <c r="V89" s="39"/>
      <c r="W89" s="40"/>
      <c r="X89" s="19"/>
      <c r="Y89" s="19"/>
      <c r="Z89" s="39"/>
      <c r="AA89" s="40"/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1649</v>
      </c>
      <c r="B90" s="37" t="s">
        <v>179</v>
      </c>
      <c r="C90" s="38" t="s">
        <v>180</v>
      </c>
      <c r="D90" s="24">
        <f t="shared" si="2"/>
        <v>0</v>
      </c>
      <c r="E90" s="32">
        <f t="shared" si="3"/>
        <v>0</v>
      </c>
      <c r="F90" s="28"/>
      <c r="G90" s="29"/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/>
      <c r="U90" s="19"/>
      <c r="V90" s="39"/>
      <c r="W90" s="40"/>
      <c r="X90" s="19"/>
      <c r="Y90" s="19"/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1649</v>
      </c>
      <c r="B91" s="37" t="s">
        <v>181</v>
      </c>
      <c r="C91" s="38" t="s">
        <v>182</v>
      </c>
      <c r="D91" s="24">
        <f t="shared" si="2"/>
        <v>70568</v>
      </c>
      <c r="E91" s="32">
        <f t="shared" si="3"/>
        <v>107121.71</v>
      </c>
      <c r="F91" s="28">
        <v>20108</v>
      </c>
      <c r="G91" s="29">
        <v>12391.37</v>
      </c>
      <c r="H91" s="19">
        <v>11312</v>
      </c>
      <c r="I91" s="19">
        <v>10923.78</v>
      </c>
      <c r="J91" s="39">
        <v>33297</v>
      </c>
      <c r="K91" s="40">
        <v>17967.46</v>
      </c>
      <c r="L91" s="19">
        <v>5851</v>
      </c>
      <c r="M91" s="19">
        <v>15379.1</v>
      </c>
      <c r="N91" s="39">
        <v>0</v>
      </c>
      <c r="O91" s="40">
        <v>10752.48</v>
      </c>
      <c r="P91" s="19">
        <v>0</v>
      </c>
      <c r="Q91" s="19">
        <v>39148</v>
      </c>
      <c r="R91" s="39">
        <v>0</v>
      </c>
      <c r="S91" s="40">
        <v>559.52</v>
      </c>
      <c r="T91" s="19"/>
      <c r="U91" s="19"/>
      <c r="V91" s="39"/>
      <c r="W91" s="40"/>
      <c r="X91" s="19"/>
      <c r="Y91" s="19"/>
      <c r="Z91" s="39"/>
      <c r="AA91" s="40"/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1649</v>
      </c>
      <c r="B92" s="37" t="s">
        <v>183</v>
      </c>
      <c r="C92" s="38" t="s">
        <v>184</v>
      </c>
      <c r="D92" s="24">
        <f t="shared" si="2"/>
        <v>3997896.8</v>
      </c>
      <c r="E92" s="32">
        <f t="shared" si="3"/>
        <v>3616667.55</v>
      </c>
      <c r="F92" s="28">
        <v>497081</v>
      </c>
      <c r="G92" s="29">
        <v>113709.75</v>
      </c>
      <c r="H92" s="19">
        <v>477091.25</v>
      </c>
      <c r="I92" s="19">
        <v>400</v>
      </c>
      <c r="J92" s="39">
        <v>549607.75</v>
      </c>
      <c r="K92" s="40">
        <v>909169.5</v>
      </c>
      <c r="L92" s="19">
        <v>548065.75</v>
      </c>
      <c r="M92" s="19">
        <v>510446.25</v>
      </c>
      <c r="N92" s="39">
        <v>434034.8</v>
      </c>
      <c r="O92" s="40">
        <v>525665</v>
      </c>
      <c r="P92" s="19">
        <v>493069.5</v>
      </c>
      <c r="Q92" s="19">
        <v>729602.8</v>
      </c>
      <c r="R92" s="39">
        <v>474918.5</v>
      </c>
      <c r="S92" s="40">
        <v>550190</v>
      </c>
      <c r="T92" s="19">
        <v>524028.25</v>
      </c>
      <c r="U92" s="19">
        <v>277484.25</v>
      </c>
      <c r="V92" s="39"/>
      <c r="W92" s="40"/>
      <c r="X92" s="19"/>
      <c r="Y92" s="19"/>
      <c r="Z92" s="39"/>
      <c r="AA92" s="40"/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1649</v>
      </c>
      <c r="B93" s="37" t="s">
        <v>185</v>
      </c>
      <c r="C93" s="38" t="s">
        <v>186</v>
      </c>
      <c r="D93" s="24">
        <f t="shared" si="2"/>
        <v>1780991</v>
      </c>
      <c r="E93" s="32">
        <f t="shared" si="3"/>
        <v>1625232.72</v>
      </c>
      <c r="F93" s="28">
        <v>264602</v>
      </c>
      <c r="G93" s="29">
        <v>102009.72</v>
      </c>
      <c r="H93" s="19">
        <v>321652.75</v>
      </c>
      <c r="I93" s="19">
        <v>64951.83</v>
      </c>
      <c r="J93" s="39">
        <v>183040.25</v>
      </c>
      <c r="K93" s="40">
        <v>410652.73</v>
      </c>
      <c r="L93" s="19">
        <v>138647.75</v>
      </c>
      <c r="M93" s="19">
        <v>195464.54</v>
      </c>
      <c r="N93" s="39">
        <v>184804</v>
      </c>
      <c r="O93" s="40">
        <v>198214.04</v>
      </c>
      <c r="P93" s="19">
        <v>231365.25</v>
      </c>
      <c r="Q93" s="19">
        <v>352557.14</v>
      </c>
      <c r="R93" s="39">
        <v>112079</v>
      </c>
      <c r="S93" s="40">
        <v>249925.61</v>
      </c>
      <c r="T93" s="19">
        <v>344800</v>
      </c>
      <c r="U93" s="19">
        <v>51457.11</v>
      </c>
      <c r="V93" s="39"/>
      <c r="W93" s="40"/>
      <c r="X93" s="19"/>
      <c r="Y93" s="19"/>
      <c r="Z93" s="39"/>
      <c r="AA93" s="40"/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1649</v>
      </c>
      <c r="B94" s="37" t="s">
        <v>187</v>
      </c>
      <c r="C94" s="38" t="s">
        <v>188</v>
      </c>
      <c r="D94" s="24">
        <f t="shared" si="2"/>
        <v>404862.25</v>
      </c>
      <c r="E94" s="32">
        <f t="shared" si="3"/>
        <v>574138.5</v>
      </c>
      <c r="F94" s="28">
        <v>79166.75</v>
      </c>
      <c r="G94" s="29">
        <v>36893.25</v>
      </c>
      <c r="H94" s="19">
        <v>48624.75</v>
      </c>
      <c r="I94" s="19">
        <v>0</v>
      </c>
      <c r="J94" s="39">
        <v>52561.75</v>
      </c>
      <c r="K94" s="40">
        <v>0</v>
      </c>
      <c r="L94" s="19">
        <v>50318.5</v>
      </c>
      <c r="M94" s="19">
        <v>191346</v>
      </c>
      <c r="N94" s="39">
        <v>42030.5</v>
      </c>
      <c r="O94" s="40">
        <v>28855.5</v>
      </c>
      <c r="P94" s="19">
        <v>46196</v>
      </c>
      <c r="Q94" s="19">
        <v>104612</v>
      </c>
      <c r="R94" s="39">
        <v>12790.5</v>
      </c>
      <c r="S94" s="40">
        <v>123413.5</v>
      </c>
      <c r="T94" s="19">
        <v>73173.5</v>
      </c>
      <c r="U94" s="19">
        <v>89018.25</v>
      </c>
      <c r="V94" s="39"/>
      <c r="W94" s="40"/>
      <c r="X94" s="19"/>
      <c r="Y94" s="19"/>
      <c r="Z94" s="39"/>
      <c r="AA94" s="40"/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1649</v>
      </c>
      <c r="B95" s="37" t="s">
        <v>189</v>
      </c>
      <c r="C95" s="38" t="s">
        <v>190</v>
      </c>
      <c r="D95" s="24">
        <f t="shared" si="2"/>
        <v>183277.5</v>
      </c>
      <c r="E95" s="32">
        <f t="shared" si="3"/>
        <v>364744.04999999993</v>
      </c>
      <c r="F95" s="28">
        <v>43471.5</v>
      </c>
      <c r="G95" s="29">
        <v>0</v>
      </c>
      <c r="H95" s="19">
        <v>9712.5</v>
      </c>
      <c r="I95" s="19">
        <v>159961.54999999999</v>
      </c>
      <c r="J95" s="39">
        <v>37149.5</v>
      </c>
      <c r="K95" s="40">
        <v>0</v>
      </c>
      <c r="L95" s="19">
        <v>0</v>
      </c>
      <c r="M95" s="19">
        <v>15560.32</v>
      </c>
      <c r="N95" s="39">
        <v>0</v>
      </c>
      <c r="O95" s="40">
        <v>58717.86</v>
      </c>
      <c r="P95" s="19">
        <v>55230.75</v>
      </c>
      <c r="Q95" s="19">
        <v>22820.52</v>
      </c>
      <c r="R95" s="39">
        <v>35066</v>
      </c>
      <c r="S95" s="40">
        <v>44300.95</v>
      </c>
      <c r="T95" s="19">
        <v>2647.25</v>
      </c>
      <c r="U95" s="19">
        <v>63382.85</v>
      </c>
      <c r="V95" s="39"/>
      <c r="W95" s="40"/>
      <c r="X95" s="19"/>
      <c r="Y95" s="19"/>
      <c r="Z95" s="39"/>
      <c r="AA95" s="40"/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1649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1649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1649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1649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1649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1649</v>
      </c>
      <c r="B101" s="37" t="s">
        <v>201</v>
      </c>
      <c r="C101" s="38" t="s">
        <v>202</v>
      </c>
      <c r="D101" s="24">
        <f t="shared" si="2"/>
        <v>66690627.909999996</v>
      </c>
      <c r="E101" s="32">
        <f t="shared" si="3"/>
        <v>51044237.039999999</v>
      </c>
      <c r="F101" s="28">
        <v>9888039.6899999995</v>
      </c>
      <c r="G101" s="29">
        <v>7473865.9900000002</v>
      </c>
      <c r="H101" s="19">
        <v>6621728.9900000002</v>
      </c>
      <c r="I101" s="19">
        <v>5510172.2800000003</v>
      </c>
      <c r="J101" s="39">
        <v>9520179.4900000002</v>
      </c>
      <c r="K101" s="40">
        <v>5956715.9400000004</v>
      </c>
      <c r="L101" s="19">
        <v>3331097.7</v>
      </c>
      <c r="M101" s="19">
        <v>6237857.1200000001</v>
      </c>
      <c r="N101" s="39">
        <v>9453330.9000000004</v>
      </c>
      <c r="O101" s="40">
        <v>5929603.3899999997</v>
      </c>
      <c r="P101" s="22">
        <v>7540342.0499999998</v>
      </c>
      <c r="Q101" s="22">
        <v>7772070.0099999998</v>
      </c>
      <c r="R101" s="39">
        <v>10129010.48</v>
      </c>
      <c r="S101" s="40">
        <v>5382134.0099999998</v>
      </c>
      <c r="T101" s="19">
        <v>10206898.609999999</v>
      </c>
      <c r="U101" s="19">
        <v>6781818.2999999998</v>
      </c>
      <c r="V101" s="39"/>
      <c r="W101" s="40"/>
      <c r="X101" s="19"/>
      <c r="Y101" s="19"/>
      <c r="Z101" s="39"/>
      <c r="AA101" s="40"/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1649</v>
      </c>
      <c r="B102" s="37" t="s">
        <v>203</v>
      </c>
      <c r="C102" s="38" t="s">
        <v>204</v>
      </c>
      <c r="D102" s="24">
        <f t="shared" si="2"/>
        <v>342297.32</v>
      </c>
      <c r="E102" s="32">
        <f t="shared" si="3"/>
        <v>298732.38</v>
      </c>
      <c r="F102" s="28">
        <v>8000</v>
      </c>
      <c r="G102" s="29">
        <v>29794.26</v>
      </c>
      <c r="H102" s="19">
        <v>73284</v>
      </c>
      <c r="I102" s="19">
        <v>68530.039999999994</v>
      </c>
      <c r="J102" s="39">
        <v>47682.7</v>
      </c>
      <c r="K102" s="40">
        <v>38020.46</v>
      </c>
      <c r="L102" s="19">
        <v>0</v>
      </c>
      <c r="M102" s="19">
        <v>34717.9</v>
      </c>
      <c r="N102" s="39">
        <v>6000</v>
      </c>
      <c r="O102" s="40">
        <v>10505.74</v>
      </c>
      <c r="P102" s="19">
        <v>135338.64000000001</v>
      </c>
      <c r="Q102" s="19">
        <v>30512.58</v>
      </c>
      <c r="R102" s="39">
        <v>8820</v>
      </c>
      <c r="S102" s="40">
        <v>37871</v>
      </c>
      <c r="T102" s="19">
        <v>63171.98</v>
      </c>
      <c r="U102" s="19">
        <v>48780.4</v>
      </c>
      <c r="V102" s="39"/>
      <c r="W102" s="40"/>
      <c r="X102" s="19"/>
      <c r="Y102" s="19"/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1649</v>
      </c>
      <c r="B103" s="37" t="s">
        <v>205</v>
      </c>
      <c r="C103" s="38" t="s">
        <v>206</v>
      </c>
      <c r="D103" s="24">
        <f t="shared" si="2"/>
        <v>36288442.640000001</v>
      </c>
      <c r="E103" s="32">
        <f t="shared" si="3"/>
        <v>35637458.279999994</v>
      </c>
      <c r="F103" s="28">
        <v>3244039.6</v>
      </c>
      <c r="G103" s="29">
        <v>3188308.49</v>
      </c>
      <c r="H103" s="19">
        <v>2849614</v>
      </c>
      <c r="I103" s="19">
        <v>3257948.67</v>
      </c>
      <c r="J103" s="39">
        <v>4417706.62</v>
      </c>
      <c r="K103" s="40">
        <v>2526390.89</v>
      </c>
      <c r="L103" s="19">
        <v>4783459.68</v>
      </c>
      <c r="M103" s="19">
        <v>4343685.8099999996</v>
      </c>
      <c r="N103" s="39">
        <v>4632645.4800000004</v>
      </c>
      <c r="O103" s="40">
        <v>7963613.5099999998</v>
      </c>
      <c r="P103" s="19">
        <v>5741383.9100000001</v>
      </c>
      <c r="Q103" s="19">
        <v>7502097.6799999997</v>
      </c>
      <c r="R103" s="39">
        <v>5917897.8300000001</v>
      </c>
      <c r="S103" s="40">
        <v>3361557.83</v>
      </c>
      <c r="T103" s="19">
        <v>4701695.5199999996</v>
      </c>
      <c r="U103" s="19">
        <v>3493855.4</v>
      </c>
      <c r="V103" s="39"/>
      <c r="W103" s="40"/>
      <c r="X103" s="19"/>
      <c r="Y103" s="19"/>
      <c r="Z103" s="39"/>
      <c r="AA103" s="40"/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1649</v>
      </c>
      <c r="B104" s="37" t="s">
        <v>207</v>
      </c>
      <c r="C104" s="38" t="s">
        <v>208</v>
      </c>
      <c r="D104" s="24">
        <f t="shared" si="2"/>
        <v>12871691.09</v>
      </c>
      <c r="E104" s="32">
        <f t="shared" si="3"/>
        <v>10753132.960000001</v>
      </c>
      <c r="F104" s="28">
        <v>0</v>
      </c>
      <c r="G104" s="29">
        <v>34302.85</v>
      </c>
      <c r="H104" s="19">
        <v>3200237.5</v>
      </c>
      <c r="I104" s="19">
        <v>645893.65</v>
      </c>
      <c r="J104" s="39">
        <v>2411833.5</v>
      </c>
      <c r="K104" s="40">
        <v>2482659.1</v>
      </c>
      <c r="L104" s="19">
        <v>1082277</v>
      </c>
      <c r="M104" s="19">
        <v>2894430.36</v>
      </c>
      <c r="N104" s="39">
        <v>1335311</v>
      </c>
      <c r="O104" s="40">
        <v>1525474.84</v>
      </c>
      <c r="P104" s="19">
        <v>1946048.85</v>
      </c>
      <c r="Q104" s="19">
        <v>495140.25</v>
      </c>
      <c r="R104" s="39">
        <v>1909853.3</v>
      </c>
      <c r="S104" s="40">
        <v>753840</v>
      </c>
      <c r="T104" s="19">
        <v>986129.94</v>
      </c>
      <c r="U104" s="19">
        <v>1921391.91</v>
      </c>
      <c r="V104" s="39"/>
      <c r="W104" s="40"/>
      <c r="X104" s="19"/>
      <c r="Y104" s="19"/>
      <c r="Z104" s="39"/>
      <c r="AA104" s="40"/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1649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/>
      <c r="Y105" s="22"/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1649</v>
      </c>
      <c r="B106" s="37" t="s">
        <v>211</v>
      </c>
      <c r="C106" s="38" t="s">
        <v>212</v>
      </c>
      <c r="D106" s="24">
        <f t="shared" si="2"/>
        <v>717174.20000000007</v>
      </c>
      <c r="E106" s="32">
        <f t="shared" si="3"/>
        <v>711257.07</v>
      </c>
      <c r="F106" s="28">
        <v>5957.27</v>
      </c>
      <c r="G106" s="29">
        <v>18024.38</v>
      </c>
      <c r="H106" s="19">
        <v>84281.919999999998</v>
      </c>
      <c r="I106" s="19">
        <v>18806.52</v>
      </c>
      <c r="J106" s="39">
        <v>103278.95</v>
      </c>
      <c r="K106" s="40">
        <v>149616.26</v>
      </c>
      <c r="L106" s="19">
        <v>126165.9</v>
      </c>
      <c r="M106" s="19">
        <v>146607.28</v>
      </c>
      <c r="N106" s="39">
        <v>21294</v>
      </c>
      <c r="O106" s="40">
        <v>48571.74</v>
      </c>
      <c r="P106" s="22">
        <v>180549</v>
      </c>
      <c r="Q106" s="22">
        <v>177626</v>
      </c>
      <c r="R106" s="39">
        <v>86441.31</v>
      </c>
      <c r="S106" s="40">
        <v>54434.04</v>
      </c>
      <c r="T106" s="19">
        <v>109205.85</v>
      </c>
      <c r="U106" s="19">
        <v>97570.85</v>
      </c>
      <c r="V106" s="39"/>
      <c r="W106" s="40"/>
      <c r="X106" s="19"/>
      <c r="Y106" s="19"/>
      <c r="Z106" s="39"/>
      <c r="AA106" s="40"/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1649</v>
      </c>
      <c r="B107" s="37" t="s">
        <v>213</v>
      </c>
      <c r="C107" s="38" t="s">
        <v>214</v>
      </c>
      <c r="D107" s="24">
        <f t="shared" si="2"/>
        <v>3099248.13</v>
      </c>
      <c r="E107" s="32">
        <f t="shared" si="3"/>
        <v>3105503.4400000004</v>
      </c>
      <c r="F107" s="28">
        <v>431607.8</v>
      </c>
      <c r="G107" s="29">
        <v>458411.19</v>
      </c>
      <c r="H107" s="19">
        <v>199552</v>
      </c>
      <c r="I107" s="19">
        <v>236717.18</v>
      </c>
      <c r="J107" s="39">
        <v>349746</v>
      </c>
      <c r="K107" s="40">
        <v>327149.7</v>
      </c>
      <c r="L107" s="19">
        <v>426257.37</v>
      </c>
      <c r="M107" s="19">
        <v>376080.36</v>
      </c>
      <c r="N107" s="39">
        <v>427452.6</v>
      </c>
      <c r="O107" s="40">
        <v>372498.47</v>
      </c>
      <c r="P107" s="19">
        <v>346140</v>
      </c>
      <c r="Q107" s="19">
        <v>433727.36</v>
      </c>
      <c r="R107" s="39">
        <v>491444.96</v>
      </c>
      <c r="S107" s="40">
        <v>498332.12</v>
      </c>
      <c r="T107" s="19">
        <v>427047.4</v>
      </c>
      <c r="U107" s="19">
        <v>402587.06</v>
      </c>
      <c r="V107" s="39"/>
      <c r="W107" s="40"/>
      <c r="X107" s="19"/>
      <c r="Y107" s="19"/>
      <c r="Z107" s="39"/>
      <c r="AA107" s="40"/>
      <c r="AB107" s="19"/>
      <c r="AC107" s="19"/>
      <c r="AD107" s="43" t="s">
        <v>1603</v>
      </c>
      <c r="AE107" s="26" t="s">
        <v>1637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1649</v>
      </c>
      <c r="B108" s="37" t="s">
        <v>215</v>
      </c>
      <c r="C108" s="38" t="s">
        <v>216</v>
      </c>
      <c r="D108" s="24">
        <f t="shared" si="2"/>
        <v>0</v>
      </c>
      <c r="E108" s="32">
        <f t="shared" si="3"/>
        <v>0</v>
      </c>
      <c r="F108" s="28"/>
      <c r="G108" s="29"/>
      <c r="H108" s="22"/>
      <c r="I108" s="22"/>
      <c r="J108" s="41"/>
      <c r="K108" s="42"/>
      <c r="L108" s="22"/>
      <c r="M108" s="22"/>
      <c r="N108" s="41"/>
      <c r="O108" s="42"/>
      <c r="P108" s="19"/>
      <c r="Q108" s="19"/>
      <c r="R108" s="41"/>
      <c r="S108" s="42"/>
      <c r="T108" s="22"/>
      <c r="U108" s="22"/>
      <c r="V108" s="41"/>
      <c r="W108" s="42"/>
      <c r="X108" s="22"/>
      <c r="Y108" s="22"/>
      <c r="Z108" s="41"/>
      <c r="AA108" s="42"/>
      <c r="AB108" s="22"/>
      <c r="AC108" s="22"/>
      <c r="AD108" s="43" t="s">
        <v>1604</v>
      </c>
      <c r="AE108" s="26" t="s">
        <v>1637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1649</v>
      </c>
      <c r="B109" s="37" t="s">
        <v>217</v>
      </c>
      <c r="C109" s="38" t="s">
        <v>218</v>
      </c>
      <c r="D109" s="24">
        <f t="shared" si="2"/>
        <v>1850967.93</v>
      </c>
      <c r="E109" s="32">
        <f t="shared" si="3"/>
        <v>1607297.72</v>
      </c>
      <c r="F109" s="28">
        <v>231933</v>
      </c>
      <c r="G109" s="29">
        <v>18640</v>
      </c>
      <c r="H109" s="19">
        <v>247426</v>
      </c>
      <c r="I109" s="19">
        <v>215766</v>
      </c>
      <c r="J109" s="39">
        <v>247851</v>
      </c>
      <c r="K109" s="40">
        <v>38875</v>
      </c>
      <c r="L109" s="19">
        <v>241023</v>
      </c>
      <c r="M109" s="19">
        <v>49224</v>
      </c>
      <c r="N109" s="39">
        <v>232512</v>
      </c>
      <c r="O109" s="40">
        <v>778371.43</v>
      </c>
      <c r="P109" s="22">
        <v>126111</v>
      </c>
      <c r="Q109" s="22">
        <v>53626.400000000001</v>
      </c>
      <c r="R109" s="39">
        <v>369142.93</v>
      </c>
      <c r="S109" s="40">
        <v>193722.73</v>
      </c>
      <c r="T109" s="19">
        <v>154969</v>
      </c>
      <c r="U109" s="19">
        <v>259072.16</v>
      </c>
      <c r="V109" s="39"/>
      <c r="W109" s="40"/>
      <c r="X109" s="19"/>
      <c r="Y109" s="19"/>
      <c r="Z109" s="39"/>
      <c r="AA109" s="40"/>
      <c r="AB109" s="19"/>
      <c r="AC109" s="19"/>
      <c r="AD109" s="43" t="s">
        <v>1605</v>
      </c>
      <c r="AE109" s="26" t="s">
        <v>1637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1649</v>
      </c>
      <c r="B110" s="37" t="s">
        <v>219</v>
      </c>
      <c r="C110" s="38" t="s">
        <v>220</v>
      </c>
      <c r="D110" s="24">
        <f t="shared" si="2"/>
        <v>2520</v>
      </c>
      <c r="E110" s="32">
        <f t="shared" si="3"/>
        <v>2520</v>
      </c>
      <c r="F110" s="28"/>
      <c r="G110" s="29"/>
      <c r="H110" s="22"/>
      <c r="I110" s="22"/>
      <c r="J110" s="41"/>
      <c r="K110" s="42"/>
      <c r="L110" s="22"/>
      <c r="M110" s="22"/>
      <c r="N110" s="41">
        <v>2520</v>
      </c>
      <c r="O110" s="42">
        <v>2520</v>
      </c>
      <c r="P110" s="19"/>
      <c r="Q110" s="19"/>
      <c r="R110" s="41"/>
      <c r="S110" s="42"/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1637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1649</v>
      </c>
      <c r="B111" s="37" t="s">
        <v>221</v>
      </c>
      <c r="C111" s="38" t="s">
        <v>222</v>
      </c>
      <c r="D111" s="24">
        <f t="shared" si="2"/>
        <v>895120.97</v>
      </c>
      <c r="E111" s="32">
        <f t="shared" si="3"/>
        <v>895120.97</v>
      </c>
      <c r="F111" s="28">
        <v>125581.7</v>
      </c>
      <c r="G111" s="29">
        <v>125581.7</v>
      </c>
      <c r="H111" s="19">
        <v>123988.8</v>
      </c>
      <c r="I111" s="19">
        <v>123988.8</v>
      </c>
      <c r="J111" s="39">
        <v>118465</v>
      </c>
      <c r="K111" s="40">
        <v>118465</v>
      </c>
      <c r="L111" s="19">
        <v>128194.7</v>
      </c>
      <c r="M111" s="19">
        <v>128194.7</v>
      </c>
      <c r="N111" s="39">
        <v>123855.63</v>
      </c>
      <c r="O111" s="40">
        <v>123855.63</v>
      </c>
      <c r="P111" s="22">
        <v>124894.7</v>
      </c>
      <c r="Q111" s="22">
        <v>124894.7</v>
      </c>
      <c r="R111" s="39">
        <v>90003.94</v>
      </c>
      <c r="S111" s="40">
        <v>90003.94</v>
      </c>
      <c r="T111" s="19">
        <v>60136.5</v>
      </c>
      <c r="U111" s="19">
        <v>60136.5</v>
      </c>
      <c r="V111" s="39"/>
      <c r="W111" s="40"/>
      <c r="X111" s="19"/>
      <c r="Y111" s="19"/>
      <c r="Z111" s="39"/>
      <c r="AA111" s="40"/>
      <c r="AB111" s="19"/>
      <c r="AC111" s="19"/>
      <c r="AD111" s="43" t="s">
        <v>1607</v>
      </c>
      <c r="AE111" s="26" t="s">
        <v>1637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1649</v>
      </c>
      <c r="B112" s="37" t="s">
        <v>223</v>
      </c>
      <c r="C112" s="38" t="s">
        <v>224</v>
      </c>
      <c r="D112" s="24">
        <f t="shared" si="2"/>
        <v>239744</v>
      </c>
      <c r="E112" s="32">
        <f t="shared" si="3"/>
        <v>276470.5</v>
      </c>
      <c r="F112" s="28">
        <v>17034</v>
      </c>
      <c r="G112" s="29">
        <v>6655</v>
      </c>
      <c r="H112" s="19">
        <v>9385</v>
      </c>
      <c r="I112" s="19">
        <v>2953</v>
      </c>
      <c r="J112" s="39">
        <v>45360</v>
      </c>
      <c r="K112" s="40">
        <v>39955</v>
      </c>
      <c r="L112" s="19">
        <v>70250</v>
      </c>
      <c r="M112" s="19">
        <v>57805</v>
      </c>
      <c r="N112" s="39">
        <v>31494</v>
      </c>
      <c r="O112" s="40">
        <v>91435.5</v>
      </c>
      <c r="P112" s="19">
        <v>2160</v>
      </c>
      <c r="Q112" s="19">
        <v>6045</v>
      </c>
      <c r="R112" s="39">
        <v>11505</v>
      </c>
      <c r="S112" s="40">
        <v>16637</v>
      </c>
      <c r="T112" s="19">
        <v>52556</v>
      </c>
      <c r="U112" s="19">
        <v>54985</v>
      </c>
      <c r="V112" s="39"/>
      <c r="W112" s="40"/>
      <c r="X112" s="19"/>
      <c r="Y112" s="19"/>
      <c r="Z112" s="39"/>
      <c r="AA112" s="40"/>
      <c r="AB112" s="19"/>
      <c r="AC112" s="19"/>
      <c r="AD112" s="43" t="s">
        <v>1608</v>
      </c>
      <c r="AE112" s="26" t="s">
        <v>1637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1649</v>
      </c>
      <c r="B113" s="37" t="s">
        <v>225</v>
      </c>
      <c r="C113" s="38" t="s">
        <v>226</v>
      </c>
      <c r="D113" s="24">
        <f t="shared" si="2"/>
        <v>108447</v>
      </c>
      <c r="E113" s="32">
        <f t="shared" si="3"/>
        <v>91721.82</v>
      </c>
      <c r="F113" s="28">
        <v>21235</v>
      </c>
      <c r="G113" s="29">
        <v>0</v>
      </c>
      <c r="H113" s="22">
        <v>13850</v>
      </c>
      <c r="I113" s="22">
        <v>7470</v>
      </c>
      <c r="J113" s="41">
        <v>9430</v>
      </c>
      <c r="K113" s="42">
        <v>1090</v>
      </c>
      <c r="L113" s="22">
        <v>4705</v>
      </c>
      <c r="M113" s="22">
        <v>0</v>
      </c>
      <c r="N113" s="41">
        <v>1988</v>
      </c>
      <c r="O113" s="42">
        <v>43732.82</v>
      </c>
      <c r="P113" s="19">
        <v>8420</v>
      </c>
      <c r="Q113" s="19">
        <v>1879</v>
      </c>
      <c r="R113" s="41">
        <v>48819</v>
      </c>
      <c r="S113" s="42">
        <v>26955</v>
      </c>
      <c r="T113" s="22">
        <v>0</v>
      </c>
      <c r="U113" s="22">
        <v>10595</v>
      </c>
      <c r="V113" s="41"/>
      <c r="W113" s="42"/>
      <c r="X113" s="22"/>
      <c r="Y113" s="22"/>
      <c r="Z113" s="41"/>
      <c r="AA113" s="42"/>
      <c r="AB113" s="22"/>
      <c r="AC113" s="22"/>
      <c r="AD113" s="43" t="s">
        <v>1609</v>
      </c>
      <c r="AE113" s="26" t="s">
        <v>1637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1649</v>
      </c>
      <c r="B114" s="37" t="s">
        <v>227</v>
      </c>
      <c r="C114" s="38" t="s">
        <v>228</v>
      </c>
      <c r="D114" s="24">
        <f t="shared" si="2"/>
        <v>284000</v>
      </c>
      <c r="E114" s="32">
        <f t="shared" si="3"/>
        <v>133010</v>
      </c>
      <c r="F114" s="28">
        <v>9380</v>
      </c>
      <c r="G114" s="29">
        <v>18030</v>
      </c>
      <c r="H114" s="19">
        <v>35520</v>
      </c>
      <c r="I114" s="19">
        <v>21060</v>
      </c>
      <c r="J114" s="39">
        <v>82620</v>
      </c>
      <c r="K114" s="40">
        <v>13810</v>
      </c>
      <c r="L114" s="19">
        <v>18480</v>
      </c>
      <c r="M114" s="19">
        <v>16490</v>
      </c>
      <c r="N114" s="39">
        <v>45760</v>
      </c>
      <c r="O114" s="40">
        <v>18955</v>
      </c>
      <c r="P114" s="22">
        <v>88450</v>
      </c>
      <c r="Q114" s="22">
        <v>17525</v>
      </c>
      <c r="R114" s="39">
        <v>0</v>
      </c>
      <c r="S114" s="40">
        <v>11730</v>
      </c>
      <c r="T114" s="19">
        <v>3790</v>
      </c>
      <c r="U114" s="19">
        <v>15410</v>
      </c>
      <c r="V114" s="39"/>
      <c r="W114" s="40"/>
      <c r="X114" s="19"/>
      <c r="Y114" s="19"/>
      <c r="Z114" s="39"/>
      <c r="AA114" s="40"/>
      <c r="AB114" s="19"/>
      <c r="AC114" s="19"/>
      <c r="AD114" s="43" t="s">
        <v>1610</v>
      </c>
      <c r="AE114" s="26" t="s">
        <v>1637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1649</v>
      </c>
      <c r="B115" s="37" t="s">
        <v>229</v>
      </c>
      <c r="C115" s="38" t="s">
        <v>230</v>
      </c>
      <c r="D115" s="24">
        <f t="shared" si="2"/>
        <v>3319589.09</v>
      </c>
      <c r="E115" s="32">
        <f t="shared" si="3"/>
        <v>4342437.6499999994</v>
      </c>
      <c r="F115" s="28">
        <v>348331.69</v>
      </c>
      <c r="G115" s="29">
        <v>302969.8</v>
      </c>
      <c r="H115" s="19">
        <v>521662.01</v>
      </c>
      <c r="I115" s="19">
        <v>112575.48</v>
      </c>
      <c r="J115" s="39">
        <v>169860</v>
      </c>
      <c r="K115" s="40">
        <v>35538</v>
      </c>
      <c r="L115" s="19">
        <v>379905.84</v>
      </c>
      <c r="M115" s="19">
        <v>455280.75</v>
      </c>
      <c r="N115" s="39">
        <v>347451</v>
      </c>
      <c r="O115" s="40">
        <v>2194709.98</v>
      </c>
      <c r="P115" s="19">
        <v>167889.85</v>
      </c>
      <c r="Q115" s="19">
        <v>249193.02</v>
      </c>
      <c r="R115" s="39">
        <v>612539.69999999995</v>
      </c>
      <c r="S115" s="40">
        <v>379452.21</v>
      </c>
      <c r="T115" s="19">
        <v>771949</v>
      </c>
      <c r="U115" s="19">
        <v>612718.41</v>
      </c>
      <c r="V115" s="39"/>
      <c r="W115" s="40"/>
      <c r="X115" s="19"/>
      <c r="Y115" s="19"/>
      <c r="Z115" s="39"/>
      <c r="AA115" s="40"/>
      <c r="AB115" s="19"/>
      <c r="AC115" s="19"/>
      <c r="AD115" s="43" t="s">
        <v>1611</v>
      </c>
      <c r="AE115" s="26" t="s">
        <v>1637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1649</v>
      </c>
      <c r="B116" s="37" t="s">
        <v>231</v>
      </c>
      <c r="C116" s="38" t="s">
        <v>232</v>
      </c>
      <c r="D116" s="24">
        <f t="shared" si="2"/>
        <v>347805</v>
      </c>
      <c r="E116" s="32">
        <f t="shared" si="3"/>
        <v>360814.5</v>
      </c>
      <c r="F116" s="28">
        <v>0</v>
      </c>
      <c r="G116" s="29">
        <v>6358</v>
      </c>
      <c r="H116" s="19">
        <v>0</v>
      </c>
      <c r="I116" s="19">
        <v>3152</v>
      </c>
      <c r="J116" s="39">
        <v>0</v>
      </c>
      <c r="K116" s="40">
        <v>3865</v>
      </c>
      <c r="L116" s="19">
        <v>0</v>
      </c>
      <c r="M116" s="19">
        <v>4845</v>
      </c>
      <c r="N116" s="39">
        <v>268759</v>
      </c>
      <c r="O116" s="40">
        <v>251293</v>
      </c>
      <c r="P116" s="19">
        <v>0</v>
      </c>
      <c r="Q116" s="19">
        <v>7025</v>
      </c>
      <c r="R116" s="39">
        <v>4260</v>
      </c>
      <c r="S116" s="40">
        <v>7033</v>
      </c>
      <c r="T116" s="19">
        <v>74786</v>
      </c>
      <c r="U116" s="19">
        <v>77243.5</v>
      </c>
      <c r="V116" s="39"/>
      <c r="W116" s="40"/>
      <c r="X116" s="19"/>
      <c r="Y116" s="19"/>
      <c r="Z116" s="39"/>
      <c r="AA116" s="40"/>
      <c r="AB116" s="19"/>
      <c r="AC116" s="19"/>
      <c r="AD116" s="43" t="s">
        <v>1612</v>
      </c>
      <c r="AE116" s="26" t="s">
        <v>1637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1649</v>
      </c>
      <c r="B117" s="37" t="s">
        <v>233</v>
      </c>
      <c r="C117" s="38" t="s">
        <v>234</v>
      </c>
      <c r="D117" s="24">
        <f t="shared" si="2"/>
        <v>100936</v>
      </c>
      <c r="E117" s="32">
        <f t="shared" si="3"/>
        <v>100936</v>
      </c>
      <c r="F117" s="28">
        <v>46866</v>
      </c>
      <c r="G117" s="29">
        <v>46866</v>
      </c>
      <c r="H117" s="22"/>
      <c r="I117" s="22"/>
      <c r="J117" s="41">
        <v>2150</v>
      </c>
      <c r="K117" s="42">
        <v>2150</v>
      </c>
      <c r="L117" s="22">
        <v>32800</v>
      </c>
      <c r="M117" s="22">
        <v>32800</v>
      </c>
      <c r="N117" s="41">
        <v>18520</v>
      </c>
      <c r="O117" s="42">
        <v>18520</v>
      </c>
      <c r="P117" s="19"/>
      <c r="Q117" s="19"/>
      <c r="R117" s="41"/>
      <c r="S117" s="42"/>
      <c r="T117" s="22">
        <v>600</v>
      </c>
      <c r="U117" s="22">
        <v>600</v>
      </c>
      <c r="V117" s="41"/>
      <c r="W117" s="42"/>
      <c r="X117" s="22"/>
      <c r="Y117" s="22"/>
      <c r="Z117" s="41"/>
      <c r="AA117" s="42"/>
      <c r="AB117" s="22"/>
      <c r="AC117" s="22"/>
      <c r="AD117" s="43" t="s">
        <v>1613</v>
      </c>
      <c r="AE117" s="26" t="s">
        <v>1637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1649</v>
      </c>
      <c r="B118" s="37" t="s">
        <v>235</v>
      </c>
      <c r="C118" s="38" t="s">
        <v>236</v>
      </c>
      <c r="D118" s="24">
        <f t="shared" si="2"/>
        <v>31083.27</v>
      </c>
      <c r="E118" s="32">
        <f t="shared" si="3"/>
        <v>31083.27</v>
      </c>
      <c r="F118" s="28"/>
      <c r="G118" s="29"/>
      <c r="H118" s="22"/>
      <c r="I118" s="22"/>
      <c r="J118" s="41"/>
      <c r="K118" s="42"/>
      <c r="L118" s="22"/>
      <c r="M118" s="22"/>
      <c r="N118" s="41">
        <v>31083.27</v>
      </c>
      <c r="O118" s="42">
        <v>10361.09</v>
      </c>
      <c r="P118" s="22">
        <v>0</v>
      </c>
      <c r="Q118" s="22">
        <v>10361.09</v>
      </c>
      <c r="R118" s="41">
        <v>0</v>
      </c>
      <c r="S118" s="42">
        <v>10361.09</v>
      </c>
      <c r="T118" s="22"/>
      <c r="U118" s="22"/>
      <c r="V118" s="41"/>
      <c r="W118" s="42"/>
      <c r="X118" s="22"/>
      <c r="Y118" s="22"/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1649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1649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1649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1649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1649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1649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1649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2663600</v>
      </c>
      <c r="F125" s="28">
        <v>0</v>
      </c>
      <c r="G125" s="29">
        <v>1175300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>
        <v>0</v>
      </c>
      <c r="U125" s="19">
        <v>1488300</v>
      </c>
      <c r="V125" s="39"/>
      <c r="W125" s="40"/>
      <c r="X125" s="19"/>
      <c r="Y125" s="19"/>
      <c r="Z125" s="39"/>
      <c r="AA125" s="40"/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1649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1649</v>
      </c>
      <c r="B127" s="37" t="s">
        <v>253</v>
      </c>
      <c r="C127" s="38" t="s">
        <v>254</v>
      </c>
      <c r="D127" s="24">
        <f t="shared" si="2"/>
        <v>2463689.85</v>
      </c>
      <c r="E127" s="32">
        <f t="shared" si="3"/>
        <v>2548436.29</v>
      </c>
      <c r="F127" s="28">
        <v>975392.85</v>
      </c>
      <c r="G127" s="29">
        <v>318554.67</v>
      </c>
      <c r="H127" s="19">
        <v>0</v>
      </c>
      <c r="I127" s="19">
        <v>318554.67</v>
      </c>
      <c r="J127" s="39">
        <v>0</v>
      </c>
      <c r="K127" s="40">
        <v>318554.67</v>
      </c>
      <c r="L127" s="19">
        <v>0</v>
      </c>
      <c r="M127" s="19">
        <v>318554.67</v>
      </c>
      <c r="N127" s="39">
        <v>0</v>
      </c>
      <c r="O127" s="40">
        <v>318554.67</v>
      </c>
      <c r="P127" s="22">
        <v>0</v>
      </c>
      <c r="Q127" s="22">
        <v>318554.67</v>
      </c>
      <c r="R127" s="39">
        <v>0</v>
      </c>
      <c r="S127" s="40">
        <v>318554.67</v>
      </c>
      <c r="T127" s="19">
        <v>1488297</v>
      </c>
      <c r="U127" s="19">
        <v>318553.59999999998</v>
      </c>
      <c r="V127" s="39"/>
      <c r="W127" s="40"/>
      <c r="X127" s="19"/>
      <c r="Y127" s="19"/>
      <c r="Z127" s="39"/>
      <c r="AA127" s="40"/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1649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>
        <v>0</v>
      </c>
      <c r="U128" s="19">
        <v>0</v>
      </c>
      <c r="V128" s="39"/>
      <c r="W128" s="40"/>
      <c r="X128" s="19"/>
      <c r="Y128" s="19"/>
      <c r="Z128" s="39"/>
      <c r="AA128" s="40"/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1649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1649</v>
      </c>
      <c r="B130" s="37" t="s">
        <v>259</v>
      </c>
      <c r="C130" s="38" t="s">
        <v>260</v>
      </c>
      <c r="D130" s="24">
        <f t="shared" si="2"/>
        <v>0</v>
      </c>
      <c r="E130" s="32">
        <f t="shared" si="3"/>
        <v>8358862.4699999988</v>
      </c>
      <c r="F130" s="28">
        <v>0</v>
      </c>
      <c r="G130" s="29">
        <v>1044858.02</v>
      </c>
      <c r="H130" s="19">
        <v>0</v>
      </c>
      <c r="I130" s="19">
        <v>1044858.02</v>
      </c>
      <c r="J130" s="39">
        <v>0</v>
      </c>
      <c r="K130" s="40">
        <v>1044858.02</v>
      </c>
      <c r="L130" s="19">
        <v>0</v>
      </c>
      <c r="M130" s="19">
        <v>1044858.02</v>
      </c>
      <c r="N130" s="39">
        <v>0</v>
      </c>
      <c r="O130" s="40">
        <v>1044858.02</v>
      </c>
      <c r="P130" s="22">
        <v>0</v>
      </c>
      <c r="Q130" s="22">
        <v>1044858.02</v>
      </c>
      <c r="R130" s="39">
        <v>0</v>
      </c>
      <c r="S130" s="40">
        <v>1044858.02</v>
      </c>
      <c r="T130" s="19">
        <v>0</v>
      </c>
      <c r="U130" s="19">
        <v>1044856.33</v>
      </c>
      <c r="V130" s="39"/>
      <c r="W130" s="40"/>
      <c r="X130" s="19"/>
      <c r="Y130" s="19"/>
      <c r="Z130" s="39"/>
      <c r="AA130" s="40"/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1649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>
        <v>0</v>
      </c>
      <c r="U131" s="22">
        <v>0</v>
      </c>
      <c r="V131" s="41"/>
      <c r="W131" s="42"/>
      <c r="X131" s="22"/>
      <c r="Y131" s="22"/>
      <c r="Z131" s="41"/>
      <c r="AA131" s="42"/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1649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1649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101316.88</v>
      </c>
      <c r="F133" s="28">
        <v>0</v>
      </c>
      <c r="G133" s="29">
        <v>12664.61</v>
      </c>
      <c r="H133" s="22">
        <v>0</v>
      </c>
      <c r="I133" s="22">
        <v>12664.61</v>
      </c>
      <c r="J133" s="41">
        <v>0</v>
      </c>
      <c r="K133" s="42">
        <v>12664.61</v>
      </c>
      <c r="L133" s="22">
        <v>0</v>
      </c>
      <c r="M133" s="22">
        <v>12664.61</v>
      </c>
      <c r="N133" s="41">
        <v>0</v>
      </c>
      <c r="O133" s="42">
        <v>12664.61</v>
      </c>
      <c r="P133" s="22">
        <v>0</v>
      </c>
      <c r="Q133" s="22">
        <v>12664.61</v>
      </c>
      <c r="R133" s="41">
        <v>0</v>
      </c>
      <c r="S133" s="42">
        <v>12664.61</v>
      </c>
      <c r="T133" s="22">
        <v>0</v>
      </c>
      <c r="U133" s="22">
        <v>12664.61</v>
      </c>
      <c r="V133" s="41"/>
      <c r="W133" s="42"/>
      <c r="X133" s="22"/>
      <c r="Y133" s="22"/>
      <c r="Z133" s="41"/>
      <c r="AA133" s="42"/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1649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1649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1649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1649</v>
      </c>
      <c r="B137" s="37" t="s">
        <v>273</v>
      </c>
      <c r="C137" s="38" t="s">
        <v>274</v>
      </c>
      <c r="D137" s="24">
        <f t="shared" si="4"/>
        <v>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>
        <v>0</v>
      </c>
      <c r="U137" s="19">
        <v>0</v>
      </c>
      <c r="V137" s="39"/>
      <c r="W137" s="40"/>
      <c r="X137" s="19"/>
      <c r="Y137" s="19"/>
      <c r="Z137" s="39"/>
      <c r="AA137" s="40"/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1649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/>
      <c r="G138" s="29"/>
      <c r="H138" s="22"/>
      <c r="I138" s="22"/>
      <c r="J138" s="41"/>
      <c r="K138" s="42"/>
      <c r="L138" s="22"/>
      <c r="M138" s="22"/>
      <c r="N138" s="41"/>
      <c r="O138" s="42"/>
      <c r="P138" s="19"/>
      <c r="Q138" s="19"/>
      <c r="R138" s="41"/>
      <c r="S138" s="42"/>
      <c r="T138" s="22"/>
      <c r="U138" s="22"/>
      <c r="V138" s="41"/>
      <c r="W138" s="42"/>
      <c r="X138" s="22"/>
      <c r="Y138" s="22"/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1649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>
        <v>0</v>
      </c>
      <c r="U139" s="22">
        <v>0</v>
      </c>
      <c r="V139" s="41"/>
      <c r="W139" s="42"/>
      <c r="X139" s="22"/>
      <c r="Y139" s="22"/>
      <c r="Z139" s="41"/>
      <c r="AA139" s="42"/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1649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/>
      <c r="G140" s="29"/>
      <c r="H140" s="22"/>
      <c r="I140" s="22"/>
      <c r="J140" s="41"/>
      <c r="K140" s="42"/>
      <c r="L140" s="22"/>
      <c r="M140" s="22"/>
      <c r="N140" s="41"/>
      <c r="O140" s="42"/>
      <c r="P140" s="22"/>
      <c r="Q140" s="22"/>
      <c r="R140" s="41"/>
      <c r="S140" s="42"/>
      <c r="T140" s="22"/>
      <c r="U140" s="22"/>
      <c r="V140" s="41"/>
      <c r="W140" s="42"/>
      <c r="X140" s="22"/>
      <c r="Y140" s="22"/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1649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1649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/>
      <c r="G142" s="29"/>
      <c r="H142" s="22"/>
      <c r="I142" s="22"/>
      <c r="J142" s="41"/>
      <c r="K142" s="42"/>
      <c r="L142" s="22"/>
      <c r="M142" s="22"/>
      <c r="N142" s="41"/>
      <c r="O142" s="42"/>
      <c r="P142" s="22"/>
      <c r="Q142" s="22"/>
      <c r="R142" s="41"/>
      <c r="S142" s="42"/>
      <c r="T142" s="22"/>
      <c r="U142" s="22"/>
      <c r="V142" s="41"/>
      <c r="W142" s="42"/>
      <c r="X142" s="22"/>
      <c r="Y142" s="22"/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1649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1649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1649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1649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1649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1649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1649</v>
      </c>
      <c r="B149" s="37" t="s">
        <v>297</v>
      </c>
      <c r="C149" s="38" t="s">
        <v>298</v>
      </c>
      <c r="D149" s="24">
        <f t="shared" si="4"/>
        <v>0</v>
      </c>
      <c r="E149" s="32">
        <f t="shared" si="5"/>
        <v>112552.95000000001</v>
      </c>
      <c r="F149" s="28">
        <v>0</v>
      </c>
      <c r="G149" s="29">
        <v>15003.4</v>
      </c>
      <c r="H149" s="19">
        <v>0</v>
      </c>
      <c r="I149" s="19">
        <v>15000.34</v>
      </c>
      <c r="J149" s="39">
        <v>0</v>
      </c>
      <c r="K149" s="40">
        <v>14069.49</v>
      </c>
      <c r="L149" s="19">
        <v>0</v>
      </c>
      <c r="M149" s="19">
        <v>14068.44</v>
      </c>
      <c r="N149" s="39">
        <v>0</v>
      </c>
      <c r="O149" s="40">
        <v>13602.82</v>
      </c>
      <c r="P149" s="22">
        <v>0</v>
      </c>
      <c r="Q149" s="22">
        <v>13602.82</v>
      </c>
      <c r="R149" s="39">
        <v>0</v>
      </c>
      <c r="S149" s="40">
        <v>13602.82</v>
      </c>
      <c r="T149" s="19">
        <v>0</v>
      </c>
      <c r="U149" s="19">
        <v>13602.82</v>
      </c>
      <c r="V149" s="39"/>
      <c r="W149" s="40"/>
      <c r="X149" s="19"/>
      <c r="Y149" s="19"/>
      <c r="Z149" s="39"/>
      <c r="AA149" s="40"/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1649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/>
      <c r="G150" s="29"/>
      <c r="H150" s="22"/>
      <c r="I150" s="22"/>
      <c r="J150" s="41"/>
      <c r="K150" s="42"/>
      <c r="L150" s="22"/>
      <c r="M150" s="22"/>
      <c r="N150" s="41"/>
      <c r="O150" s="42"/>
      <c r="P150" s="19"/>
      <c r="Q150" s="19"/>
      <c r="R150" s="41"/>
      <c r="S150" s="42"/>
      <c r="T150" s="22"/>
      <c r="U150" s="22"/>
      <c r="V150" s="41"/>
      <c r="W150" s="42"/>
      <c r="X150" s="22"/>
      <c r="Y150" s="22"/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1649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>
        <v>0</v>
      </c>
      <c r="U151" s="22">
        <v>0</v>
      </c>
      <c r="V151" s="41"/>
      <c r="W151" s="42"/>
      <c r="X151" s="22"/>
      <c r="Y151" s="22"/>
      <c r="Z151" s="41"/>
      <c r="AA151" s="42"/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1649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/>
      <c r="G152" s="29"/>
      <c r="H152" s="22"/>
      <c r="I152" s="22"/>
      <c r="J152" s="41"/>
      <c r="K152" s="42"/>
      <c r="L152" s="22"/>
      <c r="M152" s="22"/>
      <c r="N152" s="41"/>
      <c r="O152" s="42"/>
      <c r="P152" s="22"/>
      <c r="Q152" s="22"/>
      <c r="R152" s="41"/>
      <c r="S152" s="42"/>
      <c r="T152" s="22"/>
      <c r="U152" s="22"/>
      <c r="V152" s="41"/>
      <c r="W152" s="42"/>
      <c r="X152" s="22"/>
      <c r="Y152" s="22"/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1649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1649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/>
      <c r="G154" s="29"/>
      <c r="H154" s="22"/>
      <c r="I154" s="22"/>
      <c r="J154" s="41"/>
      <c r="K154" s="42"/>
      <c r="L154" s="22"/>
      <c r="M154" s="22"/>
      <c r="N154" s="41"/>
      <c r="O154" s="42"/>
      <c r="P154" s="22"/>
      <c r="Q154" s="22"/>
      <c r="R154" s="41"/>
      <c r="S154" s="42"/>
      <c r="T154" s="22"/>
      <c r="U154" s="22"/>
      <c r="V154" s="41"/>
      <c r="W154" s="42"/>
      <c r="X154" s="22"/>
      <c r="Y154" s="22"/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1649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>
        <v>0</v>
      </c>
      <c r="G155" s="29">
        <v>0</v>
      </c>
      <c r="H155" s="19">
        <v>0</v>
      </c>
      <c r="I155" s="19">
        <v>0</v>
      </c>
      <c r="J155" s="39">
        <v>0</v>
      </c>
      <c r="K155" s="40">
        <v>0</v>
      </c>
      <c r="L155" s="19">
        <v>0</v>
      </c>
      <c r="M155" s="19">
        <v>0</v>
      </c>
      <c r="N155" s="39">
        <v>0</v>
      </c>
      <c r="O155" s="40">
        <v>0</v>
      </c>
      <c r="P155" s="22">
        <v>0</v>
      </c>
      <c r="Q155" s="22">
        <v>0</v>
      </c>
      <c r="R155" s="39">
        <v>0</v>
      </c>
      <c r="S155" s="40">
        <v>0</v>
      </c>
      <c r="T155" s="19">
        <v>0</v>
      </c>
      <c r="U155" s="19">
        <v>0</v>
      </c>
      <c r="V155" s="39"/>
      <c r="W155" s="40"/>
      <c r="X155" s="19"/>
      <c r="Y155" s="19"/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1649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>
        <v>0</v>
      </c>
      <c r="U156" s="19">
        <v>0</v>
      </c>
      <c r="V156" s="39"/>
      <c r="W156" s="40"/>
      <c r="X156" s="19"/>
      <c r="Y156" s="19"/>
      <c r="Z156" s="39"/>
      <c r="AA156" s="40"/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1649</v>
      </c>
      <c r="B157" s="37" t="s">
        <v>313</v>
      </c>
      <c r="C157" s="38" t="s">
        <v>314</v>
      </c>
      <c r="D157" s="24">
        <f t="shared" si="4"/>
        <v>0</v>
      </c>
      <c r="E157" s="32">
        <f t="shared" si="5"/>
        <v>0</v>
      </c>
      <c r="F157" s="28">
        <v>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>
        <v>0</v>
      </c>
      <c r="U157" s="19">
        <v>0</v>
      </c>
      <c r="V157" s="39"/>
      <c r="W157" s="40"/>
      <c r="X157" s="19"/>
      <c r="Y157" s="19"/>
      <c r="Z157" s="39"/>
      <c r="AA157" s="40"/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1649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>
        <v>0</v>
      </c>
      <c r="G158" s="29">
        <v>0</v>
      </c>
      <c r="H158" s="19">
        <v>0</v>
      </c>
      <c r="I158" s="19">
        <v>0</v>
      </c>
      <c r="J158" s="39">
        <v>0</v>
      </c>
      <c r="K158" s="40">
        <v>0</v>
      </c>
      <c r="L158" s="19">
        <v>0</v>
      </c>
      <c r="M158" s="19">
        <v>0</v>
      </c>
      <c r="N158" s="39">
        <v>0</v>
      </c>
      <c r="O158" s="40">
        <v>0</v>
      </c>
      <c r="P158" s="19">
        <v>0</v>
      </c>
      <c r="Q158" s="19">
        <v>0</v>
      </c>
      <c r="R158" s="39">
        <v>0</v>
      </c>
      <c r="S158" s="40">
        <v>0</v>
      </c>
      <c r="T158" s="19">
        <v>0</v>
      </c>
      <c r="U158" s="19">
        <v>0</v>
      </c>
      <c r="V158" s="39"/>
      <c r="W158" s="40"/>
      <c r="X158" s="19"/>
      <c r="Y158" s="19"/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1649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1649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1649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>
        <v>0</v>
      </c>
      <c r="G161" s="29">
        <v>0</v>
      </c>
      <c r="H161" s="19">
        <v>0</v>
      </c>
      <c r="I161" s="19">
        <v>0</v>
      </c>
      <c r="J161" s="39">
        <v>0</v>
      </c>
      <c r="K161" s="40">
        <v>0</v>
      </c>
      <c r="L161" s="19">
        <v>0</v>
      </c>
      <c r="M161" s="19">
        <v>0</v>
      </c>
      <c r="N161" s="39">
        <v>0</v>
      </c>
      <c r="O161" s="40">
        <v>0</v>
      </c>
      <c r="P161" s="19">
        <v>0</v>
      </c>
      <c r="Q161" s="19">
        <v>0</v>
      </c>
      <c r="R161" s="39">
        <v>0</v>
      </c>
      <c r="S161" s="40">
        <v>0</v>
      </c>
      <c r="T161" s="19">
        <v>0</v>
      </c>
      <c r="U161" s="19">
        <v>0</v>
      </c>
      <c r="V161" s="39"/>
      <c r="W161" s="40"/>
      <c r="X161" s="19"/>
      <c r="Y161" s="19"/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1649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1649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1649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405007.66000000009</v>
      </c>
      <c r="F164" s="28">
        <v>0</v>
      </c>
      <c r="G164" s="29">
        <v>50794.92</v>
      </c>
      <c r="H164" s="19">
        <v>0</v>
      </c>
      <c r="I164" s="19">
        <v>50794.92</v>
      </c>
      <c r="J164" s="39">
        <v>0</v>
      </c>
      <c r="K164" s="40">
        <v>50794.92</v>
      </c>
      <c r="L164" s="19">
        <v>0</v>
      </c>
      <c r="M164" s="19">
        <v>50524.58</v>
      </c>
      <c r="N164" s="39">
        <v>0</v>
      </c>
      <c r="O164" s="40">
        <v>50524.58</v>
      </c>
      <c r="P164" s="19">
        <v>0</v>
      </c>
      <c r="Q164" s="19">
        <v>50524.58</v>
      </c>
      <c r="R164" s="39">
        <v>0</v>
      </c>
      <c r="S164" s="40">
        <v>50524.58</v>
      </c>
      <c r="T164" s="19">
        <v>0</v>
      </c>
      <c r="U164" s="19">
        <v>50524.58</v>
      </c>
      <c r="V164" s="39"/>
      <c r="W164" s="40"/>
      <c r="X164" s="19"/>
      <c r="Y164" s="19"/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1649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988613.23999999987</v>
      </c>
      <c r="F165" s="28">
        <v>0</v>
      </c>
      <c r="G165" s="29">
        <v>125126.53</v>
      </c>
      <c r="H165" s="19">
        <v>0</v>
      </c>
      <c r="I165" s="19">
        <v>125126.53</v>
      </c>
      <c r="J165" s="39">
        <v>0</v>
      </c>
      <c r="K165" s="40">
        <v>125126.53</v>
      </c>
      <c r="L165" s="19">
        <v>0</v>
      </c>
      <c r="M165" s="19">
        <v>122646.73</v>
      </c>
      <c r="N165" s="39">
        <v>0</v>
      </c>
      <c r="O165" s="40">
        <v>122646.73</v>
      </c>
      <c r="P165" s="19">
        <v>0</v>
      </c>
      <c r="Q165" s="19">
        <v>122646.73</v>
      </c>
      <c r="R165" s="39">
        <v>0</v>
      </c>
      <c r="S165" s="40">
        <v>122646.73</v>
      </c>
      <c r="T165" s="19">
        <v>0</v>
      </c>
      <c r="U165" s="19">
        <v>122646.73</v>
      </c>
      <c r="V165" s="39"/>
      <c r="W165" s="40"/>
      <c r="X165" s="19"/>
      <c r="Y165" s="19"/>
      <c r="Z165" s="39"/>
      <c r="AA165" s="40"/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1649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268252.58999999997</v>
      </c>
      <c r="F166" s="28">
        <v>0</v>
      </c>
      <c r="G166" s="29">
        <v>34263.68</v>
      </c>
      <c r="H166" s="19">
        <v>0</v>
      </c>
      <c r="I166" s="19">
        <v>34263.68</v>
      </c>
      <c r="J166" s="39">
        <v>0</v>
      </c>
      <c r="K166" s="40">
        <v>34263.68</v>
      </c>
      <c r="L166" s="19">
        <v>0</v>
      </c>
      <c r="M166" s="19">
        <v>33092.31</v>
      </c>
      <c r="N166" s="39">
        <v>0</v>
      </c>
      <c r="O166" s="40">
        <v>33092.31</v>
      </c>
      <c r="P166" s="19">
        <v>0</v>
      </c>
      <c r="Q166" s="19">
        <v>33092.31</v>
      </c>
      <c r="R166" s="39">
        <v>0</v>
      </c>
      <c r="S166" s="40">
        <v>33092.31</v>
      </c>
      <c r="T166" s="19">
        <v>0</v>
      </c>
      <c r="U166" s="19">
        <v>33092.31</v>
      </c>
      <c r="V166" s="39"/>
      <c r="W166" s="40"/>
      <c r="X166" s="19"/>
      <c r="Y166" s="19"/>
      <c r="Z166" s="39"/>
      <c r="AA166" s="40"/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1649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453648.65</v>
      </c>
      <c r="F167" s="28">
        <v>0</v>
      </c>
      <c r="G167" s="29">
        <v>57120.19</v>
      </c>
      <c r="H167" s="19">
        <v>0</v>
      </c>
      <c r="I167" s="19">
        <v>57120.19</v>
      </c>
      <c r="J167" s="39">
        <v>0</v>
      </c>
      <c r="K167" s="40">
        <v>57120.19</v>
      </c>
      <c r="L167" s="19">
        <v>0</v>
      </c>
      <c r="M167" s="19">
        <v>58752.72</v>
      </c>
      <c r="N167" s="39">
        <v>0</v>
      </c>
      <c r="O167" s="40">
        <v>57119.19</v>
      </c>
      <c r="P167" s="19">
        <v>0</v>
      </c>
      <c r="Q167" s="19">
        <v>55472.39</v>
      </c>
      <c r="R167" s="39">
        <v>0</v>
      </c>
      <c r="S167" s="40">
        <v>55472.39</v>
      </c>
      <c r="T167" s="19">
        <v>0</v>
      </c>
      <c r="U167" s="19">
        <v>55471.39</v>
      </c>
      <c r="V167" s="39"/>
      <c r="W167" s="40"/>
      <c r="X167" s="19"/>
      <c r="Y167" s="19"/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1649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1649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1649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56806.32</v>
      </c>
      <c r="F170" s="28">
        <v>0</v>
      </c>
      <c r="G170" s="29">
        <v>7100.79</v>
      </c>
      <c r="H170" s="19">
        <v>0</v>
      </c>
      <c r="I170" s="19">
        <v>7100.79</v>
      </c>
      <c r="J170" s="39">
        <v>0</v>
      </c>
      <c r="K170" s="40">
        <v>7100.79</v>
      </c>
      <c r="L170" s="19">
        <v>0</v>
      </c>
      <c r="M170" s="19">
        <v>7100.79</v>
      </c>
      <c r="N170" s="39">
        <v>0</v>
      </c>
      <c r="O170" s="40">
        <v>7100.79</v>
      </c>
      <c r="P170" s="19">
        <v>0</v>
      </c>
      <c r="Q170" s="19">
        <v>7100.79</v>
      </c>
      <c r="R170" s="39">
        <v>0</v>
      </c>
      <c r="S170" s="40">
        <v>7100.79</v>
      </c>
      <c r="T170" s="19">
        <v>0</v>
      </c>
      <c r="U170" s="19">
        <v>7100.79</v>
      </c>
      <c r="V170" s="39"/>
      <c r="W170" s="40"/>
      <c r="X170" s="19"/>
      <c r="Y170" s="19"/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1649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1649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1649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1649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1649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0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0</v>
      </c>
      <c r="T175" s="19">
        <v>0</v>
      </c>
      <c r="U175" s="19">
        <v>0</v>
      </c>
      <c r="V175" s="39"/>
      <c r="W175" s="40"/>
      <c r="X175" s="19"/>
      <c r="Y175" s="19"/>
      <c r="Z175" s="39"/>
      <c r="AA175" s="40"/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1649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1649</v>
      </c>
      <c r="B177" s="37" t="s">
        <v>353</v>
      </c>
      <c r="C177" s="38" t="s">
        <v>354</v>
      </c>
      <c r="D177" s="24">
        <f t="shared" si="4"/>
        <v>0</v>
      </c>
      <c r="E177" s="32">
        <f t="shared" si="5"/>
        <v>0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0</v>
      </c>
      <c r="S177" s="40">
        <v>0</v>
      </c>
      <c r="T177" s="19">
        <v>0</v>
      </c>
      <c r="U177" s="19">
        <v>0</v>
      </c>
      <c r="V177" s="39"/>
      <c r="W177" s="40"/>
      <c r="X177" s="19"/>
      <c r="Y177" s="19"/>
      <c r="Z177" s="39"/>
      <c r="AA177" s="40"/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1649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>
        <v>0</v>
      </c>
      <c r="U178" s="19">
        <v>0</v>
      </c>
      <c r="V178" s="39"/>
      <c r="W178" s="40"/>
      <c r="X178" s="19"/>
      <c r="Y178" s="19"/>
      <c r="Z178" s="39"/>
      <c r="AA178" s="40"/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1649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1649</v>
      </c>
      <c r="B180" s="37" t="s">
        <v>359</v>
      </c>
      <c r="C180" s="38" t="s">
        <v>360</v>
      </c>
      <c r="D180" s="24">
        <f t="shared" si="4"/>
        <v>0</v>
      </c>
      <c r="E180" s="32">
        <f t="shared" si="5"/>
        <v>107333.36</v>
      </c>
      <c r="F180" s="28">
        <v>0</v>
      </c>
      <c r="G180" s="29">
        <v>13416.67</v>
      </c>
      <c r="H180" s="19">
        <v>0</v>
      </c>
      <c r="I180" s="19">
        <v>13416.67</v>
      </c>
      <c r="J180" s="39">
        <v>0</v>
      </c>
      <c r="K180" s="40">
        <v>13416.67</v>
      </c>
      <c r="L180" s="19">
        <v>0</v>
      </c>
      <c r="M180" s="19">
        <v>13416.67</v>
      </c>
      <c r="N180" s="39">
        <v>0</v>
      </c>
      <c r="O180" s="40">
        <v>13416.67</v>
      </c>
      <c r="P180" s="22">
        <v>0</v>
      </c>
      <c r="Q180" s="22">
        <v>13416.67</v>
      </c>
      <c r="R180" s="39">
        <v>0</v>
      </c>
      <c r="S180" s="40">
        <v>13416.67</v>
      </c>
      <c r="T180" s="19">
        <v>0</v>
      </c>
      <c r="U180" s="19">
        <v>13416.67</v>
      </c>
      <c r="V180" s="39"/>
      <c r="W180" s="40"/>
      <c r="X180" s="19"/>
      <c r="Y180" s="19"/>
      <c r="Z180" s="39"/>
      <c r="AA180" s="40"/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1649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0</v>
      </c>
      <c r="T181" s="19">
        <v>0</v>
      </c>
      <c r="U181" s="19">
        <v>0</v>
      </c>
      <c r="V181" s="39"/>
      <c r="W181" s="40"/>
      <c r="X181" s="19"/>
      <c r="Y181" s="19"/>
      <c r="Z181" s="39"/>
      <c r="AA181" s="40"/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1649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1649</v>
      </c>
      <c r="B183" s="37" t="s">
        <v>365</v>
      </c>
      <c r="C183" s="38" t="s">
        <v>366</v>
      </c>
      <c r="D183" s="24">
        <f t="shared" si="4"/>
        <v>0</v>
      </c>
      <c r="E183" s="32">
        <f t="shared" si="5"/>
        <v>566690.79999999993</v>
      </c>
      <c r="F183" s="28">
        <v>0</v>
      </c>
      <c r="G183" s="29">
        <v>70836.350000000006</v>
      </c>
      <c r="H183" s="19">
        <v>0</v>
      </c>
      <c r="I183" s="19">
        <v>70836.350000000006</v>
      </c>
      <c r="J183" s="39">
        <v>0</v>
      </c>
      <c r="K183" s="40">
        <v>70836.350000000006</v>
      </c>
      <c r="L183" s="19">
        <v>0</v>
      </c>
      <c r="M183" s="19">
        <v>70836.350000000006</v>
      </c>
      <c r="N183" s="39">
        <v>0</v>
      </c>
      <c r="O183" s="40">
        <v>70836.350000000006</v>
      </c>
      <c r="P183" s="22">
        <v>0</v>
      </c>
      <c r="Q183" s="22">
        <v>70836.350000000006</v>
      </c>
      <c r="R183" s="39">
        <v>0</v>
      </c>
      <c r="S183" s="40">
        <v>70836.350000000006</v>
      </c>
      <c r="T183" s="19">
        <v>0</v>
      </c>
      <c r="U183" s="19">
        <v>70836.350000000006</v>
      </c>
      <c r="V183" s="39"/>
      <c r="W183" s="40"/>
      <c r="X183" s="19"/>
      <c r="Y183" s="19"/>
      <c r="Z183" s="39"/>
      <c r="AA183" s="40"/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1649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0</v>
      </c>
      <c r="T184" s="19">
        <v>0</v>
      </c>
      <c r="U184" s="19">
        <v>0</v>
      </c>
      <c r="V184" s="39"/>
      <c r="W184" s="40"/>
      <c r="X184" s="19"/>
      <c r="Y184" s="19"/>
      <c r="Z184" s="39"/>
      <c r="AA184" s="40"/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1649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1649</v>
      </c>
      <c r="B186" s="37" t="s">
        <v>371</v>
      </c>
      <c r="C186" s="38" t="s">
        <v>372</v>
      </c>
      <c r="D186" s="24">
        <f t="shared" si="4"/>
        <v>0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0</v>
      </c>
      <c r="S186" s="40">
        <v>0</v>
      </c>
      <c r="T186" s="19">
        <v>0</v>
      </c>
      <c r="U186" s="19">
        <v>0</v>
      </c>
      <c r="V186" s="39"/>
      <c r="W186" s="40"/>
      <c r="X186" s="19"/>
      <c r="Y186" s="19"/>
      <c r="Z186" s="39"/>
      <c r="AA186" s="40"/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1649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>
        <v>0</v>
      </c>
      <c r="U187" s="22">
        <v>0</v>
      </c>
      <c r="V187" s="41"/>
      <c r="W187" s="42"/>
      <c r="X187" s="22"/>
      <c r="Y187" s="22"/>
      <c r="Z187" s="41"/>
      <c r="AA187" s="42"/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1649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1649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>
        <v>0</v>
      </c>
      <c r="U189" s="22">
        <v>0</v>
      </c>
      <c r="V189" s="41"/>
      <c r="W189" s="42"/>
      <c r="X189" s="22"/>
      <c r="Y189" s="22"/>
      <c r="Z189" s="41"/>
      <c r="AA189" s="42"/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1649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1649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1649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1649</v>
      </c>
      <c r="B193" s="37" t="s">
        <v>385</v>
      </c>
      <c r="C193" s="38" t="s">
        <v>386</v>
      </c>
      <c r="D193" s="24">
        <f t="shared" si="4"/>
        <v>0</v>
      </c>
      <c r="E193" s="32">
        <f t="shared" si="5"/>
        <v>0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0</v>
      </c>
      <c r="T193" s="19">
        <v>0</v>
      </c>
      <c r="U193" s="19">
        <v>0</v>
      </c>
      <c r="V193" s="39"/>
      <c r="W193" s="40"/>
      <c r="X193" s="19"/>
      <c r="Y193" s="19"/>
      <c r="Z193" s="39"/>
      <c r="AA193" s="40"/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1649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/>
      <c r="Y194" s="22"/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1649</v>
      </c>
      <c r="B195" s="37" t="s">
        <v>389</v>
      </c>
      <c r="C195" s="38" t="s">
        <v>390</v>
      </c>
      <c r="D195" s="24">
        <f t="shared" si="4"/>
        <v>0</v>
      </c>
      <c r="E195" s="32">
        <f t="shared" si="5"/>
        <v>7031303.4699999997</v>
      </c>
      <c r="F195" s="28">
        <v>0</v>
      </c>
      <c r="G195" s="29">
        <v>913840.37</v>
      </c>
      <c r="H195" s="19">
        <v>0</v>
      </c>
      <c r="I195" s="19">
        <v>913840.37</v>
      </c>
      <c r="J195" s="39">
        <v>0</v>
      </c>
      <c r="K195" s="40">
        <v>913840.37</v>
      </c>
      <c r="L195" s="19">
        <v>0</v>
      </c>
      <c r="M195" s="19">
        <v>913839.53</v>
      </c>
      <c r="N195" s="39">
        <v>0</v>
      </c>
      <c r="O195" s="40">
        <v>862507.04</v>
      </c>
      <c r="P195" s="22">
        <v>0</v>
      </c>
      <c r="Q195" s="22">
        <v>862506.21</v>
      </c>
      <c r="R195" s="39">
        <v>0</v>
      </c>
      <c r="S195" s="40">
        <v>842522.54</v>
      </c>
      <c r="T195" s="19">
        <v>0</v>
      </c>
      <c r="U195" s="19">
        <v>808407.04000000004</v>
      </c>
      <c r="V195" s="39"/>
      <c r="W195" s="40"/>
      <c r="X195" s="19"/>
      <c r="Y195" s="19"/>
      <c r="Z195" s="39"/>
      <c r="AA195" s="40"/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1649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0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0</v>
      </c>
      <c r="T196" s="19">
        <v>0</v>
      </c>
      <c r="U196" s="19">
        <v>0</v>
      </c>
      <c r="V196" s="39"/>
      <c r="W196" s="40"/>
      <c r="X196" s="19"/>
      <c r="Y196" s="19"/>
      <c r="Z196" s="39"/>
      <c r="AA196" s="40"/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1649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1649</v>
      </c>
      <c r="B198" s="37" t="s">
        <v>395</v>
      </c>
      <c r="C198" s="38" t="s">
        <v>396</v>
      </c>
      <c r="D198" s="24">
        <f t="shared" si="6"/>
        <v>0</v>
      </c>
      <c r="E198" s="32">
        <f t="shared" si="7"/>
        <v>0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0</v>
      </c>
      <c r="S198" s="40">
        <v>0</v>
      </c>
      <c r="T198" s="19">
        <v>0</v>
      </c>
      <c r="U198" s="19">
        <v>0</v>
      </c>
      <c r="V198" s="39"/>
      <c r="W198" s="40"/>
      <c r="X198" s="19"/>
      <c r="Y198" s="19"/>
      <c r="Z198" s="39"/>
      <c r="AA198" s="40"/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1649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1649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1649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1649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0</v>
      </c>
      <c r="T202" s="19">
        <v>0</v>
      </c>
      <c r="U202" s="19">
        <v>0</v>
      </c>
      <c r="V202" s="39"/>
      <c r="W202" s="40"/>
      <c r="X202" s="19"/>
      <c r="Y202" s="19"/>
      <c r="Z202" s="39"/>
      <c r="AA202" s="40"/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1649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1649</v>
      </c>
      <c r="B204" s="37" t="s">
        <v>407</v>
      </c>
      <c r="C204" s="38" t="s">
        <v>408</v>
      </c>
      <c r="D204" s="24">
        <f t="shared" si="6"/>
        <v>0</v>
      </c>
      <c r="E204" s="32">
        <f t="shared" si="7"/>
        <v>0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0</v>
      </c>
      <c r="S204" s="40">
        <v>0</v>
      </c>
      <c r="T204" s="19">
        <v>0</v>
      </c>
      <c r="U204" s="19">
        <v>0</v>
      </c>
      <c r="V204" s="39"/>
      <c r="W204" s="40"/>
      <c r="X204" s="19"/>
      <c r="Y204" s="19"/>
      <c r="Z204" s="39"/>
      <c r="AA204" s="40"/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1649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1649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1649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1649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1649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1649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1649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1649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1649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1649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0</v>
      </c>
      <c r="T214" s="22">
        <v>0</v>
      </c>
      <c r="U214" s="22">
        <v>0</v>
      </c>
      <c r="V214" s="41"/>
      <c r="W214" s="42"/>
      <c r="X214" s="22"/>
      <c r="Y214" s="22"/>
      <c r="Z214" s="41"/>
      <c r="AA214" s="42"/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1649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1649</v>
      </c>
      <c r="B216" s="37" t="s">
        <v>431</v>
      </c>
      <c r="C216" s="38" t="s">
        <v>432</v>
      </c>
      <c r="D216" s="24">
        <f t="shared" si="6"/>
        <v>0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0</v>
      </c>
      <c r="S216" s="42">
        <v>0</v>
      </c>
      <c r="T216" s="22">
        <v>0</v>
      </c>
      <c r="U216" s="22">
        <v>0</v>
      </c>
      <c r="V216" s="41"/>
      <c r="W216" s="42"/>
      <c r="X216" s="22"/>
      <c r="Y216" s="22"/>
      <c r="Z216" s="41"/>
      <c r="AA216" s="42"/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1649</v>
      </c>
      <c r="B217" s="37" t="s">
        <v>433</v>
      </c>
      <c r="C217" s="38" t="s">
        <v>434</v>
      </c>
      <c r="D217" s="24">
        <f t="shared" si="6"/>
        <v>233200</v>
      </c>
      <c r="E217" s="32">
        <f t="shared" si="7"/>
        <v>0</v>
      </c>
      <c r="F217" s="28">
        <v>92600</v>
      </c>
      <c r="G217" s="29">
        <v>0</v>
      </c>
      <c r="H217" s="19">
        <v>10000</v>
      </c>
      <c r="I217" s="19">
        <v>0</v>
      </c>
      <c r="J217" s="39">
        <v>0</v>
      </c>
      <c r="K217" s="40">
        <v>0</v>
      </c>
      <c r="L217" s="19">
        <v>47000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0</v>
      </c>
      <c r="T217" s="19">
        <v>83600</v>
      </c>
      <c r="U217" s="19">
        <v>0</v>
      </c>
      <c r="V217" s="39"/>
      <c r="W217" s="40"/>
      <c r="X217" s="19"/>
      <c r="Y217" s="19"/>
      <c r="Z217" s="39"/>
      <c r="AA217" s="40"/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1649</v>
      </c>
      <c r="B218" s="37" t="s">
        <v>435</v>
      </c>
      <c r="C218" s="38" t="s">
        <v>436</v>
      </c>
      <c r="D218" s="24">
        <f t="shared" si="6"/>
        <v>2472000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2200000</v>
      </c>
      <c r="O218" s="40">
        <v>0</v>
      </c>
      <c r="P218" s="19">
        <v>272000</v>
      </c>
      <c r="Q218" s="19">
        <v>0</v>
      </c>
      <c r="R218" s="39">
        <v>0</v>
      </c>
      <c r="S218" s="40">
        <v>0</v>
      </c>
      <c r="T218" s="19">
        <v>0</v>
      </c>
      <c r="U218" s="19">
        <v>0</v>
      </c>
      <c r="V218" s="39"/>
      <c r="W218" s="40"/>
      <c r="X218" s="19"/>
      <c r="Y218" s="19"/>
      <c r="Z218" s="39"/>
      <c r="AA218" s="40"/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1649</v>
      </c>
      <c r="B219" s="37" t="s">
        <v>437</v>
      </c>
      <c r="C219" s="38" t="s">
        <v>438</v>
      </c>
      <c r="D219" s="24">
        <f t="shared" si="6"/>
        <v>0</v>
      </c>
      <c r="E219" s="32">
        <f t="shared" si="7"/>
        <v>0</v>
      </c>
      <c r="F219" s="28">
        <v>0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>
        <v>0</v>
      </c>
      <c r="U219" s="19">
        <v>0</v>
      </c>
      <c r="V219" s="39"/>
      <c r="W219" s="40"/>
      <c r="X219" s="19"/>
      <c r="Y219" s="19"/>
      <c r="Z219" s="39"/>
      <c r="AA219" s="40"/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1649</v>
      </c>
      <c r="B220" s="37" t="s">
        <v>439</v>
      </c>
      <c r="C220" s="38" t="s">
        <v>440</v>
      </c>
      <c r="D220" s="24">
        <f t="shared" si="6"/>
        <v>14990</v>
      </c>
      <c r="E220" s="32">
        <f t="shared" si="7"/>
        <v>0</v>
      </c>
      <c r="F220" s="28">
        <v>0</v>
      </c>
      <c r="G220" s="29">
        <v>0</v>
      </c>
      <c r="H220" s="19">
        <v>0</v>
      </c>
      <c r="I220" s="19">
        <v>0</v>
      </c>
      <c r="J220" s="39">
        <v>0</v>
      </c>
      <c r="K220" s="40">
        <v>0</v>
      </c>
      <c r="L220" s="19">
        <v>0</v>
      </c>
      <c r="M220" s="19">
        <v>0</v>
      </c>
      <c r="N220" s="39">
        <v>14990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>
        <v>0</v>
      </c>
      <c r="U220" s="19">
        <v>0</v>
      </c>
      <c r="V220" s="39"/>
      <c r="W220" s="40"/>
      <c r="X220" s="19"/>
      <c r="Y220" s="19"/>
      <c r="Z220" s="39"/>
      <c r="AA220" s="40"/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1649</v>
      </c>
      <c r="B221" s="37" t="s">
        <v>441</v>
      </c>
      <c r="C221" s="38" t="s">
        <v>442</v>
      </c>
      <c r="D221" s="24">
        <f t="shared" si="6"/>
        <v>0</v>
      </c>
      <c r="E221" s="32">
        <f t="shared" si="7"/>
        <v>0</v>
      </c>
      <c r="F221" s="28">
        <v>0</v>
      </c>
      <c r="G221" s="29">
        <v>0</v>
      </c>
      <c r="H221" s="19">
        <v>0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>
        <v>0</v>
      </c>
      <c r="U221" s="19">
        <v>0</v>
      </c>
      <c r="V221" s="39"/>
      <c r="W221" s="40"/>
      <c r="X221" s="19"/>
      <c r="Y221" s="19"/>
      <c r="Z221" s="39"/>
      <c r="AA221" s="40"/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1649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>
        <v>0</v>
      </c>
      <c r="G222" s="29">
        <v>0</v>
      </c>
      <c r="H222" s="19">
        <v>0</v>
      </c>
      <c r="I222" s="19">
        <v>0</v>
      </c>
      <c r="J222" s="39">
        <v>0</v>
      </c>
      <c r="K222" s="40">
        <v>0</v>
      </c>
      <c r="L222" s="19">
        <v>0</v>
      </c>
      <c r="M222" s="19">
        <v>0</v>
      </c>
      <c r="N222" s="39">
        <v>0</v>
      </c>
      <c r="O222" s="40">
        <v>0</v>
      </c>
      <c r="P222" s="19">
        <v>0</v>
      </c>
      <c r="Q222" s="19">
        <v>0</v>
      </c>
      <c r="R222" s="39">
        <v>0</v>
      </c>
      <c r="S222" s="40">
        <v>0</v>
      </c>
      <c r="T222" s="19">
        <v>0</v>
      </c>
      <c r="U222" s="19">
        <v>0</v>
      </c>
      <c r="V222" s="39"/>
      <c r="W222" s="40"/>
      <c r="X222" s="19"/>
      <c r="Y222" s="19"/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1649</v>
      </c>
      <c r="B223" s="37" t="s">
        <v>445</v>
      </c>
      <c r="C223" s="38" t="s">
        <v>446</v>
      </c>
      <c r="D223" s="24">
        <f t="shared" si="6"/>
        <v>24181430.009999998</v>
      </c>
      <c r="E223" s="32">
        <f t="shared" si="7"/>
        <v>3405000</v>
      </c>
      <c r="F223" s="28">
        <v>3680000.01</v>
      </c>
      <c r="G223" s="29">
        <v>0</v>
      </c>
      <c r="H223" s="19">
        <v>2034000</v>
      </c>
      <c r="I223" s="19">
        <v>405000</v>
      </c>
      <c r="J223" s="39">
        <v>11056140</v>
      </c>
      <c r="K223" s="40">
        <v>0</v>
      </c>
      <c r="L223" s="19">
        <v>2790750</v>
      </c>
      <c r="M223" s="19">
        <v>0</v>
      </c>
      <c r="N223" s="39">
        <v>0</v>
      </c>
      <c r="O223" s="40">
        <v>2200000</v>
      </c>
      <c r="P223" s="19">
        <v>2915540</v>
      </c>
      <c r="Q223" s="19">
        <v>0</v>
      </c>
      <c r="R223" s="39">
        <v>480000</v>
      </c>
      <c r="S223" s="40">
        <v>800000</v>
      </c>
      <c r="T223" s="19">
        <v>1225000</v>
      </c>
      <c r="U223" s="19">
        <v>0</v>
      </c>
      <c r="V223" s="39"/>
      <c r="W223" s="40"/>
      <c r="X223" s="19"/>
      <c r="Y223" s="19"/>
      <c r="Z223" s="39"/>
      <c r="AA223" s="40"/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1649</v>
      </c>
      <c r="B224" s="37" t="s">
        <v>447</v>
      </c>
      <c r="C224" s="38" t="s">
        <v>448</v>
      </c>
      <c r="D224" s="24">
        <f t="shared" si="6"/>
        <v>660500</v>
      </c>
      <c r="E224" s="32">
        <f t="shared" si="7"/>
        <v>0</v>
      </c>
      <c r="F224" s="28">
        <v>0</v>
      </c>
      <c r="G224" s="29">
        <v>0</v>
      </c>
      <c r="H224" s="19">
        <v>405000</v>
      </c>
      <c r="I224" s="19">
        <v>0</v>
      </c>
      <c r="J224" s="39">
        <v>10000</v>
      </c>
      <c r="K224" s="40">
        <v>0</v>
      </c>
      <c r="L224" s="19">
        <v>21500</v>
      </c>
      <c r="M224" s="19">
        <v>0</v>
      </c>
      <c r="N224" s="39">
        <v>16000</v>
      </c>
      <c r="O224" s="40">
        <v>0</v>
      </c>
      <c r="P224" s="19">
        <v>112000</v>
      </c>
      <c r="Q224" s="19">
        <v>0</v>
      </c>
      <c r="R224" s="39">
        <v>0</v>
      </c>
      <c r="S224" s="40">
        <v>0</v>
      </c>
      <c r="T224" s="19">
        <v>96000</v>
      </c>
      <c r="U224" s="19">
        <v>0</v>
      </c>
      <c r="V224" s="39"/>
      <c r="W224" s="40"/>
      <c r="X224" s="19"/>
      <c r="Y224" s="19"/>
      <c r="Z224" s="39"/>
      <c r="AA224" s="40"/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1649</v>
      </c>
      <c r="B225" s="37" t="s">
        <v>449</v>
      </c>
      <c r="C225" s="38" t="s">
        <v>450</v>
      </c>
      <c r="D225" s="24">
        <f t="shared" si="6"/>
        <v>0</v>
      </c>
      <c r="E225" s="32">
        <f t="shared" si="7"/>
        <v>0</v>
      </c>
      <c r="F225" s="28">
        <v>0</v>
      </c>
      <c r="G225" s="29">
        <v>0</v>
      </c>
      <c r="H225" s="19">
        <v>0</v>
      </c>
      <c r="I225" s="19">
        <v>0</v>
      </c>
      <c r="J225" s="39">
        <v>0</v>
      </c>
      <c r="K225" s="40">
        <v>0</v>
      </c>
      <c r="L225" s="19">
        <v>0</v>
      </c>
      <c r="M225" s="19">
        <v>0</v>
      </c>
      <c r="N225" s="39">
        <v>0</v>
      </c>
      <c r="O225" s="40">
        <v>0</v>
      </c>
      <c r="P225" s="19">
        <v>0</v>
      </c>
      <c r="Q225" s="19">
        <v>0</v>
      </c>
      <c r="R225" s="39">
        <v>0</v>
      </c>
      <c r="S225" s="40">
        <v>0</v>
      </c>
      <c r="T225" s="19">
        <v>0</v>
      </c>
      <c r="U225" s="19">
        <v>0</v>
      </c>
      <c r="V225" s="39"/>
      <c r="W225" s="40"/>
      <c r="X225" s="19"/>
      <c r="Y225" s="19"/>
      <c r="Z225" s="39"/>
      <c r="AA225" s="40"/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1649</v>
      </c>
      <c r="B226" s="37" t="s">
        <v>451</v>
      </c>
      <c r="C226" s="38" t="s">
        <v>452</v>
      </c>
      <c r="D226" s="24">
        <f t="shared" si="6"/>
        <v>20000</v>
      </c>
      <c r="E226" s="32">
        <f t="shared" si="7"/>
        <v>0</v>
      </c>
      <c r="F226" s="28"/>
      <c r="G226" s="29"/>
      <c r="H226" s="19"/>
      <c r="I226" s="19"/>
      <c r="J226" s="39"/>
      <c r="K226" s="40"/>
      <c r="L226" s="19"/>
      <c r="M226" s="19"/>
      <c r="N226" s="39"/>
      <c r="O226" s="40"/>
      <c r="P226" s="19"/>
      <c r="Q226" s="19"/>
      <c r="R226" s="39"/>
      <c r="S226" s="40"/>
      <c r="T226" s="19">
        <v>20000</v>
      </c>
      <c r="U226" s="19">
        <v>0</v>
      </c>
      <c r="V226" s="39"/>
      <c r="W226" s="40"/>
      <c r="X226" s="19"/>
      <c r="Y226" s="19"/>
      <c r="Z226" s="39"/>
      <c r="AA226" s="40"/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1649</v>
      </c>
      <c r="B227" s="37" t="s">
        <v>453</v>
      </c>
      <c r="C227" s="38" t="s">
        <v>454</v>
      </c>
      <c r="D227" s="24">
        <f t="shared" si="6"/>
        <v>0</v>
      </c>
      <c r="E227" s="32">
        <f t="shared" si="7"/>
        <v>612199.91</v>
      </c>
      <c r="F227" s="28">
        <v>0</v>
      </c>
      <c r="G227" s="29">
        <v>76897.53</v>
      </c>
      <c r="H227" s="19">
        <v>0</v>
      </c>
      <c r="I227" s="19">
        <v>82315.149999999994</v>
      </c>
      <c r="J227" s="39">
        <v>0</v>
      </c>
      <c r="K227" s="40">
        <v>75136.429999999993</v>
      </c>
      <c r="L227" s="19">
        <v>0</v>
      </c>
      <c r="M227" s="19">
        <v>75212.160000000003</v>
      </c>
      <c r="N227" s="39">
        <v>0</v>
      </c>
      <c r="O227" s="40">
        <v>75594.77</v>
      </c>
      <c r="P227" s="19">
        <v>0</v>
      </c>
      <c r="Q227" s="19">
        <v>75592.490000000005</v>
      </c>
      <c r="R227" s="39">
        <v>0</v>
      </c>
      <c r="S227" s="40">
        <v>75189.539999999994</v>
      </c>
      <c r="T227" s="19">
        <v>0</v>
      </c>
      <c r="U227" s="19">
        <v>76261.84</v>
      </c>
      <c r="V227" s="39"/>
      <c r="W227" s="40"/>
      <c r="X227" s="19"/>
      <c r="Y227" s="19"/>
      <c r="Z227" s="39"/>
      <c r="AA227" s="40"/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1649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1062018.23</v>
      </c>
      <c r="F228" s="28">
        <v>0</v>
      </c>
      <c r="G228" s="29">
        <v>107281.64</v>
      </c>
      <c r="H228" s="19">
        <v>0</v>
      </c>
      <c r="I228" s="19">
        <v>107281.64</v>
      </c>
      <c r="J228" s="39">
        <v>0</v>
      </c>
      <c r="K228" s="40">
        <v>107280.84</v>
      </c>
      <c r="L228" s="19">
        <v>0</v>
      </c>
      <c r="M228" s="19">
        <v>123980.84</v>
      </c>
      <c r="N228" s="39">
        <v>0</v>
      </c>
      <c r="O228" s="40">
        <v>179281.65</v>
      </c>
      <c r="P228" s="19">
        <v>0</v>
      </c>
      <c r="Q228" s="19">
        <v>142614.98000000001</v>
      </c>
      <c r="R228" s="39">
        <v>0</v>
      </c>
      <c r="S228" s="40">
        <v>142614.98000000001</v>
      </c>
      <c r="T228" s="19">
        <v>0</v>
      </c>
      <c r="U228" s="19">
        <v>151681.66</v>
      </c>
      <c r="V228" s="39"/>
      <c r="W228" s="40"/>
      <c r="X228" s="19"/>
      <c r="Y228" s="19"/>
      <c r="Z228" s="39"/>
      <c r="AA228" s="40"/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1649</v>
      </c>
      <c r="B229" s="37" t="s">
        <v>457</v>
      </c>
      <c r="C229" s="38" t="s">
        <v>458</v>
      </c>
      <c r="D229" s="24">
        <f t="shared" si="6"/>
        <v>0</v>
      </c>
      <c r="E229" s="32">
        <f t="shared" si="7"/>
        <v>82224.52</v>
      </c>
      <c r="F229" s="28">
        <v>0</v>
      </c>
      <c r="G229" s="29">
        <v>10676.85</v>
      </c>
      <c r="H229" s="19">
        <v>0</v>
      </c>
      <c r="I229" s="19">
        <v>10676.85</v>
      </c>
      <c r="J229" s="39">
        <v>0</v>
      </c>
      <c r="K229" s="40">
        <v>10676.85</v>
      </c>
      <c r="L229" s="19">
        <v>0</v>
      </c>
      <c r="M229" s="19">
        <v>10676.85</v>
      </c>
      <c r="N229" s="39">
        <v>0</v>
      </c>
      <c r="O229" s="40">
        <v>10676.85</v>
      </c>
      <c r="P229" s="19">
        <v>0</v>
      </c>
      <c r="Q229" s="19">
        <v>10675.65</v>
      </c>
      <c r="R229" s="39">
        <v>0</v>
      </c>
      <c r="S229" s="40">
        <v>9707.7800000000007</v>
      </c>
      <c r="T229" s="19">
        <v>0</v>
      </c>
      <c r="U229" s="19">
        <v>8456.84</v>
      </c>
      <c r="V229" s="39"/>
      <c r="W229" s="40"/>
      <c r="X229" s="19"/>
      <c r="Y229" s="19"/>
      <c r="Z229" s="39"/>
      <c r="AA229" s="40"/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1649</v>
      </c>
      <c r="B230" s="37" t="s">
        <v>459</v>
      </c>
      <c r="C230" s="38" t="s">
        <v>460</v>
      </c>
      <c r="D230" s="24">
        <f t="shared" si="6"/>
        <v>0</v>
      </c>
      <c r="E230" s="32">
        <f t="shared" si="7"/>
        <v>64385.820000000007</v>
      </c>
      <c r="F230" s="28">
        <v>0</v>
      </c>
      <c r="G230" s="29">
        <v>8326.58</v>
      </c>
      <c r="H230" s="19">
        <v>0</v>
      </c>
      <c r="I230" s="19">
        <v>8324.18</v>
      </c>
      <c r="J230" s="39">
        <v>0</v>
      </c>
      <c r="K230" s="40">
        <v>8053.24</v>
      </c>
      <c r="L230" s="19">
        <v>0</v>
      </c>
      <c r="M230" s="19">
        <v>8432.51</v>
      </c>
      <c r="N230" s="39">
        <v>0</v>
      </c>
      <c r="O230" s="40">
        <v>8186.4</v>
      </c>
      <c r="P230" s="19">
        <v>0</v>
      </c>
      <c r="Q230" s="19">
        <v>8184.8</v>
      </c>
      <c r="R230" s="39">
        <v>0</v>
      </c>
      <c r="S230" s="40">
        <v>7488.54</v>
      </c>
      <c r="T230" s="19">
        <v>0</v>
      </c>
      <c r="U230" s="19">
        <v>7389.57</v>
      </c>
      <c r="V230" s="39"/>
      <c r="W230" s="40"/>
      <c r="X230" s="19"/>
      <c r="Y230" s="19"/>
      <c r="Z230" s="39"/>
      <c r="AA230" s="40"/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1649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54577.700000000004</v>
      </c>
      <c r="F231" s="28">
        <v>0</v>
      </c>
      <c r="G231" s="29">
        <v>7022.89</v>
      </c>
      <c r="H231" s="19">
        <v>0</v>
      </c>
      <c r="I231" s="19">
        <v>7022.89</v>
      </c>
      <c r="J231" s="39">
        <v>0</v>
      </c>
      <c r="K231" s="40">
        <v>7022.89</v>
      </c>
      <c r="L231" s="19">
        <v>0</v>
      </c>
      <c r="M231" s="19">
        <v>7022.89</v>
      </c>
      <c r="N231" s="39">
        <v>0</v>
      </c>
      <c r="O231" s="40">
        <v>7022.89</v>
      </c>
      <c r="P231" s="19">
        <v>0</v>
      </c>
      <c r="Q231" s="19">
        <v>7022.89</v>
      </c>
      <c r="R231" s="39">
        <v>0</v>
      </c>
      <c r="S231" s="40">
        <v>7020.69</v>
      </c>
      <c r="T231" s="19">
        <v>0</v>
      </c>
      <c r="U231" s="19">
        <v>5419.67</v>
      </c>
      <c r="V231" s="39"/>
      <c r="W231" s="40"/>
      <c r="X231" s="19"/>
      <c r="Y231" s="19"/>
      <c r="Z231" s="39"/>
      <c r="AA231" s="40"/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1649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18666.72</v>
      </c>
      <c r="F232" s="28">
        <v>0</v>
      </c>
      <c r="G232" s="29">
        <v>2333.34</v>
      </c>
      <c r="H232" s="19">
        <v>0</v>
      </c>
      <c r="I232" s="19">
        <v>2333.34</v>
      </c>
      <c r="J232" s="39">
        <v>0</v>
      </c>
      <c r="K232" s="40">
        <v>2333.34</v>
      </c>
      <c r="L232" s="19">
        <v>0</v>
      </c>
      <c r="M232" s="19">
        <v>2333.34</v>
      </c>
      <c r="N232" s="39">
        <v>0</v>
      </c>
      <c r="O232" s="40">
        <v>2333.34</v>
      </c>
      <c r="P232" s="19">
        <v>0</v>
      </c>
      <c r="Q232" s="19">
        <v>2333.34</v>
      </c>
      <c r="R232" s="39">
        <v>0</v>
      </c>
      <c r="S232" s="40">
        <v>2333.34</v>
      </c>
      <c r="T232" s="19">
        <v>0</v>
      </c>
      <c r="U232" s="19">
        <v>2333.34</v>
      </c>
      <c r="V232" s="39"/>
      <c r="W232" s="40"/>
      <c r="X232" s="19"/>
      <c r="Y232" s="19"/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1649</v>
      </c>
      <c r="B233" s="37" t="s">
        <v>465</v>
      </c>
      <c r="C233" s="38" t="s">
        <v>466</v>
      </c>
      <c r="D233" s="24">
        <f t="shared" si="6"/>
        <v>39098.879999999997</v>
      </c>
      <c r="E233" s="32">
        <f t="shared" si="7"/>
        <v>16796681.469999999</v>
      </c>
      <c r="F233" s="28">
        <v>0</v>
      </c>
      <c r="G233" s="29">
        <v>2085350.79</v>
      </c>
      <c r="H233" s="19">
        <v>1543.33</v>
      </c>
      <c r="I233" s="19">
        <v>2172718.2200000002</v>
      </c>
      <c r="J233" s="39">
        <v>0</v>
      </c>
      <c r="K233" s="40">
        <v>2150579.6800000002</v>
      </c>
      <c r="L233" s="19">
        <v>888.88</v>
      </c>
      <c r="M233" s="19">
        <v>2350937.13</v>
      </c>
      <c r="N233" s="39">
        <v>36666.67</v>
      </c>
      <c r="O233" s="40">
        <v>2109636.0699999998</v>
      </c>
      <c r="P233" s="19">
        <v>0</v>
      </c>
      <c r="Q233" s="19">
        <v>1968910.78</v>
      </c>
      <c r="R233" s="39">
        <v>0</v>
      </c>
      <c r="S233" s="40">
        <v>1966032.65</v>
      </c>
      <c r="T233" s="19">
        <v>0</v>
      </c>
      <c r="U233" s="19">
        <v>1992516.15</v>
      </c>
      <c r="V233" s="39"/>
      <c r="W233" s="40"/>
      <c r="X233" s="19"/>
      <c r="Y233" s="19"/>
      <c r="Z233" s="39"/>
      <c r="AA233" s="40"/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1649</v>
      </c>
      <c r="B234" s="37" t="s">
        <v>467</v>
      </c>
      <c r="C234" s="38" t="s">
        <v>468</v>
      </c>
      <c r="D234" s="24">
        <f t="shared" si="6"/>
        <v>0</v>
      </c>
      <c r="E234" s="32">
        <f t="shared" si="7"/>
        <v>504884.60000000003</v>
      </c>
      <c r="F234" s="28">
        <v>0</v>
      </c>
      <c r="G234" s="29">
        <v>52449.78</v>
      </c>
      <c r="H234" s="19">
        <v>0</v>
      </c>
      <c r="I234" s="19">
        <v>63699.77</v>
      </c>
      <c r="J234" s="39">
        <v>0</v>
      </c>
      <c r="K234" s="40">
        <v>63977.55</v>
      </c>
      <c r="L234" s="19">
        <v>0</v>
      </c>
      <c r="M234" s="19">
        <v>63977.55</v>
      </c>
      <c r="N234" s="39">
        <v>0</v>
      </c>
      <c r="O234" s="40">
        <v>64019.21</v>
      </c>
      <c r="P234" s="19">
        <v>0</v>
      </c>
      <c r="Q234" s="19">
        <v>64019.21</v>
      </c>
      <c r="R234" s="39">
        <v>0</v>
      </c>
      <c r="S234" s="40">
        <v>64011.21</v>
      </c>
      <c r="T234" s="19">
        <v>0</v>
      </c>
      <c r="U234" s="19">
        <v>68730.320000000007</v>
      </c>
      <c r="V234" s="39"/>
      <c r="W234" s="40"/>
      <c r="X234" s="19"/>
      <c r="Y234" s="19"/>
      <c r="Z234" s="39"/>
      <c r="AA234" s="40"/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1649</v>
      </c>
      <c r="B235" s="37" t="s">
        <v>469</v>
      </c>
      <c r="C235" s="38" t="s">
        <v>470</v>
      </c>
      <c r="D235" s="24">
        <f t="shared" si="6"/>
        <v>0</v>
      </c>
      <c r="E235" s="32">
        <f t="shared" si="7"/>
        <v>299939.99</v>
      </c>
      <c r="F235" s="28">
        <v>0</v>
      </c>
      <c r="G235" s="29">
        <v>38081.760000000002</v>
      </c>
      <c r="H235" s="19">
        <v>0</v>
      </c>
      <c r="I235" s="19">
        <v>38081.760000000002</v>
      </c>
      <c r="J235" s="39">
        <v>0</v>
      </c>
      <c r="K235" s="40">
        <v>38081.760000000002</v>
      </c>
      <c r="L235" s="19">
        <v>0</v>
      </c>
      <c r="M235" s="19">
        <v>38080.6</v>
      </c>
      <c r="N235" s="39">
        <v>0</v>
      </c>
      <c r="O235" s="40">
        <v>37857.449999999997</v>
      </c>
      <c r="P235" s="19">
        <v>0</v>
      </c>
      <c r="Q235" s="19">
        <v>37852.21</v>
      </c>
      <c r="R235" s="39">
        <v>0</v>
      </c>
      <c r="S235" s="40">
        <v>36147.07</v>
      </c>
      <c r="T235" s="19">
        <v>0</v>
      </c>
      <c r="U235" s="19">
        <v>35757.379999999997</v>
      </c>
      <c r="V235" s="39"/>
      <c r="W235" s="40"/>
      <c r="X235" s="19"/>
      <c r="Y235" s="19"/>
      <c r="Z235" s="39"/>
      <c r="AA235" s="40"/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1649</v>
      </c>
      <c r="B236" s="37" t="s">
        <v>471</v>
      </c>
      <c r="C236" s="38" t="s">
        <v>472</v>
      </c>
      <c r="D236" s="24">
        <f t="shared" si="6"/>
        <v>0</v>
      </c>
      <c r="E236" s="32">
        <f t="shared" si="7"/>
        <v>0</v>
      </c>
      <c r="F236" s="28"/>
      <c r="G236" s="29"/>
      <c r="H236" s="19"/>
      <c r="I236" s="19"/>
      <c r="J236" s="39"/>
      <c r="K236" s="40"/>
      <c r="L236" s="19"/>
      <c r="M236" s="19"/>
      <c r="N236" s="39"/>
      <c r="O236" s="40"/>
      <c r="P236" s="19"/>
      <c r="Q236" s="19"/>
      <c r="R236" s="39"/>
      <c r="S236" s="40"/>
      <c r="T236" s="19"/>
      <c r="U236" s="19"/>
      <c r="V236" s="39"/>
      <c r="W236" s="40"/>
      <c r="X236" s="19"/>
      <c r="Y236" s="19"/>
      <c r="Z236" s="39"/>
      <c r="AA236" s="40"/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1649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1649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1649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1649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1649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1649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>
        <v>0</v>
      </c>
      <c r="G242" s="29">
        <v>0</v>
      </c>
      <c r="H242" s="19">
        <v>0</v>
      </c>
      <c r="I242" s="19">
        <v>0</v>
      </c>
      <c r="J242" s="39">
        <v>0</v>
      </c>
      <c r="K242" s="40">
        <v>0</v>
      </c>
      <c r="L242" s="19">
        <v>0</v>
      </c>
      <c r="M242" s="19">
        <v>0</v>
      </c>
      <c r="N242" s="39">
        <v>0</v>
      </c>
      <c r="O242" s="40">
        <v>0</v>
      </c>
      <c r="P242" s="22">
        <v>0</v>
      </c>
      <c r="Q242" s="22">
        <v>0</v>
      </c>
      <c r="R242" s="39">
        <v>0</v>
      </c>
      <c r="S242" s="40">
        <v>0</v>
      </c>
      <c r="T242" s="19">
        <v>0</v>
      </c>
      <c r="U242" s="19">
        <v>0</v>
      </c>
      <c r="V242" s="39"/>
      <c r="W242" s="40"/>
      <c r="X242" s="19"/>
      <c r="Y242" s="19"/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1649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1649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1</v>
      </c>
      <c r="F244" s="28">
        <v>0</v>
      </c>
      <c r="G244" s="29">
        <v>0</v>
      </c>
      <c r="H244" s="19">
        <v>0</v>
      </c>
      <c r="I244" s="19">
        <v>0</v>
      </c>
      <c r="J244" s="39">
        <v>0</v>
      </c>
      <c r="K244" s="40">
        <v>0</v>
      </c>
      <c r="L244" s="19">
        <v>0</v>
      </c>
      <c r="M244" s="19">
        <v>1</v>
      </c>
      <c r="N244" s="39">
        <v>0</v>
      </c>
      <c r="O244" s="40">
        <v>0</v>
      </c>
      <c r="P244" s="19">
        <v>0</v>
      </c>
      <c r="Q244" s="19">
        <v>0</v>
      </c>
      <c r="R244" s="39">
        <v>0</v>
      </c>
      <c r="S244" s="40">
        <v>0</v>
      </c>
      <c r="T244" s="19">
        <v>0</v>
      </c>
      <c r="U244" s="19">
        <v>0</v>
      </c>
      <c r="V244" s="39"/>
      <c r="W244" s="40"/>
      <c r="X244" s="19"/>
      <c r="Y244" s="19"/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1649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1649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1649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1649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1649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1649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1636</v>
      </c>
      <c r="AF250" s="26" t="s">
        <v>1615</v>
      </c>
      <c r="AG250" s="44" t="s">
        <v>1637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1649</v>
      </c>
      <c r="B251" s="37" t="s">
        <v>501</v>
      </c>
      <c r="C251" s="38" t="s">
        <v>502</v>
      </c>
      <c r="D251" s="24">
        <f t="shared" si="6"/>
        <v>0</v>
      </c>
      <c r="E251" s="32">
        <f t="shared" si="7"/>
        <v>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/>
      <c r="W251" s="40"/>
      <c r="X251" s="19"/>
      <c r="Y251" s="19"/>
      <c r="Z251" s="39"/>
      <c r="AA251" s="40"/>
      <c r="AB251" s="19"/>
      <c r="AC251" s="19"/>
      <c r="AD251" s="43" t="s">
        <v>1616</v>
      </c>
      <c r="AE251" s="26" t="s">
        <v>1636</v>
      </c>
      <c r="AF251" s="26" t="s">
        <v>1617</v>
      </c>
      <c r="AG251" s="44" t="s">
        <v>1637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1649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1636</v>
      </c>
      <c r="AF252" s="26" t="s">
        <v>1619</v>
      </c>
      <c r="AG252" s="44" t="s">
        <v>1637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1649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1637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1649</v>
      </c>
      <c r="B254" s="37" t="s">
        <v>507</v>
      </c>
      <c r="C254" s="38" t="s">
        <v>508</v>
      </c>
      <c r="D254" s="24">
        <f t="shared" si="6"/>
        <v>33400</v>
      </c>
      <c r="E254" s="32">
        <f t="shared" si="7"/>
        <v>0</v>
      </c>
      <c r="F254" s="28">
        <v>33400</v>
      </c>
      <c r="G254" s="29">
        <v>0</v>
      </c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/>
      <c r="W254" s="42"/>
      <c r="X254" s="22"/>
      <c r="Y254" s="22"/>
      <c r="Z254" s="41"/>
      <c r="AA254" s="42"/>
      <c r="AB254" s="22"/>
      <c r="AC254" s="22"/>
      <c r="AD254" s="43"/>
      <c r="AE254" s="26"/>
      <c r="AF254" s="26" t="s">
        <v>1639</v>
      </c>
      <c r="AG254" s="44" t="s">
        <v>1637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1649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1636</v>
      </c>
      <c r="AF255" s="26" t="s">
        <v>1617</v>
      </c>
      <c r="AG255" s="44" t="s">
        <v>1637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1649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1636</v>
      </c>
      <c r="AF256" s="26" t="s">
        <v>1617</v>
      </c>
      <c r="AG256" s="44" t="s">
        <v>1637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1649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1636</v>
      </c>
      <c r="AF257" s="26" t="s">
        <v>1617</v>
      </c>
      <c r="AG257" s="44" t="s">
        <v>1637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1649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/>
      <c r="Y258" s="22"/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1649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1649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1649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1636</v>
      </c>
      <c r="AF261" s="26" t="s">
        <v>1615</v>
      </c>
      <c r="AG261" s="44" t="s">
        <v>1637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1649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1636</v>
      </c>
      <c r="AF262" s="26" t="s">
        <v>1617</v>
      </c>
      <c r="AG262" s="44" t="s">
        <v>1637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1649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1636</v>
      </c>
      <c r="AF263" s="26" t="s">
        <v>1619</v>
      </c>
      <c r="AG263" s="44" t="s">
        <v>1637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1649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1637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1649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1639</v>
      </c>
      <c r="AG265" s="44" t="s">
        <v>1637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1649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1636</v>
      </c>
      <c r="AF266" s="26" t="s">
        <v>1617</v>
      </c>
      <c r="AG266" s="44" t="s">
        <v>1637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1649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1636</v>
      </c>
      <c r="AF267" s="26" t="s">
        <v>1617</v>
      </c>
      <c r="AG267" s="44" t="s">
        <v>1637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1649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1636</v>
      </c>
      <c r="AF268" s="26" t="s">
        <v>1617</v>
      </c>
      <c r="AG268" s="44" t="s">
        <v>1637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1649</v>
      </c>
      <c r="B269" s="37" t="s">
        <v>537</v>
      </c>
      <c r="C269" s="38" t="s">
        <v>538</v>
      </c>
      <c r="D269" s="24">
        <f t="shared" si="8"/>
        <v>44740504.770000003</v>
      </c>
      <c r="E269" s="32">
        <f t="shared" si="9"/>
        <v>48797690.419999994</v>
      </c>
      <c r="F269" s="28">
        <v>2769411.9</v>
      </c>
      <c r="G269" s="29">
        <v>8181531.5800000001</v>
      </c>
      <c r="H269" s="19">
        <v>9473078.8800000008</v>
      </c>
      <c r="I269" s="19">
        <v>6377650.6699999999</v>
      </c>
      <c r="J269" s="39">
        <v>4950644.38</v>
      </c>
      <c r="K269" s="40">
        <v>8131833.3499999996</v>
      </c>
      <c r="L269" s="19">
        <v>3647735.74</v>
      </c>
      <c r="M269" s="19">
        <v>2894556.45</v>
      </c>
      <c r="N269" s="39">
        <v>10150556.800000001</v>
      </c>
      <c r="O269" s="40">
        <v>4268864.13</v>
      </c>
      <c r="P269" s="22">
        <v>1798532</v>
      </c>
      <c r="Q269" s="22">
        <v>6331769.5899999999</v>
      </c>
      <c r="R269" s="39">
        <v>7124835.4400000004</v>
      </c>
      <c r="S269" s="40">
        <v>4777436.8600000003</v>
      </c>
      <c r="T269" s="19">
        <v>4825709.63</v>
      </c>
      <c r="U269" s="19">
        <v>7834047.79</v>
      </c>
      <c r="V269" s="39"/>
      <c r="W269" s="40"/>
      <c r="X269" s="19"/>
      <c r="Y269" s="19"/>
      <c r="Z269" s="39"/>
      <c r="AA269" s="40"/>
      <c r="AB269" s="19"/>
      <c r="AC269" s="19"/>
      <c r="AD269" s="43" t="s">
        <v>1614</v>
      </c>
      <c r="AE269" s="26" t="s">
        <v>1636</v>
      </c>
      <c r="AF269" s="26" t="s">
        <v>1615</v>
      </c>
      <c r="AG269" s="44" t="s">
        <v>1637</v>
      </c>
    </row>
    <row r="270" spans="1:52" ht="14.4" customHeight="1" x14ac:dyDescent="0.3">
      <c r="A270" s="36" t="s">
        <v>1649</v>
      </c>
      <c r="B270" s="37" t="s">
        <v>539</v>
      </c>
      <c r="C270" s="38" t="s">
        <v>540</v>
      </c>
      <c r="D270" s="24">
        <f t="shared" si="8"/>
        <v>32561681.779999997</v>
      </c>
      <c r="E270" s="32">
        <f t="shared" si="9"/>
        <v>33079132.199999999</v>
      </c>
      <c r="F270" s="28">
        <v>1463775</v>
      </c>
      <c r="G270" s="29">
        <v>3244039.6</v>
      </c>
      <c r="H270" s="19">
        <v>6812133.6100000003</v>
      </c>
      <c r="I270" s="19">
        <v>2849614</v>
      </c>
      <c r="J270" s="39">
        <v>1668431.32</v>
      </c>
      <c r="K270" s="40">
        <v>4417706.62</v>
      </c>
      <c r="L270" s="19">
        <v>4076345</v>
      </c>
      <c r="M270" s="19">
        <v>3553376.18</v>
      </c>
      <c r="N270" s="39">
        <v>10263273.18</v>
      </c>
      <c r="O270" s="40">
        <v>4632645.4800000004</v>
      </c>
      <c r="P270" s="19">
        <v>1236012.5</v>
      </c>
      <c r="Q270" s="19">
        <v>5732563.9100000001</v>
      </c>
      <c r="R270" s="39">
        <v>3697132.4</v>
      </c>
      <c r="S270" s="40">
        <v>3947490.89</v>
      </c>
      <c r="T270" s="19">
        <v>3344578.77</v>
      </c>
      <c r="U270" s="19">
        <v>4701695.5199999996</v>
      </c>
      <c r="V270" s="39"/>
      <c r="W270" s="40"/>
      <c r="X270" s="19"/>
      <c r="Y270" s="19"/>
      <c r="Z270" s="39"/>
      <c r="AA270" s="40"/>
      <c r="AB270" s="19"/>
      <c r="AC270" s="19"/>
      <c r="AD270" s="43" t="s">
        <v>1616</v>
      </c>
      <c r="AE270" s="26" t="s">
        <v>1636</v>
      </c>
      <c r="AF270" s="26" t="s">
        <v>1617</v>
      </c>
      <c r="AG270" s="44" t="s">
        <v>1637</v>
      </c>
    </row>
    <row r="271" spans="1:52" ht="14.4" customHeight="1" x14ac:dyDescent="0.3">
      <c r="A271" s="36" t="s">
        <v>1649</v>
      </c>
      <c r="B271" s="37" t="s">
        <v>541</v>
      </c>
      <c r="C271" s="38" t="s">
        <v>542</v>
      </c>
      <c r="D271" s="24">
        <f t="shared" si="8"/>
        <v>14632934.300000001</v>
      </c>
      <c r="E271" s="32">
        <f t="shared" si="9"/>
        <v>12990951.59</v>
      </c>
      <c r="F271" s="28">
        <v>27625</v>
      </c>
      <c r="G271" s="29">
        <v>0</v>
      </c>
      <c r="H271" s="19">
        <v>4150855</v>
      </c>
      <c r="I271" s="19">
        <v>3199502.5</v>
      </c>
      <c r="J271" s="39">
        <v>2969063.3</v>
      </c>
      <c r="K271" s="40">
        <v>2411828.5</v>
      </c>
      <c r="L271" s="19">
        <v>39900</v>
      </c>
      <c r="M271" s="19">
        <v>1082277</v>
      </c>
      <c r="N271" s="39">
        <v>1551910</v>
      </c>
      <c r="O271" s="40">
        <v>1335311</v>
      </c>
      <c r="P271" s="19">
        <v>1352065</v>
      </c>
      <c r="Q271" s="19">
        <v>1946048.85</v>
      </c>
      <c r="R271" s="39">
        <v>2933344</v>
      </c>
      <c r="S271" s="40">
        <v>2004173.8</v>
      </c>
      <c r="T271" s="19">
        <v>1608172</v>
      </c>
      <c r="U271" s="19">
        <v>1011809.94</v>
      </c>
      <c r="V271" s="39"/>
      <c r="W271" s="40"/>
      <c r="X271" s="19"/>
      <c r="Y271" s="19"/>
      <c r="Z271" s="39"/>
      <c r="AA271" s="40"/>
      <c r="AB271" s="19"/>
      <c r="AC271" s="19"/>
      <c r="AD271" s="43" t="s">
        <v>1618</v>
      </c>
      <c r="AE271" s="26" t="s">
        <v>1636</v>
      </c>
      <c r="AF271" s="26" t="s">
        <v>1619</v>
      </c>
      <c r="AG271" s="44" t="s">
        <v>1637</v>
      </c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</row>
    <row r="272" spans="1:52" ht="14.4" customHeight="1" x14ac:dyDescent="0.3">
      <c r="A272" s="36" t="s">
        <v>1649</v>
      </c>
      <c r="B272" s="37" t="s">
        <v>543</v>
      </c>
      <c r="C272" s="38" t="s">
        <v>544</v>
      </c>
      <c r="D272" s="24">
        <f t="shared" si="8"/>
        <v>11824835.83</v>
      </c>
      <c r="E272" s="32">
        <f t="shared" si="9"/>
        <v>10196778.120000001</v>
      </c>
      <c r="F272" s="28">
        <v>795460.61</v>
      </c>
      <c r="G272" s="29">
        <v>1236069.19</v>
      </c>
      <c r="H272" s="19">
        <v>2521896.2000000002</v>
      </c>
      <c r="I272" s="19">
        <v>1151383.81</v>
      </c>
      <c r="J272" s="39">
        <v>1232174.07</v>
      </c>
      <c r="K272" s="40">
        <v>1025482</v>
      </c>
      <c r="L272" s="19">
        <v>1368154.8</v>
      </c>
      <c r="M272" s="19">
        <v>1301615.9099999999</v>
      </c>
      <c r="N272" s="39">
        <v>1599230.85</v>
      </c>
      <c r="O272" s="40">
        <v>1500312.23</v>
      </c>
      <c r="P272" s="19">
        <v>1424745.74</v>
      </c>
      <c r="Q272" s="19">
        <v>864065.55</v>
      </c>
      <c r="R272" s="39">
        <v>1756693.89</v>
      </c>
      <c r="S272" s="40">
        <v>1572015.53</v>
      </c>
      <c r="T272" s="19">
        <v>1126479.67</v>
      </c>
      <c r="U272" s="19">
        <v>1545833.9</v>
      </c>
      <c r="V272" s="39"/>
      <c r="W272" s="40"/>
      <c r="X272" s="19"/>
      <c r="Y272" s="19"/>
      <c r="Z272" s="39"/>
      <c r="AA272" s="40"/>
      <c r="AB272" s="19"/>
      <c r="AC272" s="19"/>
      <c r="AD272" s="43"/>
      <c r="AE272" s="26"/>
      <c r="AF272" s="26" t="s">
        <v>1620</v>
      </c>
      <c r="AG272" s="44" t="s">
        <v>1637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1649</v>
      </c>
      <c r="B273" s="37" t="s">
        <v>545</v>
      </c>
      <c r="C273" s="38" t="s">
        <v>546</v>
      </c>
      <c r="D273" s="24">
        <f t="shared" si="8"/>
        <v>9110951.6300000008</v>
      </c>
      <c r="E273" s="32">
        <f t="shared" si="9"/>
        <v>9092977.8899999987</v>
      </c>
      <c r="F273" s="28">
        <v>592960.14</v>
      </c>
      <c r="G273" s="29">
        <v>1215435.07</v>
      </c>
      <c r="H273" s="19">
        <v>1717746.15</v>
      </c>
      <c r="I273" s="19">
        <v>177459.42</v>
      </c>
      <c r="J273" s="39">
        <v>878610.32</v>
      </c>
      <c r="K273" s="40">
        <v>483811.96</v>
      </c>
      <c r="L273" s="19">
        <v>963722.39</v>
      </c>
      <c r="M273" s="19">
        <v>930266.46</v>
      </c>
      <c r="N273" s="39">
        <v>1001025.48</v>
      </c>
      <c r="O273" s="40">
        <v>1269763.3400000001</v>
      </c>
      <c r="P273" s="19">
        <v>920781</v>
      </c>
      <c r="Q273" s="19">
        <v>824976.1</v>
      </c>
      <c r="R273" s="39">
        <v>918603.8</v>
      </c>
      <c r="S273" s="40">
        <v>2403108.85</v>
      </c>
      <c r="T273" s="19">
        <v>2117502.35</v>
      </c>
      <c r="U273" s="19">
        <v>1788156.69</v>
      </c>
      <c r="V273" s="39"/>
      <c r="W273" s="40"/>
      <c r="X273" s="19"/>
      <c r="Y273" s="19"/>
      <c r="Z273" s="39"/>
      <c r="AA273" s="40"/>
      <c r="AB273" s="19"/>
      <c r="AC273" s="19"/>
      <c r="AD273" s="43"/>
      <c r="AE273" s="26"/>
      <c r="AF273" s="26" t="s">
        <v>1639</v>
      </c>
      <c r="AG273" s="44" t="s">
        <v>1637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1649</v>
      </c>
      <c r="B274" s="37" t="s">
        <v>547</v>
      </c>
      <c r="C274" s="38" t="s">
        <v>548</v>
      </c>
      <c r="D274" s="24">
        <f t="shared" si="8"/>
        <v>6104220</v>
      </c>
      <c r="E274" s="32">
        <f t="shared" si="9"/>
        <v>6804740</v>
      </c>
      <c r="F274" s="28">
        <v>421690</v>
      </c>
      <c r="G274" s="29">
        <v>222850</v>
      </c>
      <c r="H274" s="19">
        <v>883440</v>
      </c>
      <c r="I274" s="19">
        <v>2004000</v>
      </c>
      <c r="J274" s="39">
        <v>406600</v>
      </c>
      <c r="K274" s="40">
        <v>220500</v>
      </c>
      <c r="L274" s="19">
        <v>155480</v>
      </c>
      <c r="M274" s="19">
        <v>68500</v>
      </c>
      <c r="N274" s="39">
        <v>2245750</v>
      </c>
      <c r="O274" s="40">
        <v>199960</v>
      </c>
      <c r="P274" s="19">
        <v>176670</v>
      </c>
      <c r="Q274" s="19">
        <v>2917640</v>
      </c>
      <c r="R274" s="39">
        <v>1164990</v>
      </c>
      <c r="S274" s="40">
        <v>29400</v>
      </c>
      <c r="T274" s="19">
        <v>649600</v>
      </c>
      <c r="U274" s="19">
        <v>1141890</v>
      </c>
      <c r="V274" s="39"/>
      <c r="W274" s="40"/>
      <c r="X274" s="19"/>
      <c r="Y274" s="19"/>
      <c r="Z274" s="39"/>
      <c r="AA274" s="40"/>
      <c r="AB274" s="19"/>
      <c r="AC274" s="19"/>
      <c r="AD274" s="43"/>
      <c r="AE274" s="26"/>
      <c r="AF274" s="26" t="s">
        <v>1621</v>
      </c>
      <c r="AG274" s="44" t="s">
        <v>1637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1649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1637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1649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1649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1649</v>
      </c>
      <c r="B278" s="37" t="s">
        <v>555</v>
      </c>
      <c r="C278" s="38" t="s">
        <v>556</v>
      </c>
      <c r="D278" s="24">
        <f t="shared" si="8"/>
        <v>1444528.02</v>
      </c>
      <c r="E278" s="32">
        <f t="shared" si="9"/>
        <v>342297.32</v>
      </c>
      <c r="F278" s="28">
        <v>32000</v>
      </c>
      <c r="G278" s="29">
        <v>8000</v>
      </c>
      <c r="H278" s="19">
        <v>313738.7</v>
      </c>
      <c r="I278" s="19">
        <v>73284</v>
      </c>
      <c r="J278" s="39">
        <v>81830</v>
      </c>
      <c r="K278" s="40">
        <v>47682.7</v>
      </c>
      <c r="L278" s="19">
        <v>395540</v>
      </c>
      <c r="M278" s="19">
        <v>0</v>
      </c>
      <c r="N278" s="39">
        <v>62039.32</v>
      </c>
      <c r="O278" s="40">
        <v>6000</v>
      </c>
      <c r="P278" s="22">
        <v>439000</v>
      </c>
      <c r="Q278" s="22">
        <v>144158.64000000001</v>
      </c>
      <c r="R278" s="39">
        <v>120380</v>
      </c>
      <c r="S278" s="40">
        <v>0</v>
      </c>
      <c r="T278" s="19">
        <v>0</v>
      </c>
      <c r="U278" s="19">
        <v>63171.98</v>
      </c>
      <c r="V278" s="39"/>
      <c r="W278" s="40"/>
      <c r="X278" s="19"/>
      <c r="Y278" s="19"/>
      <c r="Z278" s="39"/>
      <c r="AA278" s="40"/>
      <c r="AB278" s="19"/>
      <c r="AC278" s="19"/>
      <c r="AD278" s="43" t="s">
        <v>1616</v>
      </c>
      <c r="AE278" s="26" t="s">
        <v>1636</v>
      </c>
      <c r="AF278" s="26" t="s">
        <v>1617</v>
      </c>
      <c r="AG278" s="44" t="s">
        <v>1637</v>
      </c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</row>
    <row r="279" spans="1:52" ht="14.4" customHeight="1" x14ac:dyDescent="0.3">
      <c r="A279" s="36" t="s">
        <v>1649</v>
      </c>
      <c r="B279" s="37" t="s">
        <v>557</v>
      </c>
      <c r="C279" s="38" t="s">
        <v>558</v>
      </c>
      <c r="D279" s="24">
        <f t="shared" si="8"/>
        <v>995463.51</v>
      </c>
      <c r="E279" s="32">
        <f t="shared" si="9"/>
        <v>710766.93</v>
      </c>
      <c r="F279" s="28">
        <v>0</v>
      </c>
      <c r="G279" s="29">
        <v>0</v>
      </c>
      <c r="H279" s="19">
        <v>160084.95000000001</v>
      </c>
      <c r="I279" s="19">
        <v>84281.919999999998</v>
      </c>
      <c r="J279" s="39">
        <v>0</v>
      </c>
      <c r="K279" s="40">
        <v>103278.95</v>
      </c>
      <c r="L279" s="19">
        <v>19420</v>
      </c>
      <c r="M279" s="19">
        <v>125715.9</v>
      </c>
      <c r="N279" s="39">
        <v>189584.67</v>
      </c>
      <c r="O279" s="40">
        <v>21294</v>
      </c>
      <c r="P279" s="19">
        <v>234905</v>
      </c>
      <c r="Q279" s="19">
        <v>180549</v>
      </c>
      <c r="R279" s="39">
        <v>282224.89</v>
      </c>
      <c r="S279" s="40">
        <v>86441.31</v>
      </c>
      <c r="T279" s="19">
        <v>109244</v>
      </c>
      <c r="U279" s="19">
        <v>109205.85</v>
      </c>
      <c r="V279" s="39"/>
      <c r="W279" s="40"/>
      <c r="X279" s="19"/>
      <c r="Y279" s="19"/>
      <c r="Z279" s="39"/>
      <c r="AA279" s="40"/>
      <c r="AB279" s="19"/>
      <c r="AC279" s="19"/>
      <c r="AD279" s="43" t="s">
        <v>1616</v>
      </c>
      <c r="AE279" s="26" t="s">
        <v>1636</v>
      </c>
      <c r="AF279" s="26" t="s">
        <v>1617</v>
      </c>
      <c r="AG279" s="44" t="s">
        <v>1637</v>
      </c>
    </row>
    <row r="280" spans="1:52" ht="14.4" customHeight="1" x14ac:dyDescent="0.3">
      <c r="A280" s="36" t="s">
        <v>1649</v>
      </c>
      <c r="B280" s="37" t="s">
        <v>559</v>
      </c>
      <c r="C280" s="38" t="s">
        <v>560</v>
      </c>
      <c r="D280" s="24">
        <f t="shared" si="8"/>
        <v>0</v>
      </c>
      <c r="E280" s="32">
        <f t="shared" si="9"/>
        <v>0</v>
      </c>
      <c r="F280" s="28"/>
      <c r="G280" s="29"/>
      <c r="H280" s="22"/>
      <c r="I280" s="22"/>
      <c r="J280" s="41"/>
      <c r="K280" s="42"/>
      <c r="L280" s="22"/>
      <c r="M280" s="22"/>
      <c r="N280" s="41"/>
      <c r="O280" s="42"/>
      <c r="P280" s="19"/>
      <c r="Q280" s="19"/>
      <c r="R280" s="41"/>
      <c r="S280" s="42"/>
      <c r="T280" s="22"/>
      <c r="U280" s="22"/>
      <c r="V280" s="41"/>
      <c r="W280" s="42"/>
      <c r="X280" s="22"/>
      <c r="Y280" s="22"/>
      <c r="Z280" s="41"/>
      <c r="AA280" s="42"/>
      <c r="AB280" s="22"/>
      <c r="AC280" s="22"/>
      <c r="AD280" s="43" t="s">
        <v>1616</v>
      </c>
      <c r="AE280" s="26" t="s">
        <v>1636</v>
      </c>
      <c r="AF280" s="26" t="s">
        <v>1617</v>
      </c>
      <c r="AG280" s="44" t="s">
        <v>1637</v>
      </c>
    </row>
    <row r="281" spans="1:52" ht="14.4" customHeight="1" x14ac:dyDescent="0.3">
      <c r="A281" s="36" t="s">
        <v>1649</v>
      </c>
      <c r="B281" s="37" t="s">
        <v>561</v>
      </c>
      <c r="C281" s="38" t="s">
        <v>562</v>
      </c>
      <c r="D281" s="24">
        <f t="shared" si="8"/>
        <v>10756752.5</v>
      </c>
      <c r="E281" s="32">
        <f t="shared" si="9"/>
        <v>11115455</v>
      </c>
      <c r="F281" s="28">
        <v>781797.5</v>
      </c>
      <c r="G281" s="29">
        <v>1827670</v>
      </c>
      <c r="H281" s="19">
        <v>2027670</v>
      </c>
      <c r="I281" s="19">
        <v>341960</v>
      </c>
      <c r="J281" s="39">
        <v>1227155</v>
      </c>
      <c r="K281" s="40">
        <v>976195</v>
      </c>
      <c r="L281" s="19">
        <v>1916885</v>
      </c>
      <c r="M281" s="19">
        <v>2175845</v>
      </c>
      <c r="N281" s="39">
        <v>1377050</v>
      </c>
      <c r="O281" s="40">
        <v>1065210</v>
      </c>
      <c r="P281" s="22">
        <v>988945</v>
      </c>
      <c r="Q281" s="22">
        <v>2409905</v>
      </c>
      <c r="R281" s="39">
        <v>1640960</v>
      </c>
      <c r="S281" s="40">
        <v>796290</v>
      </c>
      <c r="T281" s="19">
        <v>796290</v>
      </c>
      <c r="U281" s="19">
        <v>1522380</v>
      </c>
      <c r="V281" s="39"/>
      <c r="W281" s="40"/>
      <c r="X281" s="19"/>
      <c r="Y281" s="19"/>
      <c r="Z281" s="39"/>
      <c r="AA281" s="40"/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1649</v>
      </c>
      <c r="B282" s="37" t="s">
        <v>563</v>
      </c>
      <c r="C282" s="38" t="s">
        <v>564</v>
      </c>
      <c r="D282" s="24">
        <f t="shared" si="8"/>
        <v>6701321.1699999999</v>
      </c>
      <c r="E282" s="32">
        <f t="shared" si="9"/>
        <v>6682837.8599999994</v>
      </c>
      <c r="F282" s="28">
        <v>0</v>
      </c>
      <c r="G282" s="29">
        <v>753940</v>
      </c>
      <c r="H282" s="19">
        <v>1766976</v>
      </c>
      <c r="I282" s="19">
        <v>397530</v>
      </c>
      <c r="J282" s="39">
        <v>10705</v>
      </c>
      <c r="K282" s="40">
        <v>655867.5</v>
      </c>
      <c r="L282" s="19">
        <v>0</v>
      </c>
      <c r="M282" s="19">
        <v>1243219.17</v>
      </c>
      <c r="N282" s="39">
        <v>820858.5</v>
      </c>
      <c r="O282" s="40">
        <v>212210</v>
      </c>
      <c r="P282" s="19">
        <v>338580</v>
      </c>
      <c r="Q282" s="19">
        <v>981970</v>
      </c>
      <c r="R282" s="39">
        <v>1634217.5</v>
      </c>
      <c r="S282" s="40">
        <v>926923</v>
      </c>
      <c r="T282" s="19">
        <v>2129984.17</v>
      </c>
      <c r="U282" s="19">
        <v>1511178.19</v>
      </c>
      <c r="V282" s="39"/>
      <c r="W282" s="40"/>
      <c r="X282" s="19"/>
      <c r="Y282" s="19"/>
      <c r="Z282" s="39"/>
      <c r="AA282" s="40"/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1649</v>
      </c>
      <c r="B283" s="37" t="s">
        <v>565</v>
      </c>
      <c r="C283" s="38" t="s">
        <v>566</v>
      </c>
      <c r="D283" s="24">
        <f t="shared" si="8"/>
        <v>5980959</v>
      </c>
      <c r="E283" s="32">
        <f t="shared" si="9"/>
        <v>7169175</v>
      </c>
      <c r="F283" s="28">
        <v>0</v>
      </c>
      <c r="G283" s="29">
        <v>16000</v>
      </c>
      <c r="H283" s="19">
        <v>2615620</v>
      </c>
      <c r="I283" s="19">
        <v>0</v>
      </c>
      <c r="J283" s="39">
        <v>75850</v>
      </c>
      <c r="K283" s="40">
        <v>61100</v>
      </c>
      <c r="L283" s="19">
        <v>404813</v>
      </c>
      <c r="M283" s="19">
        <v>2723576</v>
      </c>
      <c r="N283" s="39">
        <v>72072</v>
      </c>
      <c r="O283" s="40">
        <v>134000</v>
      </c>
      <c r="P283" s="19">
        <v>61100</v>
      </c>
      <c r="Q283" s="19">
        <v>0</v>
      </c>
      <c r="R283" s="39">
        <v>2751504</v>
      </c>
      <c r="S283" s="40">
        <v>3628893</v>
      </c>
      <c r="T283" s="19">
        <v>0</v>
      </c>
      <c r="U283" s="19">
        <v>605606</v>
      </c>
      <c r="V283" s="39"/>
      <c r="W283" s="40"/>
      <c r="X283" s="19"/>
      <c r="Y283" s="19"/>
      <c r="Z283" s="39"/>
      <c r="AA283" s="40"/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1649</v>
      </c>
      <c r="B284" s="37" t="s">
        <v>567</v>
      </c>
      <c r="C284" s="38" t="s">
        <v>568</v>
      </c>
      <c r="D284" s="24">
        <f t="shared" si="8"/>
        <v>114940</v>
      </c>
      <c r="E284" s="32">
        <f t="shared" si="9"/>
        <v>0</v>
      </c>
      <c r="F284" s="28">
        <v>0</v>
      </c>
      <c r="G284" s="29">
        <v>0</v>
      </c>
      <c r="H284" s="22">
        <v>6000</v>
      </c>
      <c r="I284" s="22">
        <v>0</v>
      </c>
      <c r="J284" s="41">
        <v>0</v>
      </c>
      <c r="K284" s="42">
        <v>0</v>
      </c>
      <c r="L284" s="22">
        <v>0</v>
      </c>
      <c r="M284" s="22">
        <v>0</v>
      </c>
      <c r="N284" s="41">
        <v>0</v>
      </c>
      <c r="O284" s="42">
        <v>0</v>
      </c>
      <c r="P284" s="19">
        <v>0</v>
      </c>
      <c r="Q284" s="19">
        <v>0</v>
      </c>
      <c r="R284" s="41">
        <v>108940</v>
      </c>
      <c r="S284" s="42">
        <v>0</v>
      </c>
      <c r="T284" s="22">
        <v>0</v>
      </c>
      <c r="U284" s="22">
        <v>0</v>
      </c>
      <c r="V284" s="41"/>
      <c r="W284" s="42"/>
      <c r="X284" s="22"/>
      <c r="Y284" s="22"/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1649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1649</v>
      </c>
      <c r="B286" s="37" t="s">
        <v>571</v>
      </c>
      <c r="C286" s="38" t="s">
        <v>572</v>
      </c>
      <c r="D286" s="24">
        <f t="shared" si="8"/>
        <v>1994000</v>
      </c>
      <c r="E286" s="32">
        <f t="shared" si="9"/>
        <v>2954000</v>
      </c>
      <c r="F286" s="28"/>
      <c r="G286" s="29"/>
      <c r="H286" s="19"/>
      <c r="I286" s="19"/>
      <c r="J286" s="39">
        <v>0</v>
      </c>
      <c r="K286" s="40">
        <v>720000</v>
      </c>
      <c r="L286" s="19">
        <v>0</v>
      </c>
      <c r="M286" s="19">
        <v>0</v>
      </c>
      <c r="N286" s="39">
        <v>1994000</v>
      </c>
      <c r="O286" s="40">
        <v>1994000</v>
      </c>
      <c r="P286" s="22">
        <v>0</v>
      </c>
      <c r="Q286" s="22">
        <v>220000</v>
      </c>
      <c r="R286" s="39">
        <v>0</v>
      </c>
      <c r="S286" s="40">
        <v>0</v>
      </c>
      <c r="T286" s="19">
        <v>0</v>
      </c>
      <c r="U286" s="19">
        <v>20000</v>
      </c>
      <c r="V286" s="39"/>
      <c r="W286" s="40"/>
      <c r="X286" s="19"/>
      <c r="Y286" s="19"/>
      <c r="Z286" s="39"/>
      <c r="AA286" s="40"/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1649</v>
      </c>
      <c r="B287" s="37" t="s">
        <v>573</v>
      </c>
      <c r="C287" s="38" t="s">
        <v>574</v>
      </c>
      <c r="D287" s="24">
        <f t="shared" si="8"/>
        <v>2127100</v>
      </c>
      <c r="E287" s="32">
        <f t="shared" si="9"/>
        <v>2146703.7700000005</v>
      </c>
      <c r="F287" s="28">
        <v>0</v>
      </c>
      <c r="G287" s="29">
        <v>236107</v>
      </c>
      <c r="H287" s="19">
        <v>294941</v>
      </c>
      <c r="I287" s="19">
        <v>38506</v>
      </c>
      <c r="J287" s="39">
        <v>0</v>
      </c>
      <c r="K287" s="40">
        <v>27194</v>
      </c>
      <c r="L287" s="19">
        <v>0</v>
      </c>
      <c r="M287" s="19">
        <v>38811</v>
      </c>
      <c r="N287" s="39">
        <v>0</v>
      </c>
      <c r="O287" s="40">
        <v>8575</v>
      </c>
      <c r="P287" s="19">
        <v>1832159</v>
      </c>
      <c r="Q287" s="19">
        <v>749892.66</v>
      </c>
      <c r="R287" s="39">
        <v>0</v>
      </c>
      <c r="S287" s="40">
        <v>865035.1</v>
      </c>
      <c r="T287" s="19">
        <v>0</v>
      </c>
      <c r="U287" s="19">
        <v>182583.01</v>
      </c>
      <c r="V287" s="39"/>
      <c r="W287" s="40"/>
      <c r="X287" s="19"/>
      <c r="Y287" s="19"/>
      <c r="Z287" s="39"/>
      <c r="AA287" s="40"/>
      <c r="AB287" s="19"/>
      <c r="AC287" s="19"/>
      <c r="AD287" s="43"/>
      <c r="AE287" s="26"/>
      <c r="AF287" s="26" t="s">
        <v>1622</v>
      </c>
      <c r="AG287" s="44" t="s">
        <v>1637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1649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3050</v>
      </c>
      <c r="F288" s="28"/>
      <c r="G288" s="29"/>
      <c r="H288" s="22"/>
      <c r="I288" s="22"/>
      <c r="J288" s="41">
        <v>0</v>
      </c>
      <c r="K288" s="42">
        <v>3050</v>
      </c>
      <c r="L288" s="22">
        <v>0</v>
      </c>
      <c r="M288" s="22">
        <v>0</v>
      </c>
      <c r="N288" s="41">
        <v>0</v>
      </c>
      <c r="O288" s="42">
        <v>0</v>
      </c>
      <c r="P288" s="19">
        <v>0</v>
      </c>
      <c r="Q288" s="19">
        <v>0</v>
      </c>
      <c r="R288" s="41">
        <v>0</v>
      </c>
      <c r="S288" s="42">
        <v>0</v>
      </c>
      <c r="T288" s="22">
        <v>0</v>
      </c>
      <c r="U288" s="22">
        <v>0</v>
      </c>
      <c r="V288" s="41"/>
      <c r="W288" s="42"/>
      <c r="X288" s="22"/>
      <c r="Y288" s="22"/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1637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1649</v>
      </c>
      <c r="B289" s="37" t="s">
        <v>577</v>
      </c>
      <c r="C289" s="38" t="s">
        <v>578</v>
      </c>
      <c r="D289" s="24">
        <f t="shared" si="8"/>
        <v>0</v>
      </c>
      <c r="E289" s="32">
        <f t="shared" si="9"/>
        <v>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/>
      <c r="Q289" s="22"/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1637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1649</v>
      </c>
      <c r="B290" s="37" t="s">
        <v>579</v>
      </c>
      <c r="C290" s="38" t="s">
        <v>580</v>
      </c>
      <c r="D290" s="24">
        <f t="shared" si="8"/>
        <v>4289919.8</v>
      </c>
      <c r="E290" s="32">
        <f t="shared" si="9"/>
        <v>6482616.4500000002</v>
      </c>
      <c r="F290" s="28">
        <v>1698963.5</v>
      </c>
      <c r="G290" s="29">
        <v>326199.8</v>
      </c>
      <c r="H290" s="19">
        <v>303975.25</v>
      </c>
      <c r="I290" s="19">
        <v>603912.75</v>
      </c>
      <c r="J290" s="39">
        <v>0</v>
      </c>
      <c r="K290" s="40">
        <v>833019.25</v>
      </c>
      <c r="L290" s="19">
        <v>326199.8</v>
      </c>
      <c r="M290" s="19">
        <v>274073.75</v>
      </c>
      <c r="N290" s="39">
        <v>603912.75</v>
      </c>
      <c r="O290" s="40">
        <v>2105831.5</v>
      </c>
      <c r="P290" s="19">
        <v>833019.25</v>
      </c>
      <c r="Q290" s="19">
        <v>546841.15</v>
      </c>
      <c r="R290" s="39">
        <v>249775.5</v>
      </c>
      <c r="S290" s="40">
        <v>1160645.75</v>
      </c>
      <c r="T290" s="19">
        <v>274073.75</v>
      </c>
      <c r="U290" s="19">
        <v>632092.5</v>
      </c>
      <c r="V290" s="39"/>
      <c r="W290" s="40"/>
      <c r="X290" s="19"/>
      <c r="Y290" s="19"/>
      <c r="Z290" s="39"/>
      <c r="AA290" s="40"/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1649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/>
      <c r="W291" s="42"/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1637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1649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/>
      <c r="W292" s="42"/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1637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1649</v>
      </c>
      <c r="B293" s="37" t="s">
        <v>585</v>
      </c>
      <c r="C293" s="38" t="s">
        <v>586</v>
      </c>
      <c r="D293" s="24">
        <f t="shared" si="8"/>
        <v>0</v>
      </c>
      <c r="E293" s="32">
        <f t="shared" si="9"/>
        <v>410</v>
      </c>
      <c r="F293" s="28">
        <v>0</v>
      </c>
      <c r="G293" s="29">
        <v>410</v>
      </c>
      <c r="H293" s="22">
        <v>0</v>
      </c>
      <c r="I293" s="22">
        <v>0</v>
      </c>
      <c r="J293" s="41">
        <v>0</v>
      </c>
      <c r="K293" s="42">
        <v>0</v>
      </c>
      <c r="L293" s="22">
        <v>0</v>
      </c>
      <c r="M293" s="22">
        <v>0</v>
      </c>
      <c r="N293" s="41">
        <v>0</v>
      </c>
      <c r="O293" s="42">
        <v>0</v>
      </c>
      <c r="P293" s="22">
        <v>0</v>
      </c>
      <c r="Q293" s="22">
        <v>0</v>
      </c>
      <c r="R293" s="41">
        <v>0</v>
      </c>
      <c r="S293" s="42">
        <v>0</v>
      </c>
      <c r="T293" s="22">
        <v>0</v>
      </c>
      <c r="U293" s="22">
        <v>0</v>
      </c>
      <c r="V293" s="41"/>
      <c r="W293" s="42"/>
      <c r="X293" s="22"/>
      <c r="Y293" s="22"/>
      <c r="Z293" s="41"/>
      <c r="AA293" s="42"/>
      <c r="AB293" s="22"/>
      <c r="AC293" s="22"/>
      <c r="AD293" s="43"/>
      <c r="AE293" s="26"/>
      <c r="AF293" s="26" t="s">
        <v>1622</v>
      </c>
      <c r="AG293" s="44" t="s">
        <v>1637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1649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1649</v>
      </c>
      <c r="B295" s="37" t="s">
        <v>589</v>
      </c>
      <c r="C295" s="38" t="s">
        <v>590</v>
      </c>
      <c r="D295" s="24">
        <f t="shared" si="8"/>
        <v>80199140.330000013</v>
      </c>
      <c r="E295" s="32">
        <f t="shared" si="9"/>
        <v>80177780.330000013</v>
      </c>
      <c r="F295" s="28">
        <v>9038453.2899999991</v>
      </c>
      <c r="G295" s="29">
        <v>9017093.2899999991</v>
      </c>
      <c r="H295" s="19">
        <v>8988508.5999999996</v>
      </c>
      <c r="I295" s="19">
        <v>8988508.5999999996</v>
      </c>
      <c r="J295" s="39">
        <v>8953862.8599999994</v>
      </c>
      <c r="K295" s="40">
        <v>8953862.8599999994</v>
      </c>
      <c r="L295" s="19">
        <v>11743660.199999999</v>
      </c>
      <c r="M295" s="19">
        <v>11743660.199999999</v>
      </c>
      <c r="N295" s="39">
        <v>10038720.18</v>
      </c>
      <c r="O295" s="40">
        <v>10038720.18</v>
      </c>
      <c r="P295" s="22">
        <v>9135917.4900000002</v>
      </c>
      <c r="Q295" s="22">
        <v>9135917.4900000002</v>
      </c>
      <c r="R295" s="39">
        <v>9172834.8800000008</v>
      </c>
      <c r="S295" s="40">
        <v>9172834.8800000008</v>
      </c>
      <c r="T295" s="19">
        <v>13127182.83</v>
      </c>
      <c r="U295" s="19">
        <v>13127182.83</v>
      </c>
      <c r="V295" s="39"/>
      <c r="W295" s="40"/>
      <c r="X295" s="19"/>
      <c r="Y295" s="19"/>
      <c r="Z295" s="39"/>
      <c r="AA295" s="40"/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1649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1649</v>
      </c>
      <c r="B297" s="37" t="s">
        <v>593</v>
      </c>
      <c r="C297" s="38" t="s">
        <v>594</v>
      </c>
      <c r="D297" s="24">
        <f t="shared" si="8"/>
        <v>815985.29</v>
      </c>
      <c r="E297" s="32">
        <f t="shared" si="9"/>
        <v>815985.29</v>
      </c>
      <c r="F297" s="28">
        <v>106488.95</v>
      </c>
      <c r="G297" s="29">
        <v>106488.95</v>
      </c>
      <c r="H297" s="19">
        <v>93544.33</v>
      </c>
      <c r="I297" s="19">
        <v>93544.33</v>
      </c>
      <c r="J297" s="39">
        <v>94358.720000000001</v>
      </c>
      <c r="K297" s="40">
        <v>94358.720000000001</v>
      </c>
      <c r="L297" s="19">
        <v>88544.17</v>
      </c>
      <c r="M297" s="19">
        <v>88544.17</v>
      </c>
      <c r="N297" s="39">
        <v>135133.54999999999</v>
      </c>
      <c r="O297" s="40">
        <v>135133.54999999999</v>
      </c>
      <c r="P297" s="22">
        <v>97114.14</v>
      </c>
      <c r="Q297" s="22">
        <v>97114.14</v>
      </c>
      <c r="R297" s="39">
        <v>98504.88</v>
      </c>
      <c r="S297" s="40">
        <v>98504.88</v>
      </c>
      <c r="T297" s="19">
        <v>102296.55</v>
      </c>
      <c r="U297" s="19">
        <v>102296.55</v>
      </c>
      <c r="V297" s="39"/>
      <c r="W297" s="40"/>
      <c r="X297" s="19"/>
      <c r="Y297" s="19"/>
      <c r="Z297" s="39"/>
      <c r="AA297" s="40"/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1649</v>
      </c>
      <c r="B298" s="37" t="s">
        <v>595</v>
      </c>
      <c r="C298" s="38" t="s">
        <v>596</v>
      </c>
      <c r="D298" s="24">
        <f t="shared" si="8"/>
        <v>0</v>
      </c>
      <c r="E298" s="32">
        <f t="shared" si="9"/>
        <v>0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/>
      <c r="Y298" s="22"/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1649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1649</v>
      </c>
      <c r="B300" s="37" t="s">
        <v>599</v>
      </c>
      <c r="C300" s="38" t="s">
        <v>600</v>
      </c>
      <c r="D300" s="24">
        <f t="shared" si="8"/>
        <v>1412803.16</v>
      </c>
      <c r="E300" s="32">
        <f t="shared" si="9"/>
        <v>0</v>
      </c>
      <c r="F300" s="28">
        <v>362190</v>
      </c>
      <c r="G300" s="29">
        <v>0</v>
      </c>
      <c r="H300" s="19">
        <v>311170</v>
      </c>
      <c r="I300" s="19">
        <v>0</v>
      </c>
      <c r="J300" s="39">
        <v>177600</v>
      </c>
      <c r="K300" s="40">
        <v>0</v>
      </c>
      <c r="L300" s="19">
        <v>39600</v>
      </c>
      <c r="M300" s="19">
        <v>0</v>
      </c>
      <c r="N300" s="39">
        <v>417714.16</v>
      </c>
      <c r="O300" s="40">
        <v>0</v>
      </c>
      <c r="P300" s="22">
        <v>104529</v>
      </c>
      <c r="Q300" s="22">
        <v>0</v>
      </c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1649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/>
      <c r="W301" s="42"/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1649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1637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1649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1637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1649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1637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1649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1637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1649</v>
      </c>
      <c r="B306" s="37" t="s">
        <v>611</v>
      </c>
      <c r="C306" s="38" t="s">
        <v>612</v>
      </c>
      <c r="D306" s="24">
        <f t="shared" si="8"/>
        <v>0</v>
      </c>
      <c r="E306" s="32">
        <f t="shared" si="9"/>
        <v>0</v>
      </c>
      <c r="F306" s="28"/>
      <c r="G306" s="29"/>
      <c r="H306" s="22"/>
      <c r="I306" s="22"/>
      <c r="J306" s="41"/>
      <c r="K306" s="42"/>
      <c r="L306" s="22"/>
      <c r="M306" s="22"/>
      <c r="N306" s="41"/>
      <c r="O306" s="42"/>
      <c r="P306" s="22"/>
      <c r="Q306" s="22"/>
      <c r="R306" s="41"/>
      <c r="S306" s="42"/>
      <c r="T306" s="22"/>
      <c r="U306" s="22"/>
      <c r="V306" s="41"/>
      <c r="W306" s="42"/>
      <c r="X306" s="22"/>
      <c r="Y306" s="22"/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1637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1649</v>
      </c>
      <c r="B307" s="37" t="s">
        <v>613</v>
      </c>
      <c r="C307" s="38" t="s">
        <v>614</v>
      </c>
      <c r="D307" s="24">
        <f t="shared" si="8"/>
        <v>33232440.639999993</v>
      </c>
      <c r="E307" s="32">
        <f t="shared" si="9"/>
        <v>32903189.139999993</v>
      </c>
      <c r="F307" s="28">
        <v>4119264.61</v>
      </c>
      <c r="G307" s="29">
        <v>3933035</v>
      </c>
      <c r="H307" s="19">
        <v>3933035</v>
      </c>
      <c r="I307" s="19">
        <v>4188620.69</v>
      </c>
      <c r="J307" s="39">
        <v>4188620.69</v>
      </c>
      <c r="K307" s="40">
        <v>3874094.45</v>
      </c>
      <c r="L307" s="19">
        <v>3874094.45</v>
      </c>
      <c r="M307" s="19">
        <v>4354588.6100000003</v>
      </c>
      <c r="N307" s="39">
        <v>4354588.6100000003</v>
      </c>
      <c r="O307" s="40">
        <v>4249076.01</v>
      </c>
      <c r="P307" s="22">
        <v>4249076.01</v>
      </c>
      <c r="Q307" s="22">
        <v>4202363.51</v>
      </c>
      <c r="R307" s="39">
        <v>4202373.51</v>
      </c>
      <c r="S307" s="40">
        <v>4311397.76</v>
      </c>
      <c r="T307" s="19">
        <v>4311387.76</v>
      </c>
      <c r="U307" s="19">
        <v>3790013.11</v>
      </c>
      <c r="V307" s="39"/>
      <c r="W307" s="40"/>
      <c r="X307" s="19"/>
      <c r="Y307" s="19"/>
      <c r="Z307" s="39"/>
      <c r="AA307" s="40"/>
      <c r="AB307" s="19"/>
      <c r="AC307" s="19"/>
      <c r="AD307" s="43"/>
      <c r="AE307" s="26"/>
      <c r="AF307" s="26" t="s">
        <v>1623</v>
      </c>
      <c r="AG307" s="44" t="s">
        <v>1637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1649</v>
      </c>
      <c r="B308" s="37" t="s">
        <v>615</v>
      </c>
      <c r="C308" s="38" t="s">
        <v>616</v>
      </c>
      <c r="D308" s="24">
        <f t="shared" si="8"/>
        <v>3456580.75</v>
      </c>
      <c r="E308" s="32">
        <f t="shared" si="9"/>
        <v>3451860.75</v>
      </c>
      <c r="F308" s="28">
        <v>427425</v>
      </c>
      <c r="G308" s="29">
        <v>406800</v>
      </c>
      <c r="H308" s="19">
        <v>406800</v>
      </c>
      <c r="I308" s="19">
        <v>450170</v>
      </c>
      <c r="J308" s="39">
        <v>450170</v>
      </c>
      <c r="K308" s="40">
        <v>438150</v>
      </c>
      <c r="L308" s="19">
        <v>438150</v>
      </c>
      <c r="M308" s="19">
        <v>473747.5</v>
      </c>
      <c r="N308" s="39">
        <v>473747.5</v>
      </c>
      <c r="O308" s="40">
        <v>412357</v>
      </c>
      <c r="P308" s="19">
        <v>412357</v>
      </c>
      <c r="Q308" s="19">
        <v>416411.25</v>
      </c>
      <c r="R308" s="39">
        <v>416411.25</v>
      </c>
      <c r="S308" s="40">
        <v>431520</v>
      </c>
      <c r="T308" s="19">
        <v>431520</v>
      </c>
      <c r="U308" s="19">
        <v>422705</v>
      </c>
      <c r="V308" s="39"/>
      <c r="W308" s="40"/>
      <c r="X308" s="19"/>
      <c r="Y308" s="19"/>
      <c r="Z308" s="39"/>
      <c r="AA308" s="40"/>
      <c r="AB308" s="19"/>
      <c r="AC308" s="19"/>
      <c r="AD308" s="43"/>
      <c r="AE308" s="26"/>
      <c r="AF308" s="26" t="s">
        <v>1623</v>
      </c>
      <c r="AG308" s="44" t="s">
        <v>1637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1649</v>
      </c>
      <c r="B309" s="37" t="s">
        <v>617</v>
      </c>
      <c r="C309" s="38" t="s">
        <v>618</v>
      </c>
      <c r="D309" s="24">
        <f t="shared" si="8"/>
        <v>0</v>
      </c>
      <c r="E309" s="32">
        <f t="shared" si="9"/>
        <v>0</v>
      </c>
      <c r="F309" s="28"/>
      <c r="G309" s="29"/>
      <c r="H309" s="19"/>
      <c r="I309" s="19"/>
      <c r="J309" s="39"/>
      <c r="K309" s="40"/>
      <c r="L309" s="19"/>
      <c r="M309" s="19"/>
      <c r="N309" s="39"/>
      <c r="O309" s="40"/>
      <c r="P309" s="19"/>
      <c r="Q309" s="19"/>
      <c r="R309" s="39"/>
      <c r="S309" s="40"/>
      <c r="T309" s="19"/>
      <c r="U309" s="19"/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1637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1649</v>
      </c>
      <c r="B310" s="37" t="s">
        <v>619</v>
      </c>
      <c r="C310" s="38" t="s">
        <v>620</v>
      </c>
      <c r="D310" s="24">
        <f t="shared" si="8"/>
        <v>0</v>
      </c>
      <c r="E310" s="32">
        <f t="shared" si="9"/>
        <v>0</v>
      </c>
      <c r="F310" s="28"/>
      <c r="G310" s="29"/>
      <c r="H310" s="19"/>
      <c r="I310" s="19"/>
      <c r="J310" s="39"/>
      <c r="K310" s="40"/>
      <c r="L310" s="19"/>
      <c r="M310" s="19"/>
      <c r="N310" s="39"/>
      <c r="O310" s="40"/>
      <c r="P310" s="19"/>
      <c r="Q310" s="19"/>
      <c r="R310" s="39"/>
      <c r="S310" s="40"/>
      <c r="T310" s="19"/>
      <c r="U310" s="19"/>
      <c r="V310" s="39"/>
      <c r="W310" s="40"/>
      <c r="X310" s="19"/>
      <c r="Y310" s="19"/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1637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1649</v>
      </c>
      <c r="B311" s="37" t="s">
        <v>621</v>
      </c>
      <c r="C311" s="38" t="s">
        <v>622</v>
      </c>
      <c r="D311" s="24">
        <f t="shared" si="8"/>
        <v>12726600</v>
      </c>
      <c r="E311" s="32">
        <f t="shared" si="9"/>
        <v>11687600</v>
      </c>
      <c r="F311" s="28">
        <v>0</v>
      </c>
      <c r="G311" s="29">
        <v>1368600</v>
      </c>
      <c r="H311" s="22">
        <v>4046800</v>
      </c>
      <c r="I311" s="22">
        <v>1483000</v>
      </c>
      <c r="J311" s="41">
        <v>0</v>
      </c>
      <c r="K311" s="42">
        <v>1483000</v>
      </c>
      <c r="L311" s="22">
        <v>2851600</v>
      </c>
      <c r="M311" s="22">
        <v>1427800</v>
      </c>
      <c r="N311" s="41">
        <v>0</v>
      </c>
      <c r="O311" s="42">
        <v>1427800</v>
      </c>
      <c r="P311" s="19">
        <v>2910800</v>
      </c>
      <c r="Q311" s="19">
        <v>1489600</v>
      </c>
      <c r="R311" s="41">
        <v>0</v>
      </c>
      <c r="S311" s="42">
        <v>1489600</v>
      </c>
      <c r="T311" s="22">
        <v>2917400</v>
      </c>
      <c r="U311" s="22">
        <v>1518200</v>
      </c>
      <c r="V311" s="41"/>
      <c r="W311" s="42"/>
      <c r="X311" s="22"/>
      <c r="Y311" s="22"/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1637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1649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1637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1649</v>
      </c>
      <c r="B313" s="37" t="s">
        <v>625</v>
      </c>
      <c r="C313" s="38" t="s">
        <v>588</v>
      </c>
      <c r="D313" s="24">
        <f t="shared" si="8"/>
        <v>9539586.1300000008</v>
      </c>
      <c r="E313" s="32">
        <f t="shared" si="9"/>
        <v>9674616.0099999998</v>
      </c>
      <c r="F313" s="28">
        <v>1213863.5</v>
      </c>
      <c r="G313" s="29">
        <v>1259696.1499999999</v>
      </c>
      <c r="H313" s="19">
        <v>1268031.28</v>
      </c>
      <c r="I313" s="19">
        <v>1250052.54</v>
      </c>
      <c r="J313" s="39">
        <v>27806.16</v>
      </c>
      <c r="K313" s="40">
        <v>1252535.22</v>
      </c>
      <c r="L313" s="19">
        <v>1283885.29</v>
      </c>
      <c r="M313" s="19">
        <v>938435.61</v>
      </c>
      <c r="N313" s="39">
        <v>2499978.83</v>
      </c>
      <c r="O313" s="40">
        <v>1062281.52</v>
      </c>
      <c r="P313" s="19">
        <v>38355.949999999997</v>
      </c>
      <c r="Q313" s="19">
        <v>940448.44</v>
      </c>
      <c r="R313" s="39">
        <v>3174584.18</v>
      </c>
      <c r="S313" s="40">
        <v>1565579.71</v>
      </c>
      <c r="T313" s="19">
        <v>33080.94</v>
      </c>
      <c r="U313" s="19">
        <v>1405586.82</v>
      </c>
      <c r="V313" s="39"/>
      <c r="W313" s="40"/>
      <c r="X313" s="19"/>
      <c r="Y313" s="19"/>
      <c r="Z313" s="39"/>
      <c r="AA313" s="40"/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1649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1649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1649</v>
      </c>
      <c r="B316" s="37" t="s">
        <v>630</v>
      </c>
      <c r="C316" s="38" t="s">
        <v>631</v>
      </c>
      <c r="D316" s="24">
        <f t="shared" si="8"/>
        <v>77399.02</v>
      </c>
      <c r="E316" s="32">
        <f t="shared" si="9"/>
        <v>151138</v>
      </c>
      <c r="F316" s="28">
        <v>3653.25</v>
      </c>
      <c r="G316" s="29">
        <v>0</v>
      </c>
      <c r="H316" s="19">
        <v>7056.73</v>
      </c>
      <c r="I316" s="19">
        <v>0</v>
      </c>
      <c r="J316" s="39">
        <v>7056.81</v>
      </c>
      <c r="K316" s="40">
        <v>5484</v>
      </c>
      <c r="L316" s="19">
        <v>13148.65</v>
      </c>
      <c r="M316" s="19">
        <v>52738</v>
      </c>
      <c r="N316" s="39">
        <v>10088.52</v>
      </c>
      <c r="O316" s="40">
        <v>50984</v>
      </c>
      <c r="P316" s="22">
        <v>8001.67</v>
      </c>
      <c r="Q316" s="22">
        <v>40104</v>
      </c>
      <c r="R316" s="39">
        <v>14558.58</v>
      </c>
      <c r="S316" s="40">
        <v>1828</v>
      </c>
      <c r="T316" s="19">
        <v>13834.81</v>
      </c>
      <c r="U316" s="19">
        <v>0</v>
      </c>
      <c r="V316" s="39"/>
      <c r="W316" s="40"/>
      <c r="X316" s="19"/>
      <c r="Y316" s="19"/>
      <c r="Z316" s="39"/>
      <c r="AA316" s="40"/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1649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1649</v>
      </c>
      <c r="B318" s="37" t="s">
        <v>634</v>
      </c>
      <c r="C318" s="38" t="s">
        <v>635</v>
      </c>
      <c r="D318" s="24">
        <f t="shared" si="8"/>
        <v>267795</v>
      </c>
      <c r="E318" s="32">
        <f t="shared" si="9"/>
        <v>205307.36</v>
      </c>
      <c r="F318" s="28">
        <v>5000</v>
      </c>
      <c r="G318" s="29">
        <v>0</v>
      </c>
      <c r="H318" s="19">
        <v>0</v>
      </c>
      <c r="I318" s="19">
        <v>5000</v>
      </c>
      <c r="J318" s="39">
        <v>0</v>
      </c>
      <c r="K318" s="40">
        <v>307.36</v>
      </c>
      <c r="L318" s="19">
        <v>21200</v>
      </c>
      <c r="M318" s="19">
        <v>0</v>
      </c>
      <c r="N318" s="39">
        <v>227042</v>
      </c>
      <c r="O318" s="40">
        <v>0</v>
      </c>
      <c r="P318" s="22">
        <v>0</v>
      </c>
      <c r="Q318" s="22">
        <v>0</v>
      </c>
      <c r="R318" s="39">
        <v>14553</v>
      </c>
      <c r="S318" s="40">
        <v>200000</v>
      </c>
      <c r="T318" s="19">
        <v>0</v>
      </c>
      <c r="U318" s="19">
        <v>0</v>
      </c>
      <c r="V318" s="39"/>
      <c r="W318" s="40"/>
      <c r="X318" s="19"/>
      <c r="Y318" s="19"/>
      <c r="Z318" s="39"/>
      <c r="AA318" s="40"/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1649</v>
      </c>
      <c r="B319" s="37" t="s">
        <v>636</v>
      </c>
      <c r="C319" s="38" t="s">
        <v>637</v>
      </c>
      <c r="D319" s="24">
        <f t="shared" si="8"/>
        <v>847990</v>
      </c>
      <c r="E319" s="32">
        <f t="shared" si="9"/>
        <v>434740</v>
      </c>
      <c r="F319" s="28">
        <v>0</v>
      </c>
      <c r="G319" s="29">
        <v>0</v>
      </c>
      <c r="H319" s="19">
        <v>77870</v>
      </c>
      <c r="I319" s="19">
        <v>153000</v>
      </c>
      <c r="J319" s="39">
        <v>88200</v>
      </c>
      <c r="K319" s="40">
        <v>0</v>
      </c>
      <c r="L319" s="19">
        <v>0</v>
      </c>
      <c r="M319" s="19">
        <v>29700</v>
      </c>
      <c r="N319" s="39">
        <v>617145</v>
      </c>
      <c r="O319" s="40">
        <v>0</v>
      </c>
      <c r="P319" s="19">
        <v>16000</v>
      </c>
      <c r="Q319" s="19">
        <v>0</v>
      </c>
      <c r="R319" s="39">
        <v>48775</v>
      </c>
      <c r="S319" s="40">
        <v>0</v>
      </c>
      <c r="T319" s="19">
        <v>0</v>
      </c>
      <c r="U319" s="19">
        <v>252040</v>
      </c>
      <c r="V319" s="39"/>
      <c r="W319" s="40"/>
      <c r="X319" s="19"/>
      <c r="Y319" s="19"/>
      <c r="Z319" s="39"/>
      <c r="AA319" s="40"/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1649</v>
      </c>
      <c r="B320" s="37" t="s">
        <v>638</v>
      </c>
      <c r="C320" s="38" t="s">
        <v>639</v>
      </c>
      <c r="D320" s="24">
        <f t="shared" si="8"/>
        <v>76142.19</v>
      </c>
      <c r="E320" s="32">
        <f t="shared" si="9"/>
        <v>89096.9</v>
      </c>
      <c r="F320" s="28">
        <v>0</v>
      </c>
      <c r="G320" s="29">
        <v>0</v>
      </c>
      <c r="H320" s="19">
        <v>0</v>
      </c>
      <c r="I320" s="19">
        <v>0</v>
      </c>
      <c r="J320" s="39">
        <v>0</v>
      </c>
      <c r="K320" s="40">
        <v>44548.45</v>
      </c>
      <c r="L320" s="19">
        <v>0</v>
      </c>
      <c r="M320" s="19">
        <v>0</v>
      </c>
      <c r="N320" s="39">
        <v>0</v>
      </c>
      <c r="O320" s="40">
        <v>0</v>
      </c>
      <c r="P320" s="19">
        <v>0</v>
      </c>
      <c r="Q320" s="19">
        <v>0</v>
      </c>
      <c r="R320" s="39">
        <v>76142.19</v>
      </c>
      <c r="S320" s="40">
        <v>0</v>
      </c>
      <c r="T320" s="19">
        <v>0</v>
      </c>
      <c r="U320" s="19">
        <v>44548.45</v>
      </c>
      <c r="V320" s="39"/>
      <c r="W320" s="40"/>
      <c r="X320" s="19"/>
      <c r="Y320" s="19"/>
      <c r="Z320" s="39"/>
      <c r="AA320" s="40"/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1649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1649</v>
      </c>
      <c r="B322" s="37" t="s">
        <v>642</v>
      </c>
      <c r="C322" s="38" t="s">
        <v>643</v>
      </c>
      <c r="D322" s="24">
        <f t="shared" si="8"/>
        <v>38570354.979999997</v>
      </c>
      <c r="E322" s="32">
        <f t="shared" si="9"/>
        <v>37135734.979999997</v>
      </c>
      <c r="F322" s="28">
        <v>4741499</v>
      </c>
      <c r="G322" s="29">
        <v>4741499</v>
      </c>
      <c r="H322" s="19">
        <v>5582200.29</v>
      </c>
      <c r="I322" s="19">
        <v>4892580.29</v>
      </c>
      <c r="J322" s="39">
        <v>4873192.5</v>
      </c>
      <c r="K322" s="40">
        <v>4883192.5</v>
      </c>
      <c r="L322" s="19">
        <v>5608195</v>
      </c>
      <c r="M322" s="19">
        <v>4853195</v>
      </c>
      <c r="N322" s="39">
        <v>4853171.46</v>
      </c>
      <c r="O322" s="40">
        <v>4853171.46</v>
      </c>
      <c r="P322" s="22">
        <v>4861723.75</v>
      </c>
      <c r="Q322" s="22">
        <v>4876723.75</v>
      </c>
      <c r="R322" s="39">
        <v>4339456.75</v>
      </c>
      <c r="S322" s="40">
        <v>4334456.75</v>
      </c>
      <c r="T322" s="19">
        <v>3710916.23</v>
      </c>
      <c r="U322" s="19">
        <v>3700916.23</v>
      </c>
      <c r="V322" s="39"/>
      <c r="W322" s="40"/>
      <c r="X322" s="19"/>
      <c r="Y322" s="19"/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1649</v>
      </c>
      <c r="B323" s="37" t="s">
        <v>644</v>
      </c>
      <c r="C323" s="38" t="s">
        <v>645</v>
      </c>
      <c r="D323" s="24">
        <f t="shared" si="8"/>
        <v>281913</v>
      </c>
      <c r="E323" s="32">
        <f t="shared" si="9"/>
        <v>290105</v>
      </c>
      <c r="F323" s="28">
        <v>33500</v>
      </c>
      <c r="G323" s="29">
        <v>41573</v>
      </c>
      <c r="H323" s="22">
        <v>34500</v>
      </c>
      <c r="I323" s="22">
        <v>27000</v>
      </c>
      <c r="J323" s="41">
        <v>23000</v>
      </c>
      <c r="K323" s="42">
        <v>28000</v>
      </c>
      <c r="L323" s="22">
        <v>32473</v>
      </c>
      <c r="M323" s="22">
        <v>46900</v>
      </c>
      <c r="N323" s="41">
        <v>49500</v>
      </c>
      <c r="O323" s="42">
        <v>44940</v>
      </c>
      <c r="P323" s="19">
        <v>37440</v>
      </c>
      <c r="Q323" s="19">
        <v>35000</v>
      </c>
      <c r="R323" s="41">
        <v>26500</v>
      </c>
      <c r="S323" s="42">
        <v>23000</v>
      </c>
      <c r="T323" s="22">
        <v>45000</v>
      </c>
      <c r="U323" s="22">
        <v>43692</v>
      </c>
      <c r="V323" s="41"/>
      <c r="W323" s="42"/>
      <c r="X323" s="22"/>
      <c r="Y323" s="22"/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1649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1249520.1700000002</v>
      </c>
      <c r="E324" s="32">
        <f t="shared" ref="E324:E387" si="11">G324+I324+K324+M324+O324+Q324+S324+U324+W324+Y324+AA324+AC324</f>
        <v>1222608.94</v>
      </c>
      <c r="F324" s="28">
        <v>160932.07999999999</v>
      </c>
      <c r="G324" s="29">
        <v>39108.53</v>
      </c>
      <c r="H324" s="19">
        <v>34496.550000000003</v>
      </c>
      <c r="I324" s="19">
        <v>295697.01</v>
      </c>
      <c r="J324" s="39">
        <v>296214.59000000003</v>
      </c>
      <c r="K324" s="40">
        <v>95400.24</v>
      </c>
      <c r="L324" s="19">
        <v>95400.24</v>
      </c>
      <c r="M324" s="19">
        <v>121713.01</v>
      </c>
      <c r="N324" s="39">
        <v>121470.44</v>
      </c>
      <c r="O324" s="40">
        <v>266907.62</v>
      </c>
      <c r="P324" s="22">
        <v>266925.40999999997</v>
      </c>
      <c r="Q324" s="22">
        <v>81347.12</v>
      </c>
      <c r="R324" s="39">
        <v>81571.8</v>
      </c>
      <c r="S324" s="40">
        <v>190985.71</v>
      </c>
      <c r="T324" s="19">
        <v>192509.06</v>
      </c>
      <c r="U324" s="19">
        <v>131449.70000000001</v>
      </c>
      <c r="V324" s="39"/>
      <c r="W324" s="40"/>
      <c r="X324" s="19"/>
      <c r="Y324" s="19"/>
      <c r="Z324" s="39"/>
      <c r="AA324" s="40"/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1649</v>
      </c>
      <c r="B325" s="37" t="s">
        <v>648</v>
      </c>
      <c r="C325" s="38" t="s">
        <v>649</v>
      </c>
      <c r="D325" s="24">
        <f t="shared" si="10"/>
        <v>76929.850000000006</v>
      </c>
      <c r="E325" s="32">
        <f t="shared" si="11"/>
        <v>76929.850000000006</v>
      </c>
      <c r="F325" s="28">
        <v>10208</v>
      </c>
      <c r="G325" s="29">
        <v>10208</v>
      </c>
      <c r="H325" s="19">
        <v>10086</v>
      </c>
      <c r="I325" s="19">
        <v>10086</v>
      </c>
      <c r="J325" s="39">
        <v>9578.7999999999993</v>
      </c>
      <c r="K325" s="40">
        <v>9578.7999999999993</v>
      </c>
      <c r="L325" s="19">
        <v>9570.25</v>
      </c>
      <c r="M325" s="19">
        <v>9570.25</v>
      </c>
      <c r="N325" s="39">
        <v>9113.4</v>
      </c>
      <c r="O325" s="40">
        <v>9113.4</v>
      </c>
      <c r="P325" s="19">
        <v>9113.4</v>
      </c>
      <c r="Q325" s="19">
        <v>9113.4</v>
      </c>
      <c r="R325" s="39">
        <v>9464</v>
      </c>
      <c r="S325" s="40">
        <v>9464</v>
      </c>
      <c r="T325" s="19">
        <v>9796</v>
      </c>
      <c r="U325" s="19">
        <v>9796</v>
      </c>
      <c r="V325" s="39"/>
      <c r="W325" s="40"/>
      <c r="X325" s="19"/>
      <c r="Y325" s="19"/>
      <c r="Z325" s="39"/>
      <c r="AA325" s="40"/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1649</v>
      </c>
      <c r="B326" s="37" t="s">
        <v>650</v>
      </c>
      <c r="C326" s="38" t="s">
        <v>651</v>
      </c>
      <c r="D326" s="24">
        <f t="shared" si="10"/>
        <v>110265</v>
      </c>
      <c r="E326" s="32">
        <f t="shared" si="11"/>
        <v>110265</v>
      </c>
      <c r="F326" s="28">
        <v>17153</v>
      </c>
      <c r="G326" s="29">
        <v>17153</v>
      </c>
      <c r="H326" s="22">
        <v>17214</v>
      </c>
      <c r="I326" s="22">
        <v>17214</v>
      </c>
      <c r="J326" s="41">
        <v>17214</v>
      </c>
      <c r="K326" s="42">
        <v>17214</v>
      </c>
      <c r="L326" s="22">
        <v>16464</v>
      </c>
      <c r="M326" s="22">
        <v>16464</v>
      </c>
      <c r="N326" s="41">
        <v>17154</v>
      </c>
      <c r="O326" s="42">
        <v>17154</v>
      </c>
      <c r="P326" s="19">
        <v>14323</v>
      </c>
      <c r="Q326" s="19">
        <v>17904</v>
      </c>
      <c r="R326" s="41">
        <v>7162</v>
      </c>
      <c r="S326" s="42">
        <v>3581</v>
      </c>
      <c r="T326" s="22">
        <v>3581</v>
      </c>
      <c r="U326" s="22">
        <v>3581</v>
      </c>
      <c r="V326" s="41"/>
      <c r="W326" s="42"/>
      <c r="X326" s="22"/>
      <c r="Y326" s="22"/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1649</v>
      </c>
      <c r="B327" s="37" t="s">
        <v>652</v>
      </c>
      <c r="C327" s="38" t="s">
        <v>651</v>
      </c>
      <c r="D327" s="24">
        <f t="shared" si="10"/>
        <v>1281137</v>
      </c>
      <c r="E327" s="32">
        <f t="shared" si="11"/>
        <v>1280857</v>
      </c>
      <c r="F327" s="28">
        <v>203407</v>
      </c>
      <c r="G327" s="29">
        <v>203407</v>
      </c>
      <c r="H327" s="19">
        <v>207911</v>
      </c>
      <c r="I327" s="19">
        <v>207631</v>
      </c>
      <c r="J327" s="39">
        <v>203159</v>
      </c>
      <c r="K327" s="40">
        <v>203159</v>
      </c>
      <c r="L327" s="19">
        <v>201761</v>
      </c>
      <c r="M327" s="19">
        <v>201761</v>
      </c>
      <c r="N327" s="39">
        <v>202379</v>
      </c>
      <c r="O327" s="40">
        <v>202379</v>
      </c>
      <c r="P327" s="22">
        <v>140853</v>
      </c>
      <c r="Q327" s="22">
        <v>181007</v>
      </c>
      <c r="R327" s="39">
        <v>80514</v>
      </c>
      <c r="S327" s="40">
        <v>40360</v>
      </c>
      <c r="T327" s="19">
        <v>41153</v>
      </c>
      <c r="U327" s="19">
        <v>41153</v>
      </c>
      <c r="V327" s="39"/>
      <c r="W327" s="40"/>
      <c r="X327" s="19"/>
      <c r="Y327" s="19"/>
      <c r="Z327" s="39"/>
      <c r="AA327" s="40"/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1649</v>
      </c>
      <c r="B328" s="37" t="s">
        <v>653</v>
      </c>
      <c r="C328" s="38" t="s">
        <v>654</v>
      </c>
      <c r="D328" s="24">
        <f t="shared" si="10"/>
        <v>65167018.960000001</v>
      </c>
      <c r="E328" s="32">
        <f t="shared" si="11"/>
        <v>63718042.93</v>
      </c>
      <c r="F328" s="28">
        <v>31269844.120000001</v>
      </c>
      <c r="G328" s="29">
        <v>31269844.120000001</v>
      </c>
      <c r="H328" s="19">
        <v>0</v>
      </c>
      <c r="I328" s="19">
        <v>0</v>
      </c>
      <c r="J328" s="39">
        <v>1963126.03</v>
      </c>
      <c r="K328" s="40">
        <v>301800</v>
      </c>
      <c r="L328" s="19">
        <v>0</v>
      </c>
      <c r="M328" s="19">
        <v>35000</v>
      </c>
      <c r="N328" s="39">
        <v>15030574.41</v>
      </c>
      <c r="O328" s="40">
        <v>15178774.41</v>
      </c>
      <c r="P328" s="19">
        <v>15030574.4</v>
      </c>
      <c r="Q328" s="19">
        <v>15091724.4</v>
      </c>
      <c r="R328" s="39">
        <v>336800</v>
      </c>
      <c r="S328" s="40">
        <v>997500</v>
      </c>
      <c r="T328" s="19">
        <v>1536100</v>
      </c>
      <c r="U328" s="19">
        <v>843400</v>
      </c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1649</v>
      </c>
      <c r="B329" s="37" t="s">
        <v>655</v>
      </c>
      <c r="C329" s="38" t="s">
        <v>656</v>
      </c>
      <c r="D329" s="24">
        <f t="shared" si="10"/>
        <v>4783125.1900000004</v>
      </c>
      <c r="E329" s="32">
        <f t="shared" si="11"/>
        <v>4783125.1900000004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0</v>
      </c>
      <c r="Q329" s="19">
        <v>4783125.1900000004</v>
      </c>
      <c r="R329" s="39">
        <v>4783125.1900000004</v>
      </c>
      <c r="S329" s="40">
        <v>0</v>
      </c>
      <c r="T329" s="19">
        <v>0</v>
      </c>
      <c r="U329" s="19">
        <v>0</v>
      </c>
      <c r="V329" s="39"/>
      <c r="W329" s="40"/>
      <c r="X329" s="19"/>
      <c r="Y329" s="19"/>
      <c r="Z329" s="39"/>
      <c r="AA329" s="40"/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1649</v>
      </c>
      <c r="B330" s="37" t="s">
        <v>657</v>
      </c>
      <c r="C330" s="38" t="s">
        <v>658</v>
      </c>
      <c r="D330" s="24">
        <f t="shared" si="10"/>
        <v>2362904.4899999998</v>
      </c>
      <c r="E330" s="32">
        <f t="shared" si="11"/>
        <v>5574626.5199999996</v>
      </c>
      <c r="F330" s="28">
        <v>355460.88</v>
      </c>
      <c r="G330" s="29">
        <v>2787313.26</v>
      </c>
      <c r="H330" s="19">
        <v>216515.32</v>
      </c>
      <c r="I330" s="19">
        <v>0</v>
      </c>
      <c r="J330" s="39">
        <v>323068.2</v>
      </c>
      <c r="K330" s="40">
        <v>0</v>
      </c>
      <c r="L330" s="19">
        <v>264399.09999999998</v>
      </c>
      <c r="M330" s="19">
        <v>0</v>
      </c>
      <c r="N330" s="39">
        <v>265512.06</v>
      </c>
      <c r="O330" s="40">
        <v>1393656.63</v>
      </c>
      <c r="P330" s="19">
        <v>352648.16</v>
      </c>
      <c r="Q330" s="19">
        <v>1393656.63</v>
      </c>
      <c r="R330" s="39">
        <v>332210.89</v>
      </c>
      <c r="S330" s="40">
        <v>0</v>
      </c>
      <c r="T330" s="19">
        <v>253089.88</v>
      </c>
      <c r="U330" s="19">
        <v>0</v>
      </c>
      <c r="V330" s="39"/>
      <c r="W330" s="40"/>
      <c r="X330" s="19"/>
      <c r="Y330" s="19"/>
      <c r="Z330" s="39"/>
      <c r="AA330" s="40"/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1649</v>
      </c>
      <c r="B331" s="37" t="s">
        <v>659</v>
      </c>
      <c r="C331" s="38" t="s">
        <v>660</v>
      </c>
      <c r="D331" s="24">
        <f t="shared" si="10"/>
        <v>5176800</v>
      </c>
      <c r="E331" s="32">
        <f t="shared" si="11"/>
        <v>7833600</v>
      </c>
      <c r="F331" s="28">
        <v>0</v>
      </c>
      <c r="G331" s="29">
        <v>3916800</v>
      </c>
      <c r="H331" s="22">
        <v>1958400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0</v>
      </c>
      <c r="O331" s="42">
        <v>1958400</v>
      </c>
      <c r="P331" s="19">
        <v>0</v>
      </c>
      <c r="Q331" s="19">
        <v>1958400</v>
      </c>
      <c r="R331" s="41">
        <v>1958400</v>
      </c>
      <c r="S331" s="42">
        <v>0</v>
      </c>
      <c r="T331" s="22">
        <v>1260000</v>
      </c>
      <c r="U331" s="22">
        <v>0</v>
      </c>
      <c r="V331" s="41"/>
      <c r="W331" s="42"/>
      <c r="X331" s="22"/>
      <c r="Y331" s="22"/>
      <c r="Z331" s="41"/>
      <c r="AA331" s="42"/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1649</v>
      </c>
      <c r="B332" s="37" t="s">
        <v>661</v>
      </c>
      <c r="C332" s="38" t="s">
        <v>662</v>
      </c>
      <c r="D332" s="24">
        <f t="shared" si="10"/>
        <v>8754546</v>
      </c>
      <c r="E332" s="32">
        <f t="shared" si="11"/>
        <v>12850799.41</v>
      </c>
      <c r="F332" s="28">
        <v>0</v>
      </c>
      <c r="G332" s="29">
        <v>6374410.5300000003</v>
      </c>
      <c r="H332" s="22">
        <v>47777</v>
      </c>
      <c r="I332" s="22">
        <v>0</v>
      </c>
      <c r="J332" s="41">
        <v>3729190</v>
      </c>
      <c r="K332" s="42">
        <v>275190</v>
      </c>
      <c r="L332" s="22">
        <v>0</v>
      </c>
      <c r="M332" s="22">
        <v>0</v>
      </c>
      <c r="N332" s="41">
        <v>0</v>
      </c>
      <c r="O332" s="42">
        <v>3170537.94</v>
      </c>
      <c r="P332" s="22">
        <v>0</v>
      </c>
      <c r="Q332" s="22">
        <v>3030660.94</v>
      </c>
      <c r="R332" s="41">
        <v>4279179</v>
      </c>
      <c r="S332" s="42">
        <v>0</v>
      </c>
      <c r="T332" s="22">
        <v>698400</v>
      </c>
      <c r="U332" s="22">
        <v>0</v>
      </c>
      <c r="V332" s="41"/>
      <c r="W332" s="42"/>
      <c r="X332" s="22"/>
      <c r="Y332" s="22"/>
      <c r="Z332" s="41"/>
      <c r="AA332" s="42"/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1649</v>
      </c>
      <c r="B333" s="37" t="s">
        <v>663</v>
      </c>
      <c r="C333" s="38" t="s">
        <v>664</v>
      </c>
      <c r="D333" s="24">
        <f t="shared" si="10"/>
        <v>41538863.310000002</v>
      </c>
      <c r="E333" s="32">
        <f t="shared" si="11"/>
        <v>22438743.490000002</v>
      </c>
      <c r="F333" s="28">
        <v>423202.43</v>
      </c>
      <c r="G333" s="29">
        <v>2458784.66</v>
      </c>
      <c r="H333" s="19">
        <v>18207836.98</v>
      </c>
      <c r="I333" s="19">
        <v>4628300.13</v>
      </c>
      <c r="J333" s="39">
        <v>930162.75</v>
      </c>
      <c r="K333" s="40">
        <v>1983725.11</v>
      </c>
      <c r="L333" s="19">
        <v>371115.44</v>
      </c>
      <c r="M333" s="19">
        <v>2455133.59</v>
      </c>
      <c r="N333" s="39">
        <v>2105849.5</v>
      </c>
      <c r="O333" s="40">
        <v>479586.86</v>
      </c>
      <c r="P333" s="22">
        <v>6793435.3200000003</v>
      </c>
      <c r="Q333" s="22">
        <v>4996217.43</v>
      </c>
      <c r="R333" s="39">
        <v>11968766.470000001</v>
      </c>
      <c r="S333" s="40">
        <v>2511439.25</v>
      </c>
      <c r="T333" s="19">
        <v>738494.42</v>
      </c>
      <c r="U333" s="19">
        <v>2925556.46</v>
      </c>
      <c r="V333" s="39"/>
      <c r="W333" s="40"/>
      <c r="X333" s="19"/>
      <c r="Y333" s="19"/>
      <c r="Z333" s="39"/>
      <c r="AA333" s="40"/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1649</v>
      </c>
      <c r="B334" s="37" t="s">
        <v>665</v>
      </c>
      <c r="C334" s="38" t="s">
        <v>666</v>
      </c>
      <c r="D334" s="24">
        <f t="shared" si="10"/>
        <v>1203995.21</v>
      </c>
      <c r="E334" s="32">
        <f t="shared" si="11"/>
        <v>820636.66</v>
      </c>
      <c r="F334" s="28">
        <v>51235</v>
      </c>
      <c r="G334" s="29">
        <v>96990.63</v>
      </c>
      <c r="H334" s="19">
        <v>800828</v>
      </c>
      <c r="I334" s="19">
        <v>97364.06</v>
      </c>
      <c r="J334" s="39">
        <v>128417.7</v>
      </c>
      <c r="K334" s="40">
        <v>97137.5</v>
      </c>
      <c r="L334" s="19">
        <v>16710</v>
      </c>
      <c r="M334" s="19">
        <v>97029.69</v>
      </c>
      <c r="N334" s="39">
        <v>31910</v>
      </c>
      <c r="O334" s="40">
        <v>0</v>
      </c>
      <c r="P334" s="19">
        <v>121089</v>
      </c>
      <c r="Q334" s="19">
        <v>219835.57</v>
      </c>
      <c r="R334" s="39">
        <v>37244</v>
      </c>
      <c r="S334" s="40">
        <v>105901.29</v>
      </c>
      <c r="T334" s="19">
        <v>16561.509999999998</v>
      </c>
      <c r="U334" s="19">
        <v>106377.92</v>
      </c>
      <c r="V334" s="39"/>
      <c r="W334" s="40"/>
      <c r="X334" s="19"/>
      <c r="Y334" s="19"/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1649</v>
      </c>
      <c r="B335" s="37" t="s">
        <v>667</v>
      </c>
      <c r="C335" s="38" t="s">
        <v>668</v>
      </c>
      <c r="D335" s="24">
        <f t="shared" si="10"/>
        <v>35614</v>
      </c>
      <c r="E335" s="32">
        <f t="shared" si="11"/>
        <v>21646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780</v>
      </c>
      <c r="L335" s="19">
        <v>205</v>
      </c>
      <c r="M335" s="19">
        <v>7542</v>
      </c>
      <c r="N335" s="39">
        <v>34239</v>
      </c>
      <c r="O335" s="40">
        <v>7352</v>
      </c>
      <c r="P335" s="19">
        <v>325</v>
      </c>
      <c r="Q335" s="19">
        <v>5712</v>
      </c>
      <c r="R335" s="39">
        <v>825</v>
      </c>
      <c r="S335" s="40">
        <v>260</v>
      </c>
      <c r="T335" s="19">
        <v>20</v>
      </c>
      <c r="U335" s="19">
        <v>0</v>
      </c>
      <c r="V335" s="39"/>
      <c r="W335" s="40"/>
      <c r="X335" s="19"/>
      <c r="Y335" s="19"/>
      <c r="Z335" s="39"/>
      <c r="AA335" s="40"/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1649</v>
      </c>
      <c r="B336" s="37" t="s">
        <v>669</v>
      </c>
      <c r="C336" s="38" t="s">
        <v>670</v>
      </c>
      <c r="D336" s="24">
        <f t="shared" si="10"/>
        <v>76043</v>
      </c>
      <c r="E336" s="32">
        <f t="shared" si="11"/>
        <v>57591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2100</v>
      </c>
      <c r="L336" s="19">
        <v>5203</v>
      </c>
      <c r="M336" s="19">
        <v>20117</v>
      </c>
      <c r="N336" s="39">
        <v>35466</v>
      </c>
      <c r="O336" s="40">
        <v>19332</v>
      </c>
      <c r="P336" s="19">
        <v>11307</v>
      </c>
      <c r="Q336" s="19">
        <v>15342</v>
      </c>
      <c r="R336" s="39">
        <v>23367</v>
      </c>
      <c r="S336" s="40">
        <v>700</v>
      </c>
      <c r="T336" s="19">
        <v>700</v>
      </c>
      <c r="U336" s="19">
        <v>0</v>
      </c>
      <c r="V336" s="39"/>
      <c r="W336" s="40"/>
      <c r="X336" s="19"/>
      <c r="Y336" s="19"/>
      <c r="Z336" s="39"/>
      <c r="AA336" s="40"/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1649</v>
      </c>
      <c r="B337" s="37" t="s">
        <v>671</v>
      </c>
      <c r="C337" s="38" t="s">
        <v>672</v>
      </c>
      <c r="D337" s="24">
        <f t="shared" si="10"/>
        <v>81608</v>
      </c>
      <c r="E337" s="32">
        <f t="shared" si="11"/>
        <v>34125</v>
      </c>
      <c r="F337" s="28">
        <v>0</v>
      </c>
      <c r="G337" s="29">
        <v>0</v>
      </c>
      <c r="H337" s="19">
        <v>0</v>
      </c>
      <c r="I337" s="19">
        <v>0</v>
      </c>
      <c r="J337" s="39">
        <v>0</v>
      </c>
      <c r="K337" s="40">
        <v>1236</v>
      </c>
      <c r="L337" s="19">
        <v>0</v>
      </c>
      <c r="M337" s="19">
        <v>11903</v>
      </c>
      <c r="N337" s="39">
        <v>81608</v>
      </c>
      <c r="O337" s="40">
        <v>11532</v>
      </c>
      <c r="P337" s="19">
        <v>0</v>
      </c>
      <c r="Q337" s="19">
        <v>9042</v>
      </c>
      <c r="R337" s="39">
        <v>0</v>
      </c>
      <c r="S337" s="40">
        <v>412</v>
      </c>
      <c r="T337" s="19">
        <v>0</v>
      </c>
      <c r="U337" s="19">
        <v>0</v>
      </c>
      <c r="V337" s="39"/>
      <c r="W337" s="40"/>
      <c r="X337" s="19"/>
      <c r="Y337" s="19"/>
      <c r="Z337" s="39"/>
      <c r="AA337" s="40"/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1649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1649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1649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1649</v>
      </c>
      <c r="B341" s="37" t="s">
        <v>679</v>
      </c>
      <c r="C341" s="38" t="s">
        <v>680</v>
      </c>
      <c r="D341" s="24">
        <f t="shared" si="10"/>
        <v>199926.2</v>
      </c>
      <c r="E341" s="32">
        <f t="shared" si="11"/>
        <v>110084</v>
      </c>
      <c r="F341" s="28">
        <v>57126.2</v>
      </c>
      <c r="G341" s="29">
        <v>12300</v>
      </c>
      <c r="H341" s="22">
        <v>24000</v>
      </c>
      <c r="I341" s="22">
        <v>0</v>
      </c>
      <c r="J341" s="41">
        <v>104800</v>
      </c>
      <c r="K341" s="42">
        <v>11150</v>
      </c>
      <c r="L341" s="22">
        <v>0</v>
      </c>
      <c r="M341" s="22">
        <v>24000</v>
      </c>
      <c r="N341" s="41">
        <v>0</v>
      </c>
      <c r="O341" s="42">
        <v>15993</v>
      </c>
      <c r="P341" s="22">
        <v>0</v>
      </c>
      <c r="Q341" s="22">
        <v>22641</v>
      </c>
      <c r="R341" s="41">
        <v>14000</v>
      </c>
      <c r="S341" s="42">
        <v>24000</v>
      </c>
      <c r="T341" s="22">
        <v>0</v>
      </c>
      <c r="U341" s="22">
        <v>0</v>
      </c>
      <c r="V341" s="41"/>
      <c r="W341" s="42"/>
      <c r="X341" s="22"/>
      <c r="Y341" s="22"/>
      <c r="Z341" s="41"/>
      <c r="AA341" s="42"/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1649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1649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1649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1649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1649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1649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1649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1649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1649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1649</v>
      </c>
      <c r="B351" s="37" t="s">
        <v>699</v>
      </c>
      <c r="C351" s="38" t="s">
        <v>700</v>
      </c>
      <c r="D351" s="24">
        <f t="shared" si="10"/>
        <v>2705457</v>
      </c>
      <c r="E351" s="32">
        <f t="shared" si="11"/>
        <v>39909724.079999998</v>
      </c>
      <c r="F351" s="28">
        <v>455060</v>
      </c>
      <c r="G351" s="29">
        <v>7557649.1299999999</v>
      </c>
      <c r="H351" s="19">
        <v>90020</v>
      </c>
      <c r="I351" s="19">
        <v>609605.54</v>
      </c>
      <c r="J351" s="39">
        <v>60</v>
      </c>
      <c r="K351" s="40">
        <v>14833082.529999999</v>
      </c>
      <c r="L351" s="19">
        <v>20</v>
      </c>
      <c r="M351" s="19">
        <v>74473</v>
      </c>
      <c r="N351" s="39">
        <v>449697</v>
      </c>
      <c r="O351" s="40">
        <v>170824</v>
      </c>
      <c r="P351" s="22">
        <v>481600</v>
      </c>
      <c r="Q351" s="22">
        <v>67115</v>
      </c>
      <c r="R351" s="39">
        <v>0</v>
      </c>
      <c r="S351" s="40">
        <v>399170.88</v>
      </c>
      <c r="T351" s="19">
        <v>1229000</v>
      </c>
      <c r="U351" s="19">
        <v>16197804</v>
      </c>
      <c r="V351" s="39"/>
      <c r="W351" s="40"/>
      <c r="X351" s="19"/>
      <c r="Y351" s="19"/>
      <c r="Z351" s="39"/>
      <c r="AA351" s="40"/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1649</v>
      </c>
      <c r="B352" s="37" t="s">
        <v>701</v>
      </c>
      <c r="C352" s="38" t="s">
        <v>702</v>
      </c>
      <c r="D352" s="24">
        <f t="shared" si="10"/>
        <v>11233800.699999999</v>
      </c>
      <c r="E352" s="32">
        <f t="shared" si="11"/>
        <v>17637678.890000001</v>
      </c>
      <c r="F352" s="28">
        <v>1341973.3400000001</v>
      </c>
      <c r="G352" s="29">
        <v>3605000.01</v>
      </c>
      <c r="H352" s="22">
        <v>1407667.76</v>
      </c>
      <c r="I352" s="22">
        <v>40000</v>
      </c>
      <c r="J352" s="41">
        <v>1421828.03</v>
      </c>
      <c r="K352" s="42">
        <v>10186140</v>
      </c>
      <c r="L352" s="22">
        <v>1612266.17</v>
      </c>
      <c r="M352" s="22">
        <v>2791638.88</v>
      </c>
      <c r="N352" s="41">
        <v>1461916.08</v>
      </c>
      <c r="O352" s="42">
        <v>16000</v>
      </c>
      <c r="P352" s="19">
        <v>1342114.43</v>
      </c>
      <c r="Q352" s="19">
        <v>178900</v>
      </c>
      <c r="R352" s="41">
        <v>1340905.03</v>
      </c>
      <c r="S352" s="42">
        <v>480000</v>
      </c>
      <c r="T352" s="22">
        <v>1305129.8600000001</v>
      </c>
      <c r="U352" s="22">
        <v>340000</v>
      </c>
      <c r="V352" s="41"/>
      <c r="W352" s="42"/>
      <c r="X352" s="22"/>
      <c r="Y352" s="22"/>
      <c r="Z352" s="41"/>
      <c r="AA352" s="42"/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1649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1649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1649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/>
      <c r="G355" s="29"/>
      <c r="H355" s="22"/>
      <c r="I355" s="22"/>
      <c r="J355" s="41"/>
      <c r="K355" s="42"/>
      <c r="L355" s="22"/>
      <c r="M355" s="22"/>
      <c r="N355" s="41"/>
      <c r="O355" s="42"/>
      <c r="P355" s="22"/>
      <c r="Q355" s="22"/>
      <c r="R355" s="41"/>
      <c r="S355" s="42"/>
      <c r="T355" s="22"/>
      <c r="U355" s="22"/>
      <c r="V355" s="41"/>
      <c r="W355" s="42"/>
      <c r="X355" s="22"/>
      <c r="Y355" s="22"/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1649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>
        <v>0</v>
      </c>
      <c r="G356" s="29">
        <v>0</v>
      </c>
      <c r="H356" s="19">
        <v>0</v>
      </c>
      <c r="I356" s="19">
        <v>0</v>
      </c>
      <c r="J356" s="39">
        <v>0</v>
      </c>
      <c r="K356" s="40">
        <v>0</v>
      </c>
      <c r="L356" s="19">
        <v>0</v>
      </c>
      <c r="M356" s="19">
        <v>0</v>
      </c>
      <c r="N356" s="39">
        <v>0</v>
      </c>
      <c r="O356" s="40">
        <v>0</v>
      </c>
      <c r="P356" s="22">
        <v>0</v>
      </c>
      <c r="Q356" s="22">
        <v>0</v>
      </c>
      <c r="R356" s="39">
        <v>0</v>
      </c>
      <c r="S356" s="40">
        <v>0</v>
      </c>
      <c r="T356" s="19">
        <v>0</v>
      </c>
      <c r="U356" s="19">
        <v>0</v>
      </c>
      <c r="V356" s="39"/>
      <c r="W356" s="40"/>
      <c r="X356" s="19"/>
      <c r="Y356" s="19"/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1649</v>
      </c>
      <c r="B357" s="37" t="s">
        <v>711</v>
      </c>
      <c r="C357" s="38" t="s">
        <v>712</v>
      </c>
      <c r="D357" s="24">
        <f t="shared" si="10"/>
        <v>19461705.269999996</v>
      </c>
      <c r="E357" s="32">
        <f t="shared" si="11"/>
        <v>22286399.190000001</v>
      </c>
      <c r="F357" s="28">
        <v>11946014.41</v>
      </c>
      <c r="G357" s="29">
        <v>9191577.0099999998</v>
      </c>
      <c r="H357" s="19">
        <v>4926123.9400000004</v>
      </c>
      <c r="I357" s="19">
        <v>3317004</v>
      </c>
      <c r="J357" s="39">
        <v>799398.56</v>
      </c>
      <c r="K357" s="40">
        <v>687324.48</v>
      </c>
      <c r="L357" s="19">
        <v>303611.49</v>
      </c>
      <c r="M357" s="19">
        <v>4413537.9400000004</v>
      </c>
      <c r="N357" s="39">
        <v>390721.49</v>
      </c>
      <c r="O357" s="40">
        <v>1754354.91</v>
      </c>
      <c r="P357" s="19">
        <v>60245.99</v>
      </c>
      <c r="Q357" s="19">
        <v>1579605.53</v>
      </c>
      <c r="R357" s="39">
        <v>261016.14</v>
      </c>
      <c r="S357" s="40">
        <v>371362.37</v>
      </c>
      <c r="T357" s="19">
        <v>774573.25</v>
      </c>
      <c r="U357" s="19">
        <v>971632.95</v>
      </c>
      <c r="V357" s="39"/>
      <c r="W357" s="40"/>
      <c r="X357" s="19"/>
      <c r="Y357" s="19"/>
      <c r="Z357" s="39"/>
      <c r="AA357" s="40"/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1649</v>
      </c>
      <c r="B358" s="37" t="s">
        <v>713</v>
      </c>
      <c r="C358" s="38" t="s">
        <v>714</v>
      </c>
      <c r="D358" s="24">
        <f t="shared" si="10"/>
        <v>0</v>
      </c>
      <c r="E358" s="32">
        <f t="shared" si="11"/>
        <v>9309514.7300000004</v>
      </c>
      <c r="F358" s="28">
        <v>0</v>
      </c>
      <c r="G358" s="29">
        <v>9309514.7300000004</v>
      </c>
      <c r="H358" s="22">
        <v>0</v>
      </c>
      <c r="I358" s="22">
        <v>0</v>
      </c>
      <c r="J358" s="41">
        <v>0</v>
      </c>
      <c r="K358" s="42">
        <v>0</v>
      </c>
      <c r="L358" s="22">
        <v>0</v>
      </c>
      <c r="M358" s="22">
        <v>0</v>
      </c>
      <c r="N358" s="41">
        <v>0</v>
      </c>
      <c r="O358" s="42">
        <v>0</v>
      </c>
      <c r="P358" s="19">
        <v>0</v>
      </c>
      <c r="Q358" s="19">
        <v>0</v>
      </c>
      <c r="R358" s="41">
        <v>0</v>
      </c>
      <c r="S358" s="42">
        <v>0</v>
      </c>
      <c r="T358" s="22">
        <v>0</v>
      </c>
      <c r="U358" s="22">
        <v>0</v>
      </c>
      <c r="V358" s="41"/>
      <c r="W358" s="42"/>
      <c r="X358" s="22"/>
      <c r="Y358" s="22"/>
      <c r="Z358" s="41"/>
      <c r="AA358" s="42"/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1649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>
        <v>0</v>
      </c>
      <c r="U359" s="19">
        <v>0</v>
      </c>
      <c r="V359" s="39"/>
      <c r="W359" s="40"/>
      <c r="X359" s="19"/>
      <c r="Y359" s="19"/>
      <c r="Z359" s="39"/>
      <c r="AA359" s="40"/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1649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1649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0</v>
      </c>
      <c r="F361" s="28"/>
      <c r="G361" s="29"/>
      <c r="H361" s="19"/>
      <c r="I361" s="19"/>
      <c r="J361" s="39"/>
      <c r="K361" s="40"/>
      <c r="L361" s="19"/>
      <c r="M361" s="19"/>
      <c r="N361" s="39"/>
      <c r="O361" s="40"/>
      <c r="P361" s="22"/>
      <c r="Q361" s="22"/>
      <c r="R361" s="39"/>
      <c r="S361" s="40"/>
      <c r="T361" s="19"/>
      <c r="U361" s="19"/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1649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1649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3800</v>
      </c>
      <c r="F363" s="28"/>
      <c r="G363" s="29"/>
      <c r="H363" s="19"/>
      <c r="I363" s="19"/>
      <c r="J363" s="39"/>
      <c r="K363" s="40"/>
      <c r="L363" s="19">
        <v>0</v>
      </c>
      <c r="M363" s="19">
        <v>3800</v>
      </c>
      <c r="N363" s="39">
        <v>0</v>
      </c>
      <c r="O363" s="40">
        <v>0</v>
      </c>
      <c r="P363" s="22">
        <v>0</v>
      </c>
      <c r="Q363" s="22">
        <v>0</v>
      </c>
      <c r="R363" s="39">
        <v>0</v>
      </c>
      <c r="S363" s="40">
        <v>0</v>
      </c>
      <c r="T363" s="19">
        <v>0</v>
      </c>
      <c r="U363" s="19">
        <v>0</v>
      </c>
      <c r="V363" s="39"/>
      <c r="W363" s="40"/>
      <c r="X363" s="19"/>
      <c r="Y363" s="19"/>
      <c r="Z363" s="39"/>
      <c r="AA363" s="40"/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1649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1649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1649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1649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137000</v>
      </c>
      <c r="F367" s="30">
        <v>0</v>
      </c>
      <c r="G367" s="31">
        <v>32000</v>
      </c>
      <c r="H367" s="22">
        <v>0</v>
      </c>
      <c r="I367" s="22">
        <v>0</v>
      </c>
      <c r="J367" s="41">
        <v>0</v>
      </c>
      <c r="K367" s="42">
        <v>0</v>
      </c>
      <c r="L367" s="22">
        <v>0</v>
      </c>
      <c r="M367" s="22">
        <v>0</v>
      </c>
      <c r="N367" s="41">
        <v>0</v>
      </c>
      <c r="O367" s="42">
        <v>0</v>
      </c>
      <c r="P367" s="22">
        <v>0</v>
      </c>
      <c r="Q367" s="22">
        <v>0</v>
      </c>
      <c r="R367" s="41">
        <v>0</v>
      </c>
      <c r="S367" s="42">
        <v>0</v>
      </c>
      <c r="T367" s="22">
        <v>0</v>
      </c>
      <c r="U367" s="22">
        <v>105000</v>
      </c>
      <c r="V367" s="41"/>
      <c r="W367" s="42"/>
      <c r="X367" s="22"/>
      <c r="Y367" s="22"/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1649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1649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7050</v>
      </c>
      <c r="F369" s="28"/>
      <c r="G369" s="29"/>
      <c r="H369" s="19">
        <v>0</v>
      </c>
      <c r="I369" s="19">
        <v>7050</v>
      </c>
      <c r="J369" s="39">
        <v>0</v>
      </c>
      <c r="K369" s="40">
        <v>0</v>
      </c>
      <c r="L369" s="19">
        <v>0</v>
      </c>
      <c r="M369" s="19">
        <v>0</v>
      </c>
      <c r="N369" s="39">
        <v>0</v>
      </c>
      <c r="O369" s="40">
        <v>0</v>
      </c>
      <c r="P369" s="22">
        <v>0</v>
      </c>
      <c r="Q369" s="22">
        <v>0</v>
      </c>
      <c r="R369" s="39">
        <v>0</v>
      </c>
      <c r="S369" s="40">
        <v>0</v>
      </c>
      <c r="T369" s="19">
        <v>0</v>
      </c>
      <c r="U369" s="19">
        <v>0</v>
      </c>
      <c r="V369" s="39"/>
      <c r="W369" s="40"/>
      <c r="X369" s="19"/>
      <c r="Y369" s="19"/>
      <c r="Z369" s="39"/>
      <c r="AA369" s="40"/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1649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1649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1649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1649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1649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0</v>
      </c>
      <c r="F374" s="30"/>
      <c r="G374" s="31"/>
      <c r="H374" s="22"/>
      <c r="I374" s="22"/>
      <c r="J374" s="41"/>
      <c r="K374" s="42"/>
      <c r="L374" s="22"/>
      <c r="M374" s="22"/>
      <c r="N374" s="41"/>
      <c r="O374" s="42"/>
      <c r="P374" s="22"/>
      <c r="Q374" s="22"/>
      <c r="R374" s="41"/>
      <c r="S374" s="42"/>
      <c r="T374" s="22"/>
      <c r="U374" s="22"/>
      <c r="V374" s="41"/>
      <c r="W374" s="42"/>
      <c r="X374" s="22"/>
      <c r="Y374" s="22"/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1649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1649</v>
      </c>
      <c r="B376" s="37" t="s">
        <v>749</v>
      </c>
      <c r="C376" s="38" t="s">
        <v>750</v>
      </c>
      <c r="D376" s="24">
        <f t="shared" si="10"/>
        <v>0</v>
      </c>
      <c r="E376" s="32">
        <f t="shared" si="11"/>
        <v>61338</v>
      </c>
      <c r="F376" s="30">
        <v>0</v>
      </c>
      <c r="G376" s="31">
        <v>16820</v>
      </c>
      <c r="H376" s="22">
        <v>0</v>
      </c>
      <c r="I376" s="22">
        <v>0</v>
      </c>
      <c r="J376" s="41">
        <v>0</v>
      </c>
      <c r="K376" s="42">
        <v>3870</v>
      </c>
      <c r="L376" s="22">
        <v>0</v>
      </c>
      <c r="M376" s="22">
        <v>1400</v>
      </c>
      <c r="N376" s="41">
        <v>0</v>
      </c>
      <c r="O376" s="42">
        <v>0</v>
      </c>
      <c r="P376" s="19">
        <v>0</v>
      </c>
      <c r="Q376" s="19">
        <v>5380</v>
      </c>
      <c r="R376" s="41">
        <v>0</v>
      </c>
      <c r="S376" s="42">
        <v>1560</v>
      </c>
      <c r="T376" s="22">
        <v>0</v>
      </c>
      <c r="U376" s="22">
        <v>32308</v>
      </c>
      <c r="V376" s="41"/>
      <c r="W376" s="42"/>
      <c r="X376" s="22"/>
      <c r="Y376" s="22"/>
      <c r="Z376" s="41"/>
      <c r="AA376" s="42"/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1649</v>
      </c>
      <c r="B377" s="37" t="s">
        <v>751</v>
      </c>
      <c r="C377" s="38" t="s">
        <v>752</v>
      </c>
      <c r="D377" s="24">
        <f t="shared" si="10"/>
        <v>0</v>
      </c>
      <c r="E377" s="32">
        <f t="shared" si="11"/>
        <v>219605</v>
      </c>
      <c r="F377" s="28">
        <v>0</v>
      </c>
      <c r="G377" s="29">
        <v>17575</v>
      </c>
      <c r="H377" s="19">
        <v>0</v>
      </c>
      <c r="I377" s="19">
        <v>8720</v>
      </c>
      <c r="J377" s="39">
        <v>0</v>
      </c>
      <c r="K377" s="40">
        <v>49670</v>
      </c>
      <c r="L377" s="19">
        <v>0</v>
      </c>
      <c r="M377" s="19">
        <v>21480</v>
      </c>
      <c r="N377" s="39">
        <v>0</v>
      </c>
      <c r="O377" s="40">
        <v>4490</v>
      </c>
      <c r="P377" s="22">
        <v>0</v>
      </c>
      <c r="Q377" s="22">
        <v>36000</v>
      </c>
      <c r="R377" s="39">
        <v>0</v>
      </c>
      <c r="S377" s="40">
        <v>71460</v>
      </c>
      <c r="T377" s="19">
        <v>0</v>
      </c>
      <c r="U377" s="19">
        <v>10210</v>
      </c>
      <c r="V377" s="39"/>
      <c r="W377" s="40"/>
      <c r="X377" s="19"/>
      <c r="Y377" s="19"/>
      <c r="Z377" s="39"/>
      <c r="AA377" s="40"/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1649</v>
      </c>
      <c r="B378" s="37" t="s">
        <v>753</v>
      </c>
      <c r="C378" s="38" t="s">
        <v>754</v>
      </c>
      <c r="D378" s="24">
        <f t="shared" si="10"/>
        <v>11469</v>
      </c>
      <c r="E378" s="32">
        <f t="shared" si="11"/>
        <v>834110</v>
      </c>
      <c r="F378" s="28">
        <v>0</v>
      </c>
      <c r="G378" s="29">
        <v>197014</v>
      </c>
      <c r="H378" s="19">
        <v>634</v>
      </c>
      <c r="I378" s="19">
        <v>104430</v>
      </c>
      <c r="J378" s="39">
        <v>0</v>
      </c>
      <c r="K378" s="40">
        <v>72355</v>
      </c>
      <c r="L378" s="19">
        <v>1605</v>
      </c>
      <c r="M378" s="19">
        <v>128570</v>
      </c>
      <c r="N378" s="39">
        <v>710</v>
      </c>
      <c r="O378" s="40">
        <v>85020</v>
      </c>
      <c r="P378" s="19">
        <v>435</v>
      </c>
      <c r="Q378" s="19">
        <v>116300</v>
      </c>
      <c r="R378" s="39">
        <v>4415</v>
      </c>
      <c r="S378" s="40">
        <v>84241</v>
      </c>
      <c r="T378" s="19">
        <v>3670</v>
      </c>
      <c r="U378" s="19">
        <v>46180</v>
      </c>
      <c r="V378" s="39"/>
      <c r="W378" s="40"/>
      <c r="X378" s="19"/>
      <c r="Y378" s="19"/>
      <c r="Z378" s="39"/>
      <c r="AA378" s="40"/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1649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248000</v>
      </c>
      <c r="F379" s="28">
        <v>0</v>
      </c>
      <c r="G379" s="29">
        <v>37050</v>
      </c>
      <c r="H379" s="19">
        <v>0</v>
      </c>
      <c r="I379" s="19">
        <v>28150</v>
      </c>
      <c r="J379" s="39">
        <v>0</v>
      </c>
      <c r="K379" s="40">
        <v>30250</v>
      </c>
      <c r="L379" s="19">
        <v>0</v>
      </c>
      <c r="M379" s="19">
        <v>36850</v>
      </c>
      <c r="N379" s="39">
        <v>0</v>
      </c>
      <c r="O379" s="40">
        <v>31550</v>
      </c>
      <c r="P379" s="19">
        <v>0</v>
      </c>
      <c r="Q379" s="19">
        <v>33500</v>
      </c>
      <c r="R379" s="39">
        <v>0</v>
      </c>
      <c r="S379" s="40">
        <v>28800</v>
      </c>
      <c r="T379" s="19">
        <v>0</v>
      </c>
      <c r="U379" s="19">
        <v>21850</v>
      </c>
      <c r="V379" s="39"/>
      <c r="W379" s="40"/>
      <c r="X379" s="19"/>
      <c r="Y379" s="19"/>
      <c r="Z379" s="39"/>
      <c r="AA379" s="40"/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1649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315916.39999999997</v>
      </c>
      <c r="F380" s="28">
        <v>0</v>
      </c>
      <c r="G380" s="29">
        <v>24573.41</v>
      </c>
      <c r="H380" s="19">
        <v>0</v>
      </c>
      <c r="I380" s="19">
        <v>244078.32</v>
      </c>
      <c r="J380" s="39">
        <v>0</v>
      </c>
      <c r="K380" s="40">
        <v>17878.2</v>
      </c>
      <c r="L380" s="19">
        <v>0</v>
      </c>
      <c r="M380" s="19">
        <v>0</v>
      </c>
      <c r="N380" s="39">
        <v>0</v>
      </c>
      <c r="O380" s="40">
        <v>1449.47</v>
      </c>
      <c r="P380" s="19">
        <v>0</v>
      </c>
      <c r="Q380" s="19">
        <v>0</v>
      </c>
      <c r="R380" s="39">
        <v>0</v>
      </c>
      <c r="S380" s="40">
        <v>18446</v>
      </c>
      <c r="T380" s="19">
        <v>0</v>
      </c>
      <c r="U380" s="19">
        <v>9491</v>
      </c>
      <c r="V380" s="39"/>
      <c r="W380" s="40"/>
      <c r="X380" s="19"/>
      <c r="Y380" s="19"/>
      <c r="Z380" s="39"/>
      <c r="AA380" s="40"/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1649</v>
      </c>
      <c r="B381" s="37" t="s">
        <v>759</v>
      </c>
      <c r="C381" s="38" t="s">
        <v>760</v>
      </c>
      <c r="D381" s="24">
        <f t="shared" si="10"/>
        <v>1000</v>
      </c>
      <c r="E381" s="32">
        <f t="shared" si="11"/>
        <v>623200</v>
      </c>
      <c r="F381" s="28">
        <v>0</v>
      </c>
      <c r="G381" s="29">
        <v>81800</v>
      </c>
      <c r="H381" s="19">
        <v>0</v>
      </c>
      <c r="I381" s="19">
        <v>74000</v>
      </c>
      <c r="J381" s="39">
        <v>0</v>
      </c>
      <c r="K381" s="40">
        <v>78800</v>
      </c>
      <c r="L381" s="19">
        <v>0</v>
      </c>
      <c r="M381" s="19">
        <v>77300</v>
      </c>
      <c r="N381" s="39">
        <v>1000</v>
      </c>
      <c r="O381" s="40">
        <v>69100</v>
      </c>
      <c r="P381" s="19">
        <v>0</v>
      </c>
      <c r="Q381" s="19">
        <v>82800</v>
      </c>
      <c r="R381" s="39">
        <v>0</v>
      </c>
      <c r="S381" s="40">
        <v>79400</v>
      </c>
      <c r="T381" s="19">
        <v>0</v>
      </c>
      <c r="U381" s="19">
        <v>80000</v>
      </c>
      <c r="V381" s="39"/>
      <c r="W381" s="40"/>
      <c r="X381" s="19"/>
      <c r="Y381" s="19"/>
      <c r="Z381" s="39"/>
      <c r="AA381" s="40"/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1649</v>
      </c>
      <c r="B382" s="37" t="s">
        <v>761</v>
      </c>
      <c r="C382" s="38" t="s">
        <v>762</v>
      </c>
      <c r="D382" s="24">
        <f t="shared" si="10"/>
        <v>0</v>
      </c>
      <c r="E382" s="32">
        <f t="shared" si="11"/>
        <v>270623.25</v>
      </c>
      <c r="F382" s="28">
        <v>0</v>
      </c>
      <c r="G382" s="29">
        <v>62370.5</v>
      </c>
      <c r="H382" s="19">
        <v>0</v>
      </c>
      <c r="I382" s="19">
        <v>80174.5</v>
      </c>
      <c r="J382" s="39">
        <v>0</v>
      </c>
      <c r="K382" s="40">
        <v>0</v>
      </c>
      <c r="L382" s="19">
        <v>0</v>
      </c>
      <c r="M382" s="19">
        <v>34101.75</v>
      </c>
      <c r="N382" s="39">
        <v>0</v>
      </c>
      <c r="O382" s="40">
        <v>57690.75</v>
      </c>
      <c r="P382" s="19">
        <v>0</v>
      </c>
      <c r="Q382" s="19">
        <v>5665.25</v>
      </c>
      <c r="R382" s="39">
        <v>0</v>
      </c>
      <c r="S382" s="40">
        <v>6755.75</v>
      </c>
      <c r="T382" s="19">
        <v>0</v>
      </c>
      <c r="U382" s="19">
        <v>23864.75</v>
      </c>
      <c r="V382" s="39"/>
      <c r="W382" s="40"/>
      <c r="X382" s="19"/>
      <c r="Y382" s="19"/>
      <c r="Z382" s="39"/>
      <c r="AA382" s="40"/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1649</v>
      </c>
      <c r="B383" s="37" t="s">
        <v>763</v>
      </c>
      <c r="C383" s="38" t="s">
        <v>764</v>
      </c>
      <c r="D383" s="24">
        <f t="shared" si="10"/>
        <v>449179.5</v>
      </c>
      <c r="E383" s="32">
        <f t="shared" si="11"/>
        <v>11125820.15</v>
      </c>
      <c r="F383" s="28">
        <v>50080</v>
      </c>
      <c r="G383" s="29">
        <v>1392298.25</v>
      </c>
      <c r="H383" s="19">
        <v>26739</v>
      </c>
      <c r="I383" s="19">
        <v>1272072.25</v>
      </c>
      <c r="J383" s="39">
        <v>59380</v>
      </c>
      <c r="K383" s="40">
        <v>1402341.25</v>
      </c>
      <c r="L383" s="19">
        <v>112360</v>
      </c>
      <c r="M383" s="19">
        <v>1730259.75</v>
      </c>
      <c r="N383" s="39">
        <v>15972.5</v>
      </c>
      <c r="O383" s="40">
        <v>1493774</v>
      </c>
      <c r="P383" s="19">
        <v>47382.5</v>
      </c>
      <c r="Q383" s="19">
        <v>1502305.4</v>
      </c>
      <c r="R383" s="39">
        <v>40718</v>
      </c>
      <c r="S383" s="40">
        <v>1161012</v>
      </c>
      <c r="T383" s="19">
        <v>96547.5</v>
      </c>
      <c r="U383" s="19">
        <v>1171757.25</v>
      </c>
      <c r="V383" s="39"/>
      <c r="W383" s="40"/>
      <c r="X383" s="19"/>
      <c r="Y383" s="19"/>
      <c r="Z383" s="39"/>
      <c r="AA383" s="40"/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1649</v>
      </c>
      <c r="B384" s="37" t="s">
        <v>765</v>
      </c>
      <c r="C384" s="38" t="s">
        <v>766</v>
      </c>
      <c r="D384" s="24">
        <f t="shared" si="10"/>
        <v>3034079.25</v>
      </c>
      <c r="E384" s="32">
        <f t="shared" si="11"/>
        <v>18298116.600000001</v>
      </c>
      <c r="F384" s="28">
        <v>401271</v>
      </c>
      <c r="G384" s="29">
        <v>2520587.25</v>
      </c>
      <c r="H384" s="19">
        <v>67590</v>
      </c>
      <c r="I384" s="19">
        <v>1912113.35</v>
      </c>
      <c r="J384" s="39">
        <v>285038</v>
      </c>
      <c r="K384" s="40">
        <v>2273838.25</v>
      </c>
      <c r="L384" s="19">
        <v>571063</v>
      </c>
      <c r="M384" s="19">
        <v>2710231.25</v>
      </c>
      <c r="N384" s="39">
        <v>306590.5</v>
      </c>
      <c r="O384" s="40">
        <v>2375018.1</v>
      </c>
      <c r="P384" s="19">
        <v>309476.5</v>
      </c>
      <c r="Q384" s="19">
        <v>2354297.4</v>
      </c>
      <c r="R384" s="39">
        <v>659550.25</v>
      </c>
      <c r="S384" s="40">
        <v>2065029.25</v>
      </c>
      <c r="T384" s="19">
        <v>433500</v>
      </c>
      <c r="U384" s="19">
        <v>2087001.75</v>
      </c>
      <c r="V384" s="39"/>
      <c r="W384" s="40"/>
      <c r="X384" s="19"/>
      <c r="Y384" s="19"/>
      <c r="Z384" s="39"/>
      <c r="AA384" s="40"/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1649</v>
      </c>
      <c r="B385" s="37" t="s">
        <v>767</v>
      </c>
      <c r="C385" s="38" t="s">
        <v>768</v>
      </c>
      <c r="D385" s="24">
        <f t="shared" si="10"/>
        <v>1040</v>
      </c>
      <c r="E385" s="32">
        <f t="shared" si="11"/>
        <v>62212.25</v>
      </c>
      <c r="F385" s="30">
        <v>0</v>
      </c>
      <c r="G385" s="31">
        <v>14405.5</v>
      </c>
      <c r="H385" s="22">
        <v>0</v>
      </c>
      <c r="I385" s="22">
        <v>5236</v>
      </c>
      <c r="J385" s="41">
        <v>0</v>
      </c>
      <c r="K385" s="42">
        <v>2675</v>
      </c>
      <c r="L385" s="22">
        <v>0</v>
      </c>
      <c r="M385" s="22">
        <v>18050</v>
      </c>
      <c r="N385" s="41">
        <v>0</v>
      </c>
      <c r="O385" s="42">
        <v>770</v>
      </c>
      <c r="P385" s="19">
        <v>200</v>
      </c>
      <c r="Q385" s="19">
        <v>2497</v>
      </c>
      <c r="R385" s="41">
        <v>290</v>
      </c>
      <c r="S385" s="42">
        <v>15693.25</v>
      </c>
      <c r="T385" s="22">
        <v>550</v>
      </c>
      <c r="U385" s="22">
        <v>2885.5</v>
      </c>
      <c r="V385" s="41"/>
      <c r="W385" s="42"/>
      <c r="X385" s="22"/>
      <c r="Y385" s="22"/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1649</v>
      </c>
      <c r="B386" s="37" t="s">
        <v>769</v>
      </c>
      <c r="C386" s="38" t="s">
        <v>770</v>
      </c>
      <c r="D386" s="24">
        <f t="shared" si="10"/>
        <v>29079.25</v>
      </c>
      <c r="E386" s="32">
        <f t="shared" si="11"/>
        <v>33868.25</v>
      </c>
      <c r="F386" s="30">
        <v>0</v>
      </c>
      <c r="G386" s="31">
        <v>29079.25</v>
      </c>
      <c r="H386" s="22">
        <v>0</v>
      </c>
      <c r="I386" s="22">
        <v>0</v>
      </c>
      <c r="J386" s="41">
        <v>0</v>
      </c>
      <c r="K386" s="42">
        <v>0</v>
      </c>
      <c r="L386" s="22">
        <v>0</v>
      </c>
      <c r="M386" s="22">
        <v>0</v>
      </c>
      <c r="N386" s="41">
        <v>29079.25</v>
      </c>
      <c r="O386" s="42">
        <v>0</v>
      </c>
      <c r="P386" s="22"/>
      <c r="Q386" s="22"/>
      <c r="R386" s="41">
        <v>0</v>
      </c>
      <c r="S386" s="42">
        <v>4789</v>
      </c>
      <c r="T386" s="22">
        <v>0</v>
      </c>
      <c r="U386" s="22">
        <v>0</v>
      </c>
      <c r="V386" s="41"/>
      <c r="W386" s="42"/>
      <c r="X386" s="22"/>
      <c r="Y386" s="22"/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1649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1649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1224.71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>
        <v>0</v>
      </c>
      <c r="U388" s="22">
        <v>1224.71</v>
      </c>
      <c r="V388" s="41"/>
      <c r="W388" s="42"/>
      <c r="X388" s="22"/>
      <c r="Y388" s="22"/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1649</v>
      </c>
      <c r="B389" s="37" t="s">
        <v>775</v>
      </c>
      <c r="C389" s="38" t="s">
        <v>776</v>
      </c>
      <c r="D389" s="24">
        <f t="shared" si="12"/>
        <v>123177.5</v>
      </c>
      <c r="E389" s="32">
        <f t="shared" si="13"/>
        <v>22075938</v>
      </c>
      <c r="F389" s="28">
        <v>0</v>
      </c>
      <c r="G389" s="29">
        <v>2865137.5</v>
      </c>
      <c r="H389" s="19">
        <v>0</v>
      </c>
      <c r="I389" s="19">
        <v>2760334.75</v>
      </c>
      <c r="J389" s="39">
        <v>0</v>
      </c>
      <c r="K389" s="40">
        <v>2712419.25</v>
      </c>
      <c r="L389" s="19">
        <v>50</v>
      </c>
      <c r="M389" s="19">
        <v>3101621.5</v>
      </c>
      <c r="N389" s="39">
        <v>10883</v>
      </c>
      <c r="O389" s="40">
        <v>2686597.25</v>
      </c>
      <c r="P389" s="22">
        <v>48770.25</v>
      </c>
      <c r="Q389" s="22">
        <v>2974851</v>
      </c>
      <c r="R389" s="39">
        <v>24728</v>
      </c>
      <c r="S389" s="40">
        <v>2457947.75</v>
      </c>
      <c r="T389" s="19">
        <v>38746.25</v>
      </c>
      <c r="U389" s="19">
        <v>2517029</v>
      </c>
      <c r="V389" s="39"/>
      <c r="W389" s="40"/>
      <c r="X389" s="19"/>
      <c r="Y389" s="19"/>
      <c r="Z389" s="39"/>
      <c r="AA389" s="40"/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1649</v>
      </c>
      <c r="B390" s="37" t="s">
        <v>777</v>
      </c>
      <c r="C390" s="38" t="s">
        <v>778</v>
      </c>
      <c r="D390" s="24">
        <f t="shared" si="12"/>
        <v>0</v>
      </c>
      <c r="E390" s="32">
        <f t="shared" si="13"/>
        <v>12437894.34</v>
      </c>
      <c r="F390" s="28">
        <v>0</v>
      </c>
      <c r="G390" s="29">
        <v>2449497.25</v>
      </c>
      <c r="H390" s="19">
        <v>0</v>
      </c>
      <c r="I390" s="19">
        <v>1774448.5</v>
      </c>
      <c r="J390" s="39">
        <v>0</v>
      </c>
      <c r="K390" s="40">
        <v>1882009.09</v>
      </c>
      <c r="L390" s="19">
        <v>0</v>
      </c>
      <c r="M390" s="19">
        <v>1456680</v>
      </c>
      <c r="N390" s="39">
        <v>0</v>
      </c>
      <c r="O390" s="40">
        <v>765592</v>
      </c>
      <c r="P390" s="19">
        <v>0</v>
      </c>
      <c r="Q390" s="19">
        <v>1369024.5</v>
      </c>
      <c r="R390" s="39">
        <v>0</v>
      </c>
      <c r="S390" s="40">
        <v>1264270.5</v>
      </c>
      <c r="T390" s="19">
        <v>0</v>
      </c>
      <c r="U390" s="19">
        <v>1476372.5</v>
      </c>
      <c r="V390" s="39"/>
      <c r="W390" s="40"/>
      <c r="X390" s="19"/>
      <c r="Y390" s="19"/>
      <c r="Z390" s="39"/>
      <c r="AA390" s="40"/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1649</v>
      </c>
      <c r="B391" s="37" t="s">
        <v>779</v>
      </c>
      <c r="C391" s="38" t="s">
        <v>780</v>
      </c>
      <c r="D391" s="24">
        <f t="shared" si="12"/>
        <v>1935666.79</v>
      </c>
      <c r="E391" s="32">
        <f t="shared" si="13"/>
        <v>0</v>
      </c>
      <c r="F391" s="28"/>
      <c r="G391" s="29"/>
      <c r="H391" s="19">
        <v>715819.45</v>
      </c>
      <c r="I391" s="19">
        <v>0</v>
      </c>
      <c r="J391" s="39">
        <v>224241.78</v>
      </c>
      <c r="K391" s="40">
        <v>0</v>
      </c>
      <c r="L391" s="19">
        <v>234788.23</v>
      </c>
      <c r="M391" s="19">
        <v>0</v>
      </c>
      <c r="N391" s="39">
        <v>289682.09000000003</v>
      </c>
      <c r="O391" s="40">
        <v>0</v>
      </c>
      <c r="P391" s="19">
        <v>183430.28</v>
      </c>
      <c r="Q391" s="19">
        <v>0</v>
      </c>
      <c r="R391" s="39">
        <v>111998.58</v>
      </c>
      <c r="S391" s="40">
        <v>0</v>
      </c>
      <c r="T391" s="19">
        <v>175706.38</v>
      </c>
      <c r="U391" s="19">
        <v>0</v>
      </c>
      <c r="V391" s="39"/>
      <c r="W391" s="40"/>
      <c r="X391" s="19"/>
      <c r="Y391" s="19"/>
      <c r="Z391" s="39"/>
      <c r="AA391" s="40"/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1649</v>
      </c>
      <c r="B392" s="37" t="s">
        <v>781</v>
      </c>
      <c r="C392" s="38" t="s">
        <v>782</v>
      </c>
      <c r="D392" s="24">
        <f t="shared" si="12"/>
        <v>624628.65</v>
      </c>
      <c r="E392" s="32">
        <f t="shared" si="13"/>
        <v>3022203.32</v>
      </c>
      <c r="F392" s="28"/>
      <c r="G392" s="29"/>
      <c r="H392" s="19">
        <v>0</v>
      </c>
      <c r="I392" s="19">
        <v>404766.93</v>
      </c>
      <c r="J392" s="39">
        <v>0</v>
      </c>
      <c r="K392" s="40">
        <v>341047.05</v>
      </c>
      <c r="L392" s="19">
        <v>624628.65</v>
      </c>
      <c r="M392" s="19">
        <v>766696.24</v>
      </c>
      <c r="N392" s="39">
        <v>0</v>
      </c>
      <c r="O392" s="40">
        <v>392947.57</v>
      </c>
      <c r="P392" s="19">
        <v>0</v>
      </c>
      <c r="Q392" s="19">
        <v>244670.42</v>
      </c>
      <c r="R392" s="39">
        <v>0</v>
      </c>
      <c r="S392" s="40">
        <v>342815.32</v>
      </c>
      <c r="T392" s="19">
        <v>0</v>
      </c>
      <c r="U392" s="19">
        <v>529259.79</v>
      </c>
      <c r="V392" s="39"/>
      <c r="W392" s="40"/>
      <c r="X392" s="19"/>
      <c r="Y392" s="19"/>
      <c r="Z392" s="39"/>
      <c r="AA392" s="40"/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1649</v>
      </c>
      <c r="B393" s="37" t="s">
        <v>783</v>
      </c>
      <c r="C393" s="38" t="s">
        <v>784</v>
      </c>
      <c r="D393" s="24">
        <f t="shared" si="12"/>
        <v>35599.5</v>
      </c>
      <c r="E393" s="32">
        <f t="shared" si="13"/>
        <v>414726.25</v>
      </c>
      <c r="F393" s="28">
        <v>0</v>
      </c>
      <c r="G393" s="29">
        <v>48576.25</v>
      </c>
      <c r="H393" s="19">
        <v>6933</v>
      </c>
      <c r="I393" s="19">
        <v>89029.5</v>
      </c>
      <c r="J393" s="39">
        <v>5409</v>
      </c>
      <c r="K393" s="40">
        <v>55803.75</v>
      </c>
      <c r="L393" s="19">
        <v>1474.25</v>
      </c>
      <c r="M393" s="19">
        <v>58456</v>
      </c>
      <c r="N393" s="39">
        <v>4896.75</v>
      </c>
      <c r="O393" s="40">
        <v>37141.5</v>
      </c>
      <c r="P393" s="19">
        <v>48</v>
      </c>
      <c r="Q393" s="19">
        <v>38407</v>
      </c>
      <c r="R393" s="39">
        <v>14146</v>
      </c>
      <c r="S393" s="40">
        <v>25425.5</v>
      </c>
      <c r="T393" s="19">
        <v>2692.5</v>
      </c>
      <c r="U393" s="19">
        <v>61886.75</v>
      </c>
      <c r="V393" s="39"/>
      <c r="W393" s="40"/>
      <c r="X393" s="19"/>
      <c r="Y393" s="19"/>
      <c r="Z393" s="39"/>
      <c r="AA393" s="40"/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1649</v>
      </c>
      <c r="B394" s="37" t="s">
        <v>785</v>
      </c>
      <c r="C394" s="38" t="s">
        <v>786</v>
      </c>
      <c r="D394" s="24">
        <f t="shared" si="12"/>
        <v>7180824.6500000004</v>
      </c>
      <c r="E394" s="32">
        <f t="shared" si="13"/>
        <v>13549830.050000001</v>
      </c>
      <c r="F394" s="28">
        <v>1722643.75</v>
      </c>
      <c r="G394" s="29">
        <v>2912060.25</v>
      </c>
      <c r="H394" s="19">
        <v>1181038.3999999999</v>
      </c>
      <c r="I394" s="19">
        <v>2013586.75</v>
      </c>
      <c r="J394" s="39">
        <v>601147.75</v>
      </c>
      <c r="K394" s="40">
        <v>1396490.5</v>
      </c>
      <c r="L394" s="19">
        <v>720617.55</v>
      </c>
      <c r="M394" s="19">
        <v>1631763.05</v>
      </c>
      <c r="N394" s="39">
        <v>1124078</v>
      </c>
      <c r="O394" s="40">
        <v>1822517</v>
      </c>
      <c r="P394" s="19">
        <v>811506.25</v>
      </c>
      <c r="Q394" s="19">
        <v>1919178</v>
      </c>
      <c r="R394" s="39">
        <v>349128.95</v>
      </c>
      <c r="S394" s="40">
        <v>557767</v>
      </c>
      <c r="T394" s="19">
        <v>670664</v>
      </c>
      <c r="U394" s="19">
        <v>1296467.5</v>
      </c>
      <c r="V394" s="39"/>
      <c r="W394" s="40"/>
      <c r="X394" s="19"/>
      <c r="Y394" s="19"/>
      <c r="Z394" s="39"/>
      <c r="AA394" s="40"/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1649</v>
      </c>
      <c r="B395" s="37" t="s">
        <v>787</v>
      </c>
      <c r="C395" s="38" t="s">
        <v>788</v>
      </c>
      <c r="D395" s="24">
        <f t="shared" si="12"/>
        <v>28085</v>
      </c>
      <c r="E395" s="32">
        <f t="shared" si="13"/>
        <v>3978608.3</v>
      </c>
      <c r="F395" s="28">
        <v>0</v>
      </c>
      <c r="G395" s="29">
        <v>496201</v>
      </c>
      <c r="H395" s="19">
        <v>0</v>
      </c>
      <c r="I395" s="19">
        <v>475341.25</v>
      </c>
      <c r="J395" s="39">
        <v>0</v>
      </c>
      <c r="K395" s="40">
        <v>541404.75</v>
      </c>
      <c r="L395" s="19">
        <v>170</v>
      </c>
      <c r="M395" s="19">
        <v>547498.25</v>
      </c>
      <c r="N395" s="39">
        <v>0</v>
      </c>
      <c r="O395" s="40">
        <v>434034.8</v>
      </c>
      <c r="P395" s="19">
        <v>22791.25</v>
      </c>
      <c r="Q395" s="19">
        <v>493069.5</v>
      </c>
      <c r="R395" s="39">
        <v>370</v>
      </c>
      <c r="S395" s="40">
        <v>467030.5</v>
      </c>
      <c r="T395" s="19">
        <v>4753.75</v>
      </c>
      <c r="U395" s="19">
        <v>524028.25</v>
      </c>
      <c r="V395" s="39"/>
      <c r="W395" s="40"/>
      <c r="X395" s="19"/>
      <c r="Y395" s="19"/>
      <c r="Z395" s="39"/>
      <c r="AA395" s="40"/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1649</v>
      </c>
      <c r="B396" s="37" t="s">
        <v>789</v>
      </c>
      <c r="C396" s="38" t="s">
        <v>790</v>
      </c>
      <c r="D396" s="24">
        <f t="shared" si="12"/>
        <v>823</v>
      </c>
      <c r="E396" s="32">
        <f t="shared" si="13"/>
        <v>1782934.75</v>
      </c>
      <c r="F396" s="28">
        <v>0</v>
      </c>
      <c r="G396" s="29">
        <v>264602</v>
      </c>
      <c r="H396" s="19">
        <v>823</v>
      </c>
      <c r="I396" s="19">
        <v>321652.75</v>
      </c>
      <c r="J396" s="39">
        <v>0</v>
      </c>
      <c r="K396" s="40">
        <v>183040.25</v>
      </c>
      <c r="L396" s="19">
        <v>0</v>
      </c>
      <c r="M396" s="19">
        <v>138647.75</v>
      </c>
      <c r="N396" s="39">
        <v>0</v>
      </c>
      <c r="O396" s="40">
        <v>184804</v>
      </c>
      <c r="P396" s="19">
        <v>0</v>
      </c>
      <c r="Q396" s="19">
        <v>231365.25</v>
      </c>
      <c r="R396" s="39">
        <v>0</v>
      </c>
      <c r="S396" s="40">
        <v>112079</v>
      </c>
      <c r="T396" s="19">
        <v>0</v>
      </c>
      <c r="U396" s="19">
        <v>346743.75</v>
      </c>
      <c r="V396" s="39"/>
      <c r="W396" s="40"/>
      <c r="X396" s="19"/>
      <c r="Y396" s="19"/>
      <c r="Z396" s="39"/>
      <c r="AA396" s="40"/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1649</v>
      </c>
      <c r="B397" s="37" t="s">
        <v>791</v>
      </c>
      <c r="C397" s="38" t="s">
        <v>792</v>
      </c>
      <c r="D397" s="24">
        <f t="shared" si="12"/>
        <v>155333.35</v>
      </c>
      <c r="E397" s="32">
        <f t="shared" si="13"/>
        <v>0</v>
      </c>
      <c r="F397" s="28"/>
      <c r="G397" s="29"/>
      <c r="H397" s="19">
        <v>64128.83</v>
      </c>
      <c r="I397" s="19">
        <v>0</v>
      </c>
      <c r="J397" s="39">
        <v>14355.53</v>
      </c>
      <c r="K397" s="40">
        <v>0</v>
      </c>
      <c r="L397" s="19">
        <v>11362.82</v>
      </c>
      <c r="M397" s="19">
        <v>0</v>
      </c>
      <c r="N397" s="39">
        <v>550.86</v>
      </c>
      <c r="O397" s="40">
        <v>0</v>
      </c>
      <c r="P397" s="19">
        <v>9862.2099999999991</v>
      </c>
      <c r="Q397" s="19">
        <v>0</v>
      </c>
      <c r="R397" s="39">
        <v>45976.76</v>
      </c>
      <c r="S397" s="40">
        <v>0</v>
      </c>
      <c r="T397" s="19">
        <v>9096.34</v>
      </c>
      <c r="U397" s="19">
        <v>0</v>
      </c>
      <c r="V397" s="39"/>
      <c r="W397" s="40"/>
      <c r="X397" s="19"/>
      <c r="Y397" s="19"/>
      <c r="Z397" s="39"/>
      <c r="AA397" s="40"/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1649</v>
      </c>
      <c r="B398" s="37" t="s">
        <v>793</v>
      </c>
      <c r="C398" s="38" t="s">
        <v>794</v>
      </c>
      <c r="D398" s="24">
        <f t="shared" si="12"/>
        <v>1297.5</v>
      </c>
      <c r="E398" s="32">
        <f t="shared" si="13"/>
        <v>388016.77</v>
      </c>
      <c r="F398" s="28"/>
      <c r="G398" s="29"/>
      <c r="H398" s="19">
        <v>0</v>
      </c>
      <c r="I398" s="19">
        <v>35651.86</v>
      </c>
      <c r="J398" s="39">
        <v>0</v>
      </c>
      <c r="K398" s="40">
        <v>66357.17</v>
      </c>
      <c r="L398" s="19">
        <v>0</v>
      </c>
      <c r="M398" s="19">
        <v>49873.71</v>
      </c>
      <c r="N398" s="39">
        <v>0</v>
      </c>
      <c r="O398" s="40">
        <v>101886.38</v>
      </c>
      <c r="P398" s="19">
        <v>0</v>
      </c>
      <c r="Q398" s="19">
        <v>41214.93</v>
      </c>
      <c r="R398" s="39">
        <v>0</v>
      </c>
      <c r="S398" s="40">
        <v>46396.09</v>
      </c>
      <c r="T398" s="19">
        <v>1297.5</v>
      </c>
      <c r="U398" s="19">
        <v>46636.63</v>
      </c>
      <c r="V398" s="39"/>
      <c r="W398" s="40"/>
      <c r="X398" s="19"/>
      <c r="Y398" s="19"/>
      <c r="Z398" s="39"/>
      <c r="AA398" s="40"/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1649</v>
      </c>
      <c r="B399" s="37" t="s">
        <v>795</v>
      </c>
      <c r="C399" s="38" t="s">
        <v>796</v>
      </c>
      <c r="D399" s="24">
        <f t="shared" si="12"/>
        <v>1471.25</v>
      </c>
      <c r="E399" s="32">
        <f t="shared" si="13"/>
        <v>404862.25</v>
      </c>
      <c r="F399" s="28">
        <v>0</v>
      </c>
      <c r="G399" s="29">
        <v>79166.75</v>
      </c>
      <c r="H399" s="19">
        <v>0</v>
      </c>
      <c r="I399" s="19">
        <v>48624.75</v>
      </c>
      <c r="J399" s="39">
        <v>0</v>
      </c>
      <c r="K399" s="40">
        <v>52561.75</v>
      </c>
      <c r="L399" s="19">
        <v>0</v>
      </c>
      <c r="M399" s="19">
        <v>50318.5</v>
      </c>
      <c r="N399" s="39">
        <v>0</v>
      </c>
      <c r="O399" s="40">
        <v>42030.5</v>
      </c>
      <c r="P399" s="19">
        <v>300</v>
      </c>
      <c r="Q399" s="19">
        <v>46196</v>
      </c>
      <c r="R399" s="39">
        <v>514.5</v>
      </c>
      <c r="S399" s="40">
        <v>12790.5</v>
      </c>
      <c r="T399" s="19">
        <v>656.75</v>
      </c>
      <c r="U399" s="19">
        <v>73173.5</v>
      </c>
      <c r="V399" s="39"/>
      <c r="W399" s="40"/>
      <c r="X399" s="19"/>
      <c r="Y399" s="19"/>
      <c r="Z399" s="39"/>
      <c r="AA399" s="40"/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1649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183277.5</v>
      </c>
      <c r="F400" s="28">
        <v>0</v>
      </c>
      <c r="G400" s="29">
        <v>43471.5</v>
      </c>
      <c r="H400" s="19">
        <v>0</v>
      </c>
      <c r="I400" s="19">
        <v>9712.5</v>
      </c>
      <c r="J400" s="39">
        <v>0</v>
      </c>
      <c r="K400" s="40">
        <v>37149.5</v>
      </c>
      <c r="L400" s="19">
        <v>0</v>
      </c>
      <c r="M400" s="19">
        <v>0</v>
      </c>
      <c r="N400" s="39">
        <v>0</v>
      </c>
      <c r="O400" s="40">
        <v>0</v>
      </c>
      <c r="P400" s="19">
        <v>0</v>
      </c>
      <c r="Q400" s="19">
        <v>55230.75</v>
      </c>
      <c r="R400" s="39">
        <v>0</v>
      </c>
      <c r="S400" s="40">
        <v>35066</v>
      </c>
      <c r="T400" s="19">
        <v>0</v>
      </c>
      <c r="U400" s="19">
        <v>2647.25</v>
      </c>
      <c r="V400" s="39"/>
      <c r="W400" s="40"/>
      <c r="X400" s="19"/>
      <c r="Y400" s="19"/>
      <c r="Z400" s="39"/>
      <c r="AA400" s="40"/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1649</v>
      </c>
      <c r="B401" s="37" t="s">
        <v>799</v>
      </c>
      <c r="C401" s="38" t="s">
        <v>800</v>
      </c>
      <c r="D401" s="24">
        <f t="shared" si="12"/>
        <v>49298.78</v>
      </c>
      <c r="E401" s="32">
        <f t="shared" si="13"/>
        <v>0</v>
      </c>
      <c r="F401" s="30"/>
      <c r="G401" s="31"/>
      <c r="H401" s="22"/>
      <c r="I401" s="22"/>
      <c r="J401" s="41"/>
      <c r="K401" s="42"/>
      <c r="L401" s="22">
        <v>3087.43</v>
      </c>
      <c r="M401" s="22">
        <v>0</v>
      </c>
      <c r="N401" s="41">
        <v>0</v>
      </c>
      <c r="O401" s="42">
        <v>0</v>
      </c>
      <c r="P401" s="19">
        <v>13151.95</v>
      </c>
      <c r="Q401" s="19">
        <v>0</v>
      </c>
      <c r="R401" s="41">
        <v>33059.4</v>
      </c>
      <c r="S401" s="42">
        <v>0</v>
      </c>
      <c r="T401" s="22">
        <v>0</v>
      </c>
      <c r="U401" s="22">
        <v>0</v>
      </c>
      <c r="V401" s="41"/>
      <c r="W401" s="42"/>
      <c r="X401" s="22"/>
      <c r="Y401" s="22"/>
      <c r="Z401" s="41"/>
      <c r="AA401" s="42"/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1649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32437.4</v>
      </c>
      <c r="F402" s="30"/>
      <c r="G402" s="31"/>
      <c r="H402" s="22"/>
      <c r="I402" s="22"/>
      <c r="J402" s="41"/>
      <c r="K402" s="42"/>
      <c r="L402" s="22">
        <v>0</v>
      </c>
      <c r="M402" s="22">
        <v>30735.32</v>
      </c>
      <c r="N402" s="41">
        <v>0</v>
      </c>
      <c r="O402" s="42">
        <v>0</v>
      </c>
      <c r="P402" s="22">
        <v>0</v>
      </c>
      <c r="Q402" s="22">
        <v>0</v>
      </c>
      <c r="R402" s="41">
        <v>0</v>
      </c>
      <c r="S402" s="42">
        <v>1702.08</v>
      </c>
      <c r="T402" s="22">
        <v>0</v>
      </c>
      <c r="U402" s="22">
        <v>0</v>
      </c>
      <c r="V402" s="41"/>
      <c r="W402" s="42"/>
      <c r="X402" s="22"/>
      <c r="Y402" s="22"/>
      <c r="Z402" s="41"/>
      <c r="AA402" s="42"/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1649</v>
      </c>
      <c r="B403" s="37" t="s">
        <v>803</v>
      </c>
      <c r="C403" s="38" t="s">
        <v>804</v>
      </c>
      <c r="D403" s="24">
        <f t="shared" si="12"/>
        <v>4119574.7</v>
      </c>
      <c r="E403" s="32">
        <f t="shared" si="13"/>
        <v>57610850.25</v>
      </c>
      <c r="F403" s="28">
        <v>364000</v>
      </c>
      <c r="G403" s="29">
        <v>7750188.5</v>
      </c>
      <c r="H403" s="19">
        <v>458319.75</v>
      </c>
      <c r="I403" s="19">
        <v>7401171.25</v>
      </c>
      <c r="J403" s="39">
        <v>432812.9</v>
      </c>
      <c r="K403" s="40">
        <v>6838347.25</v>
      </c>
      <c r="L403" s="19">
        <v>459809.8</v>
      </c>
      <c r="M403" s="19">
        <v>8307598.75</v>
      </c>
      <c r="N403" s="39">
        <v>661307.75</v>
      </c>
      <c r="O403" s="40">
        <v>6665848.5</v>
      </c>
      <c r="P403" s="22">
        <v>572818.19999999995</v>
      </c>
      <c r="Q403" s="22">
        <v>8733757.75</v>
      </c>
      <c r="R403" s="39">
        <v>599660.75</v>
      </c>
      <c r="S403" s="40">
        <v>6113796.75</v>
      </c>
      <c r="T403" s="19">
        <v>570845.55000000005</v>
      </c>
      <c r="U403" s="19">
        <v>5800141.5</v>
      </c>
      <c r="V403" s="39"/>
      <c r="W403" s="40"/>
      <c r="X403" s="19"/>
      <c r="Y403" s="19"/>
      <c r="Z403" s="39"/>
      <c r="AA403" s="40"/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1649</v>
      </c>
      <c r="B404" s="37" t="s">
        <v>805</v>
      </c>
      <c r="C404" s="38" t="s">
        <v>806</v>
      </c>
      <c r="D404" s="24">
        <f t="shared" si="12"/>
        <v>11791929.1</v>
      </c>
      <c r="E404" s="32">
        <f t="shared" si="13"/>
        <v>142211599.53</v>
      </c>
      <c r="F404" s="28">
        <v>0</v>
      </c>
      <c r="G404" s="29">
        <v>18892824</v>
      </c>
      <c r="H404" s="19">
        <v>1156291.3</v>
      </c>
      <c r="I404" s="19">
        <v>16767273.9</v>
      </c>
      <c r="J404" s="39">
        <v>2112723.9</v>
      </c>
      <c r="K404" s="40">
        <v>16056776</v>
      </c>
      <c r="L404" s="19">
        <v>1330484.75</v>
      </c>
      <c r="M404" s="19">
        <v>16765613.43</v>
      </c>
      <c r="N404" s="39">
        <v>1806114.4</v>
      </c>
      <c r="O404" s="40">
        <v>16941407.850000001</v>
      </c>
      <c r="P404" s="19">
        <v>1372527.55</v>
      </c>
      <c r="Q404" s="19">
        <v>18614358.050000001</v>
      </c>
      <c r="R404" s="39">
        <v>1557922.05</v>
      </c>
      <c r="S404" s="40">
        <v>16805679</v>
      </c>
      <c r="T404" s="19">
        <v>2455865.15</v>
      </c>
      <c r="U404" s="19">
        <v>21367667.300000001</v>
      </c>
      <c r="V404" s="39"/>
      <c r="W404" s="40"/>
      <c r="X404" s="19"/>
      <c r="Y404" s="19"/>
      <c r="Z404" s="39"/>
      <c r="AA404" s="40"/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1649</v>
      </c>
      <c r="B405" s="37" t="s">
        <v>807</v>
      </c>
      <c r="C405" s="38" t="s">
        <v>808</v>
      </c>
      <c r="D405" s="24">
        <f t="shared" si="12"/>
        <v>5379488.75</v>
      </c>
      <c r="E405" s="32">
        <f t="shared" si="13"/>
        <v>24274739</v>
      </c>
      <c r="F405" s="28">
        <v>382800</v>
      </c>
      <c r="G405" s="29">
        <v>3135441</v>
      </c>
      <c r="H405" s="19">
        <v>545535.5</v>
      </c>
      <c r="I405" s="19">
        <v>2803884.25</v>
      </c>
      <c r="J405" s="39">
        <v>492927.45</v>
      </c>
      <c r="K405" s="40">
        <v>2954547</v>
      </c>
      <c r="L405" s="19">
        <v>540245.25</v>
      </c>
      <c r="M405" s="19">
        <v>3272444.25</v>
      </c>
      <c r="N405" s="39">
        <v>1000656.25</v>
      </c>
      <c r="O405" s="40">
        <v>2978233.5</v>
      </c>
      <c r="P405" s="19">
        <v>741534.75</v>
      </c>
      <c r="Q405" s="19">
        <v>3586295.5</v>
      </c>
      <c r="R405" s="39">
        <v>928308</v>
      </c>
      <c r="S405" s="40">
        <v>2588133.25</v>
      </c>
      <c r="T405" s="19">
        <v>747481.55</v>
      </c>
      <c r="U405" s="19">
        <v>2955760.25</v>
      </c>
      <c r="V405" s="39"/>
      <c r="W405" s="40"/>
      <c r="X405" s="19"/>
      <c r="Y405" s="19"/>
      <c r="Z405" s="39"/>
      <c r="AA405" s="40"/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1649</v>
      </c>
      <c r="B406" s="37" t="s">
        <v>809</v>
      </c>
      <c r="C406" s="38" t="s">
        <v>810</v>
      </c>
      <c r="D406" s="24">
        <f t="shared" si="12"/>
        <v>0</v>
      </c>
      <c r="E406" s="32">
        <f t="shared" si="13"/>
        <v>0</v>
      </c>
      <c r="F406" s="28"/>
      <c r="G406" s="29"/>
      <c r="H406" s="19"/>
      <c r="I406" s="19"/>
      <c r="J406" s="39"/>
      <c r="K406" s="40"/>
      <c r="L406" s="19"/>
      <c r="M406" s="19"/>
      <c r="N406" s="39"/>
      <c r="O406" s="40"/>
      <c r="P406" s="19"/>
      <c r="Q406" s="19"/>
      <c r="R406" s="39"/>
      <c r="S406" s="40"/>
      <c r="T406" s="19"/>
      <c r="U406" s="19"/>
      <c r="V406" s="39"/>
      <c r="W406" s="40"/>
      <c r="X406" s="19"/>
      <c r="Y406" s="19"/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1649</v>
      </c>
      <c r="B407" s="37" t="s">
        <v>811</v>
      </c>
      <c r="C407" s="38" t="s">
        <v>812</v>
      </c>
      <c r="D407" s="24">
        <f t="shared" si="12"/>
        <v>0</v>
      </c>
      <c r="E407" s="32">
        <f t="shared" si="13"/>
        <v>0</v>
      </c>
      <c r="F407" s="28"/>
      <c r="G407" s="29"/>
      <c r="H407" s="19"/>
      <c r="I407" s="19"/>
      <c r="J407" s="39"/>
      <c r="K407" s="40"/>
      <c r="L407" s="19"/>
      <c r="M407" s="19"/>
      <c r="N407" s="39"/>
      <c r="O407" s="40"/>
      <c r="P407" s="19"/>
      <c r="Q407" s="19"/>
      <c r="R407" s="39"/>
      <c r="S407" s="40"/>
      <c r="T407" s="19"/>
      <c r="U407" s="19"/>
      <c r="V407" s="39"/>
      <c r="W407" s="40"/>
      <c r="X407" s="19"/>
      <c r="Y407" s="19"/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1649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7598875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7598875</v>
      </c>
      <c r="R408" s="41">
        <v>0</v>
      </c>
      <c r="S408" s="42">
        <v>0</v>
      </c>
      <c r="T408" s="22">
        <v>0</v>
      </c>
      <c r="U408" s="22">
        <v>0</v>
      </c>
      <c r="V408" s="41"/>
      <c r="W408" s="42"/>
      <c r="X408" s="22"/>
      <c r="Y408" s="22"/>
      <c r="Z408" s="41"/>
      <c r="AA408" s="42"/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1649</v>
      </c>
      <c r="B409" s="37" t="s">
        <v>815</v>
      </c>
      <c r="C409" s="38" t="s">
        <v>816</v>
      </c>
      <c r="D409" s="24">
        <f t="shared" si="12"/>
        <v>54960896.25</v>
      </c>
      <c r="E409" s="32">
        <f t="shared" si="13"/>
        <v>69750191.089999989</v>
      </c>
      <c r="F409" s="28">
        <v>7386188.5</v>
      </c>
      <c r="G409" s="29">
        <v>42302713.880000003</v>
      </c>
      <c r="H409" s="19">
        <v>7039171.25</v>
      </c>
      <c r="I409" s="19">
        <v>10596187.15</v>
      </c>
      <c r="J409" s="39">
        <v>6751617.25</v>
      </c>
      <c r="K409" s="40">
        <v>279317.40000000002</v>
      </c>
      <c r="L409" s="19">
        <v>7936598.75</v>
      </c>
      <c r="M409" s="19">
        <v>241599.3</v>
      </c>
      <c r="N409" s="39">
        <v>6306624.5</v>
      </c>
      <c r="O409" s="40">
        <v>7687443.6600000001</v>
      </c>
      <c r="P409" s="22">
        <v>8352757.75</v>
      </c>
      <c r="Q409" s="22">
        <v>7945172.5999999996</v>
      </c>
      <c r="R409" s="39">
        <v>5752296.75</v>
      </c>
      <c r="S409" s="40">
        <v>392622.05</v>
      </c>
      <c r="T409" s="19">
        <v>5435641.5</v>
      </c>
      <c r="U409" s="19">
        <v>305135.05</v>
      </c>
      <c r="V409" s="39"/>
      <c r="W409" s="40"/>
      <c r="X409" s="19"/>
      <c r="Y409" s="19"/>
      <c r="Z409" s="39"/>
      <c r="AA409" s="40"/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1649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490444.03</v>
      </c>
      <c r="F410" s="30"/>
      <c r="G410" s="31"/>
      <c r="H410" s="22"/>
      <c r="I410" s="22"/>
      <c r="J410" s="41">
        <v>0</v>
      </c>
      <c r="K410" s="42">
        <v>490444.03</v>
      </c>
      <c r="L410" s="22">
        <v>0</v>
      </c>
      <c r="M410" s="22">
        <v>0</v>
      </c>
      <c r="N410" s="41">
        <v>0</v>
      </c>
      <c r="O410" s="42">
        <v>0</v>
      </c>
      <c r="P410" s="19">
        <v>0</v>
      </c>
      <c r="Q410" s="19">
        <v>0</v>
      </c>
      <c r="R410" s="41">
        <v>0</v>
      </c>
      <c r="S410" s="42">
        <v>0</v>
      </c>
      <c r="T410" s="22">
        <v>0</v>
      </c>
      <c r="U410" s="22">
        <v>0</v>
      </c>
      <c r="V410" s="41"/>
      <c r="W410" s="42"/>
      <c r="X410" s="22"/>
      <c r="Y410" s="22"/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1649</v>
      </c>
      <c r="B411" s="37" t="s">
        <v>819</v>
      </c>
      <c r="C411" s="38" t="s">
        <v>820</v>
      </c>
      <c r="D411" s="24">
        <f t="shared" si="12"/>
        <v>2777473.25</v>
      </c>
      <c r="E411" s="32">
        <f t="shared" si="13"/>
        <v>12532241.559999999</v>
      </c>
      <c r="F411" s="28">
        <v>231989.5</v>
      </c>
      <c r="G411" s="29">
        <v>7974555.2699999996</v>
      </c>
      <c r="H411" s="19">
        <v>165151.5</v>
      </c>
      <c r="I411" s="19">
        <v>1763085.43</v>
      </c>
      <c r="J411" s="39">
        <v>156948</v>
      </c>
      <c r="K411" s="40">
        <v>0</v>
      </c>
      <c r="L411" s="19">
        <v>321348.5</v>
      </c>
      <c r="M411" s="19">
        <v>0</v>
      </c>
      <c r="N411" s="39">
        <v>846114.75</v>
      </c>
      <c r="O411" s="40">
        <v>1237322.93</v>
      </c>
      <c r="P411" s="22">
        <v>637608.25</v>
      </c>
      <c r="Q411" s="22">
        <v>1228617.93</v>
      </c>
      <c r="R411" s="39">
        <v>161598.25</v>
      </c>
      <c r="S411" s="40">
        <v>328660</v>
      </c>
      <c r="T411" s="19">
        <v>256714.5</v>
      </c>
      <c r="U411" s="19">
        <v>0</v>
      </c>
      <c r="V411" s="39"/>
      <c r="W411" s="40"/>
      <c r="X411" s="19"/>
      <c r="Y411" s="19"/>
      <c r="Z411" s="39"/>
      <c r="AA411" s="40"/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1649</v>
      </c>
      <c r="B412" s="37" t="s">
        <v>821</v>
      </c>
      <c r="C412" s="38" t="s">
        <v>822</v>
      </c>
      <c r="D412" s="24">
        <f t="shared" si="12"/>
        <v>965494.42</v>
      </c>
      <c r="E412" s="32">
        <f t="shared" si="13"/>
        <v>7204944.9700000007</v>
      </c>
      <c r="F412" s="28">
        <v>72700.679999999993</v>
      </c>
      <c r="G412" s="29">
        <v>1346594.28</v>
      </c>
      <c r="H412" s="19">
        <v>259402.73</v>
      </c>
      <c r="I412" s="19">
        <v>22800</v>
      </c>
      <c r="J412" s="39">
        <v>113553.47</v>
      </c>
      <c r="K412" s="40">
        <v>1312370.58</v>
      </c>
      <c r="L412" s="19">
        <v>70225.69</v>
      </c>
      <c r="M412" s="19">
        <v>427766.53</v>
      </c>
      <c r="N412" s="39">
        <v>83308.5</v>
      </c>
      <c r="O412" s="40">
        <v>832178.44</v>
      </c>
      <c r="P412" s="19">
        <v>135998.29999999999</v>
      </c>
      <c r="Q412" s="19">
        <v>51542</v>
      </c>
      <c r="R412" s="39">
        <v>136375.35</v>
      </c>
      <c r="S412" s="40">
        <v>939252.04</v>
      </c>
      <c r="T412" s="19">
        <v>93929.7</v>
      </c>
      <c r="U412" s="19">
        <v>2272441.1</v>
      </c>
      <c r="V412" s="39"/>
      <c r="W412" s="40"/>
      <c r="X412" s="19"/>
      <c r="Y412" s="19"/>
      <c r="Z412" s="39"/>
      <c r="AA412" s="40"/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1649</v>
      </c>
      <c r="B413" s="37" t="s">
        <v>823</v>
      </c>
      <c r="C413" s="38" t="s">
        <v>824</v>
      </c>
      <c r="D413" s="24">
        <f t="shared" si="12"/>
        <v>329250</v>
      </c>
      <c r="E413" s="32">
        <f t="shared" si="13"/>
        <v>5415642.5999999996</v>
      </c>
      <c r="F413" s="28">
        <v>0</v>
      </c>
      <c r="G413" s="29">
        <v>334428.42</v>
      </c>
      <c r="H413" s="19">
        <v>0</v>
      </c>
      <c r="I413" s="19">
        <v>11800</v>
      </c>
      <c r="J413" s="39">
        <v>0</v>
      </c>
      <c r="K413" s="40">
        <v>690276.36</v>
      </c>
      <c r="L413" s="19">
        <v>0</v>
      </c>
      <c r="M413" s="19">
        <v>260927.72</v>
      </c>
      <c r="N413" s="39">
        <v>0</v>
      </c>
      <c r="O413" s="40">
        <v>453009.88</v>
      </c>
      <c r="P413" s="19">
        <v>0</v>
      </c>
      <c r="Q413" s="19">
        <v>1615022.46</v>
      </c>
      <c r="R413" s="39">
        <v>0</v>
      </c>
      <c r="S413" s="40">
        <v>1576596.68</v>
      </c>
      <c r="T413" s="19">
        <v>329250</v>
      </c>
      <c r="U413" s="19">
        <v>473581.08</v>
      </c>
      <c r="V413" s="39"/>
      <c r="W413" s="40"/>
      <c r="X413" s="19"/>
      <c r="Y413" s="19"/>
      <c r="Z413" s="39"/>
      <c r="AA413" s="40"/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1649</v>
      </c>
      <c r="B414" s="37" t="s">
        <v>825</v>
      </c>
      <c r="C414" s="38" t="s">
        <v>826</v>
      </c>
      <c r="D414" s="24">
        <f t="shared" si="12"/>
        <v>0</v>
      </c>
      <c r="E414" s="32">
        <f t="shared" si="13"/>
        <v>665787.5</v>
      </c>
      <c r="F414" s="28"/>
      <c r="G414" s="29"/>
      <c r="H414" s="19"/>
      <c r="I414" s="19"/>
      <c r="J414" s="39"/>
      <c r="K414" s="40"/>
      <c r="L414" s="19"/>
      <c r="M414" s="19"/>
      <c r="N414" s="39"/>
      <c r="O414" s="40"/>
      <c r="P414" s="19">
        <v>0</v>
      </c>
      <c r="Q414" s="19">
        <v>82000</v>
      </c>
      <c r="R414" s="39">
        <v>0</v>
      </c>
      <c r="S414" s="40">
        <v>549437.5</v>
      </c>
      <c r="T414" s="19">
        <v>0</v>
      </c>
      <c r="U414" s="19">
        <v>34350</v>
      </c>
      <c r="V414" s="39"/>
      <c r="W414" s="40"/>
      <c r="X414" s="19"/>
      <c r="Y414" s="19"/>
      <c r="Z414" s="39"/>
      <c r="AA414" s="40"/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1649</v>
      </c>
      <c r="B415" s="37" t="s">
        <v>827</v>
      </c>
      <c r="C415" s="38" t="s">
        <v>828</v>
      </c>
      <c r="D415" s="24">
        <f t="shared" si="12"/>
        <v>0</v>
      </c>
      <c r="E415" s="32">
        <f t="shared" si="13"/>
        <v>0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/>
      <c r="Y415" s="22"/>
      <c r="Z415" s="41"/>
      <c r="AA415" s="42"/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1649</v>
      </c>
      <c r="B416" s="37" t="s">
        <v>829</v>
      </c>
      <c r="C416" s="38" t="s">
        <v>830</v>
      </c>
      <c r="D416" s="24">
        <f t="shared" si="12"/>
        <v>36901482.030000001</v>
      </c>
      <c r="E416" s="32">
        <f t="shared" si="13"/>
        <v>59097.689999999995</v>
      </c>
      <c r="F416" s="28"/>
      <c r="G416" s="29"/>
      <c r="H416" s="19">
        <v>2030515.21</v>
      </c>
      <c r="I416" s="19">
        <v>0</v>
      </c>
      <c r="J416" s="39">
        <v>5201084.8899999997</v>
      </c>
      <c r="K416" s="40">
        <v>0</v>
      </c>
      <c r="L416" s="19">
        <v>4346987.66</v>
      </c>
      <c r="M416" s="19">
        <v>0</v>
      </c>
      <c r="N416" s="39">
        <v>5616276.7999999998</v>
      </c>
      <c r="O416" s="40">
        <v>385.2</v>
      </c>
      <c r="P416" s="22">
        <v>5937389.0599999996</v>
      </c>
      <c r="Q416" s="22">
        <v>54712.49</v>
      </c>
      <c r="R416" s="39">
        <v>6665103.9800000004</v>
      </c>
      <c r="S416" s="40">
        <v>4000</v>
      </c>
      <c r="T416" s="19">
        <v>7104124.4299999997</v>
      </c>
      <c r="U416" s="19">
        <v>0</v>
      </c>
      <c r="V416" s="39"/>
      <c r="W416" s="40"/>
      <c r="X416" s="19"/>
      <c r="Y416" s="19"/>
      <c r="Z416" s="39"/>
      <c r="AA416" s="40"/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1649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18727065.999999996</v>
      </c>
      <c r="F417" s="28"/>
      <c r="G417" s="29"/>
      <c r="H417" s="19">
        <v>0</v>
      </c>
      <c r="I417" s="19">
        <v>2134093.9</v>
      </c>
      <c r="J417" s="39">
        <v>0</v>
      </c>
      <c r="K417" s="40">
        <v>3145886.01</v>
      </c>
      <c r="L417" s="19">
        <v>0</v>
      </c>
      <c r="M417" s="19">
        <v>2653801.1</v>
      </c>
      <c r="N417" s="39">
        <v>0</v>
      </c>
      <c r="O417" s="40">
        <v>2614925.85</v>
      </c>
      <c r="P417" s="19">
        <v>0</v>
      </c>
      <c r="Q417" s="19">
        <v>2618145.86</v>
      </c>
      <c r="R417" s="39">
        <v>0</v>
      </c>
      <c r="S417" s="40">
        <v>3063883.63</v>
      </c>
      <c r="T417" s="19">
        <v>0</v>
      </c>
      <c r="U417" s="19">
        <v>2496329.65</v>
      </c>
      <c r="V417" s="39"/>
      <c r="W417" s="40"/>
      <c r="X417" s="19"/>
      <c r="Y417" s="19"/>
      <c r="Z417" s="39"/>
      <c r="AA417" s="40"/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1649</v>
      </c>
      <c r="B418" s="37" t="s">
        <v>833</v>
      </c>
      <c r="C418" s="38" t="s">
        <v>834</v>
      </c>
      <c r="D418" s="24">
        <f t="shared" si="12"/>
        <v>9832287.4499999993</v>
      </c>
      <c r="E418" s="32">
        <f t="shared" si="13"/>
        <v>1803816.75</v>
      </c>
      <c r="F418" s="28"/>
      <c r="G418" s="29"/>
      <c r="H418" s="19">
        <v>1508046</v>
      </c>
      <c r="I418" s="19">
        <v>163576.5</v>
      </c>
      <c r="J418" s="39">
        <v>1348175.25</v>
      </c>
      <c r="K418" s="40">
        <v>59616.45</v>
      </c>
      <c r="L418" s="19">
        <v>1402088.95</v>
      </c>
      <c r="M418" s="19">
        <v>72855.5</v>
      </c>
      <c r="N418" s="39">
        <v>1506756</v>
      </c>
      <c r="O418" s="40">
        <v>548507</v>
      </c>
      <c r="P418" s="19">
        <v>1386825.75</v>
      </c>
      <c r="Q418" s="19">
        <v>177371.75</v>
      </c>
      <c r="R418" s="39">
        <v>1523941.25</v>
      </c>
      <c r="S418" s="40">
        <v>506884</v>
      </c>
      <c r="T418" s="19">
        <v>1156454.25</v>
      </c>
      <c r="U418" s="19">
        <v>275005.55</v>
      </c>
      <c r="V418" s="39"/>
      <c r="W418" s="40"/>
      <c r="X418" s="19"/>
      <c r="Y418" s="19"/>
      <c r="Z418" s="39"/>
      <c r="AA418" s="40"/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1649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644515</v>
      </c>
      <c r="F419" s="28">
        <v>0</v>
      </c>
      <c r="G419" s="29">
        <v>63556</v>
      </c>
      <c r="H419" s="19">
        <v>0</v>
      </c>
      <c r="I419" s="19">
        <v>12401</v>
      </c>
      <c r="J419" s="39">
        <v>0</v>
      </c>
      <c r="K419" s="40">
        <v>32732</v>
      </c>
      <c r="L419" s="19">
        <v>0</v>
      </c>
      <c r="M419" s="19">
        <v>18289</v>
      </c>
      <c r="N419" s="39">
        <v>0</v>
      </c>
      <c r="O419" s="40">
        <v>1309</v>
      </c>
      <c r="P419" s="19">
        <v>0</v>
      </c>
      <c r="Q419" s="19">
        <v>31236</v>
      </c>
      <c r="R419" s="39">
        <v>0</v>
      </c>
      <c r="S419" s="40">
        <v>395550</v>
      </c>
      <c r="T419" s="19">
        <v>0</v>
      </c>
      <c r="U419" s="19">
        <v>89442</v>
      </c>
      <c r="V419" s="39"/>
      <c r="W419" s="40"/>
      <c r="X419" s="19"/>
      <c r="Y419" s="19"/>
      <c r="Z419" s="39"/>
      <c r="AA419" s="40"/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1649</v>
      </c>
      <c r="B420" s="37" t="s">
        <v>837</v>
      </c>
      <c r="C420" s="38" t="s">
        <v>838</v>
      </c>
      <c r="D420" s="24">
        <f t="shared" si="12"/>
        <v>450</v>
      </c>
      <c r="E420" s="32">
        <f t="shared" si="13"/>
        <v>2857768.25</v>
      </c>
      <c r="F420" s="28">
        <v>0</v>
      </c>
      <c r="G420" s="29">
        <v>231989.5</v>
      </c>
      <c r="H420" s="19">
        <v>0</v>
      </c>
      <c r="I420" s="19">
        <v>165151.5</v>
      </c>
      <c r="J420" s="39">
        <v>0</v>
      </c>
      <c r="K420" s="40">
        <v>156948</v>
      </c>
      <c r="L420" s="19">
        <v>0</v>
      </c>
      <c r="M420" s="19">
        <v>321348.5</v>
      </c>
      <c r="N420" s="39">
        <v>150</v>
      </c>
      <c r="O420" s="40">
        <v>889409.75</v>
      </c>
      <c r="P420" s="19">
        <v>250</v>
      </c>
      <c r="Q420" s="19">
        <v>637608.25</v>
      </c>
      <c r="R420" s="39">
        <v>50</v>
      </c>
      <c r="S420" s="40">
        <v>198598.25</v>
      </c>
      <c r="T420" s="19">
        <v>0</v>
      </c>
      <c r="U420" s="19">
        <v>256714.5</v>
      </c>
      <c r="V420" s="39"/>
      <c r="W420" s="40"/>
      <c r="X420" s="19"/>
      <c r="Y420" s="19"/>
      <c r="Z420" s="39"/>
      <c r="AA420" s="40"/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1649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8210321.7000000002</v>
      </c>
      <c r="F421" s="30">
        <v>0</v>
      </c>
      <c r="G421" s="31">
        <v>8210321.7000000002</v>
      </c>
      <c r="H421" s="22">
        <v>0</v>
      </c>
      <c r="I421" s="22">
        <v>0</v>
      </c>
      <c r="J421" s="41">
        <v>0</v>
      </c>
      <c r="K421" s="42">
        <v>0</v>
      </c>
      <c r="L421" s="22">
        <v>0</v>
      </c>
      <c r="M421" s="22">
        <v>0</v>
      </c>
      <c r="N421" s="41">
        <v>0</v>
      </c>
      <c r="O421" s="42">
        <v>0</v>
      </c>
      <c r="P421" s="19">
        <v>0</v>
      </c>
      <c r="Q421" s="19">
        <v>0</v>
      </c>
      <c r="R421" s="41">
        <v>0</v>
      </c>
      <c r="S421" s="42">
        <v>0</v>
      </c>
      <c r="T421" s="22">
        <v>0</v>
      </c>
      <c r="U421" s="22">
        <v>0</v>
      </c>
      <c r="V421" s="41"/>
      <c r="W421" s="42"/>
      <c r="X421" s="22"/>
      <c r="Y421" s="22"/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1649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3598400</v>
      </c>
      <c r="F422" s="28">
        <v>0</v>
      </c>
      <c r="G422" s="29">
        <v>3598400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>
        <v>0</v>
      </c>
      <c r="U422" s="19">
        <v>0</v>
      </c>
      <c r="V422" s="39"/>
      <c r="W422" s="40"/>
      <c r="X422" s="19"/>
      <c r="Y422" s="19"/>
      <c r="Z422" s="39"/>
      <c r="AA422" s="40"/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1649</v>
      </c>
      <c r="B423" s="37" t="s">
        <v>843</v>
      </c>
      <c r="C423" s="38" t="s">
        <v>844</v>
      </c>
      <c r="D423" s="24">
        <f t="shared" si="12"/>
        <v>71148.75</v>
      </c>
      <c r="E423" s="32">
        <f t="shared" si="13"/>
        <v>8742876.6600000001</v>
      </c>
      <c r="F423" s="28">
        <v>1000</v>
      </c>
      <c r="G423" s="29">
        <v>768106</v>
      </c>
      <c r="H423" s="19">
        <v>0</v>
      </c>
      <c r="I423" s="19">
        <v>978360.5</v>
      </c>
      <c r="J423" s="39">
        <v>4600</v>
      </c>
      <c r="K423" s="40">
        <v>863997.35</v>
      </c>
      <c r="L423" s="19">
        <v>0</v>
      </c>
      <c r="M423" s="19">
        <v>928258.45</v>
      </c>
      <c r="N423" s="39">
        <v>0</v>
      </c>
      <c r="O423" s="40">
        <v>1597996.31</v>
      </c>
      <c r="P423" s="19">
        <v>48719.75</v>
      </c>
      <c r="Q423" s="19">
        <v>1062814.2</v>
      </c>
      <c r="R423" s="39">
        <v>0</v>
      </c>
      <c r="S423" s="40">
        <v>1230758.5</v>
      </c>
      <c r="T423" s="19">
        <v>16829</v>
      </c>
      <c r="U423" s="19">
        <v>1312585.3500000001</v>
      </c>
      <c r="V423" s="39"/>
      <c r="W423" s="40"/>
      <c r="X423" s="19"/>
      <c r="Y423" s="19"/>
      <c r="Z423" s="39"/>
      <c r="AA423" s="40"/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1649</v>
      </c>
      <c r="B424" s="37" t="s">
        <v>845</v>
      </c>
      <c r="C424" s="38" t="s">
        <v>846</v>
      </c>
      <c r="D424" s="24">
        <f t="shared" si="12"/>
        <v>0</v>
      </c>
      <c r="E424" s="32">
        <f t="shared" si="13"/>
        <v>11768881.6</v>
      </c>
      <c r="F424" s="28"/>
      <c r="G424" s="29"/>
      <c r="H424" s="19">
        <v>0</v>
      </c>
      <c r="I424" s="19">
        <v>1156291.3</v>
      </c>
      <c r="J424" s="39">
        <v>0</v>
      </c>
      <c r="K424" s="40">
        <v>2112723.9</v>
      </c>
      <c r="L424" s="19">
        <v>0</v>
      </c>
      <c r="M424" s="19">
        <v>1320386.25</v>
      </c>
      <c r="N424" s="39">
        <v>0</v>
      </c>
      <c r="O424" s="40">
        <v>1806114.4</v>
      </c>
      <c r="P424" s="19">
        <v>0</v>
      </c>
      <c r="Q424" s="19">
        <v>1370527.55</v>
      </c>
      <c r="R424" s="39">
        <v>0</v>
      </c>
      <c r="S424" s="40">
        <v>1555099.05</v>
      </c>
      <c r="T424" s="19">
        <v>0</v>
      </c>
      <c r="U424" s="19">
        <v>2447739.15</v>
      </c>
      <c r="V424" s="39"/>
      <c r="W424" s="40"/>
      <c r="X424" s="19"/>
      <c r="Y424" s="19"/>
      <c r="Z424" s="39"/>
      <c r="AA424" s="40"/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1649</v>
      </c>
      <c r="B425" s="37" t="s">
        <v>847</v>
      </c>
      <c r="C425" s="38" t="s">
        <v>848</v>
      </c>
      <c r="D425" s="24">
        <f t="shared" si="12"/>
        <v>6100.5</v>
      </c>
      <c r="E425" s="32">
        <f t="shared" si="13"/>
        <v>0</v>
      </c>
      <c r="F425" s="28"/>
      <c r="G425" s="29"/>
      <c r="H425" s="19"/>
      <c r="I425" s="19"/>
      <c r="J425" s="39"/>
      <c r="K425" s="40"/>
      <c r="L425" s="19"/>
      <c r="M425" s="19"/>
      <c r="N425" s="39">
        <v>6100.5</v>
      </c>
      <c r="O425" s="40">
        <v>0</v>
      </c>
      <c r="P425" s="19">
        <v>0</v>
      </c>
      <c r="Q425" s="19">
        <v>0</v>
      </c>
      <c r="R425" s="39">
        <v>0</v>
      </c>
      <c r="S425" s="40">
        <v>0</v>
      </c>
      <c r="T425" s="19">
        <v>0</v>
      </c>
      <c r="U425" s="19">
        <v>0</v>
      </c>
      <c r="V425" s="39"/>
      <c r="W425" s="40"/>
      <c r="X425" s="19"/>
      <c r="Y425" s="19"/>
      <c r="Z425" s="39"/>
      <c r="AA425" s="40"/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1649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423208.9</v>
      </c>
      <c r="F426" s="28"/>
      <c r="G426" s="29"/>
      <c r="H426" s="19">
        <v>0</v>
      </c>
      <c r="I426" s="19">
        <v>42598.25</v>
      </c>
      <c r="J426" s="39">
        <v>0</v>
      </c>
      <c r="K426" s="40">
        <v>84806.25</v>
      </c>
      <c r="L426" s="19">
        <v>0</v>
      </c>
      <c r="M426" s="19">
        <v>47578</v>
      </c>
      <c r="N426" s="39">
        <v>0</v>
      </c>
      <c r="O426" s="40">
        <v>57415.95</v>
      </c>
      <c r="P426" s="19">
        <v>0</v>
      </c>
      <c r="Q426" s="19">
        <v>85586.75</v>
      </c>
      <c r="R426" s="39">
        <v>0</v>
      </c>
      <c r="S426" s="40">
        <v>37137.449999999997</v>
      </c>
      <c r="T426" s="19">
        <v>0</v>
      </c>
      <c r="U426" s="19">
        <v>68086.25</v>
      </c>
      <c r="V426" s="39"/>
      <c r="W426" s="40"/>
      <c r="X426" s="19"/>
      <c r="Y426" s="19"/>
      <c r="Z426" s="39"/>
      <c r="AA426" s="40"/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1649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1649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1649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1649</v>
      </c>
      <c r="B430" s="37" t="s">
        <v>857</v>
      </c>
      <c r="C430" s="38" t="s">
        <v>858</v>
      </c>
      <c r="D430" s="24">
        <f t="shared" si="12"/>
        <v>50300.19</v>
      </c>
      <c r="E430" s="32">
        <f t="shared" si="13"/>
        <v>0</v>
      </c>
      <c r="F430" s="28"/>
      <c r="G430" s="29"/>
      <c r="H430" s="19">
        <v>1043.8</v>
      </c>
      <c r="I430" s="19">
        <v>0</v>
      </c>
      <c r="J430" s="39">
        <v>5687.61</v>
      </c>
      <c r="K430" s="40">
        <v>0</v>
      </c>
      <c r="L430" s="19">
        <v>13127.98</v>
      </c>
      <c r="M430" s="19">
        <v>0</v>
      </c>
      <c r="N430" s="39">
        <v>5545.76</v>
      </c>
      <c r="O430" s="40">
        <v>0</v>
      </c>
      <c r="P430" s="22">
        <v>3432.56</v>
      </c>
      <c r="Q430" s="22">
        <v>0</v>
      </c>
      <c r="R430" s="39">
        <v>6750.68</v>
      </c>
      <c r="S430" s="40">
        <v>0</v>
      </c>
      <c r="T430" s="19">
        <v>14711.8</v>
      </c>
      <c r="U430" s="19">
        <v>0</v>
      </c>
      <c r="V430" s="39"/>
      <c r="W430" s="40"/>
      <c r="X430" s="19"/>
      <c r="Y430" s="19"/>
      <c r="Z430" s="39"/>
      <c r="AA430" s="40"/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1649</v>
      </c>
      <c r="B431" s="37" t="s">
        <v>859</v>
      </c>
      <c r="C431" s="38" t="s">
        <v>860</v>
      </c>
      <c r="D431" s="24">
        <f t="shared" si="12"/>
        <v>0</v>
      </c>
      <c r="E431" s="32">
        <f t="shared" si="13"/>
        <v>600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/>
      <c r="Q431" s="19"/>
      <c r="R431" s="39"/>
      <c r="S431" s="40"/>
      <c r="T431" s="19">
        <v>0</v>
      </c>
      <c r="U431" s="19">
        <v>600</v>
      </c>
      <c r="V431" s="39"/>
      <c r="W431" s="40"/>
      <c r="X431" s="19"/>
      <c r="Y431" s="19"/>
      <c r="Z431" s="39"/>
      <c r="AA431" s="40"/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1649</v>
      </c>
      <c r="B432" s="37" t="s">
        <v>861</v>
      </c>
      <c r="C432" s="38" t="s">
        <v>862</v>
      </c>
      <c r="D432" s="24">
        <f t="shared" si="12"/>
        <v>12316.25</v>
      </c>
      <c r="E432" s="32">
        <f t="shared" si="13"/>
        <v>42254</v>
      </c>
      <c r="F432" s="28">
        <v>0</v>
      </c>
      <c r="G432" s="29">
        <v>2920.25</v>
      </c>
      <c r="H432" s="19">
        <v>0</v>
      </c>
      <c r="I432" s="19">
        <v>2918</v>
      </c>
      <c r="J432" s="39">
        <v>0</v>
      </c>
      <c r="K432" s="40">
        <v>8675</v>
      </c>
      <c r="L432" s="19">
        <v>0</v>
      </c>
      <c r="M432" s="19">
        <v>10771</v>
      </c>
      <c r="N432" s="39">
        <v>0</v>
      </c>
      <c r="O432" s="40">
        <v>1135</v>
      </c>
      <c r="P432" s="19">
        <v>710</v>
      </c>
      <c r="Q432" s="19">
        <v>8565.25</v>
      </c>
      <c r="R432" s="39">
        <v>0</v>
      </c>
      <c r="S432" s="40">
        <v>964</v>
      </c>
      <c r="T432" s="19">
        <v>11606.25</v>
      </c>
      <c r="U432" s="19">
        <v>6305.5</v>
      </c>
      <c r="V432" s="39"/>
      <c r="W432" s="40"/>
      <c r="X432" s="19"/>
      <c r="Y432" s="19"/>
      <c r="Z432" s="39"/>
      <c r="AA432" s="40"/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1649</v>
      </c>
      <c r="B433" s="37" t="s">
        <v>863</v>
      </c>
      <c r="C433" s="38" t="s">
        <v>864</v>
      </c>
      <c r="D433" s="24">
        <f t="shared" si="12"/>
        <v>35561745.969999999</v>
      </c>
      <c r="E433" s="32">
        <f t="shared" si="13"/>
        <v>0</v>
      </c>
      <c r="F433" s="28">
        <v>25147677.07</v>
      </c>
      <c r="G433" s="29">
        <v>0</v>
      </c>
      <c r="H433" s="19">
        <v>10414068.9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>
        <v>0</v>
      </c>
      <c r="U433" s="19">
        <v>0</v>
      </c>
      <c r="V433" s="39"/>
      <c r="W433" s="40"/>
      <c r="X433" s="19"/>
      <c r="Y433" s="19"/>
      <c r="Z433" s="39"/>
      <c r="AA433" s="40"/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1649</v>
      </c>
      <c r="B434" s="37" t="s">
        <v>865</v>
      </c>
      <c r="C434" s="38" t="s">
        <v>866</v>
      </c>
      <c r="D434" s="24">
        <f t="shared" si="12"/>
        <v>29679795.319999993</v>
      </c>
      <c r="E434" s="32">
        <f t="shared" si="13"/>
        <v>0</v>
      </c>
      <c r="F434" s="28"/>
      <c r="G434" s="29"/>
      <c r="H434" s="19">
        <v>4239970.76</v>
      </c>
      <c r="I434" s="19">
        <v>0</v>
      </c>
      <c r="J434" s="39">
        <v>4239970.76</v>
      </c>
      <c r="K434" s="40">
        <v>0</v>
      </c>
      <c r="L434" s="19">
        <v>4239970.76</v>
      </c>
      <c r="M434" s="19">
        <v>0</v>
      </c>
      <c r="N434" s="39">
        <v>4239970.76</v>
      </c>
      <c r="O434" s="40">
        <v>0</v>
      </c>
      <c r="P434" s="19">
        <v>4239970.76</v>
      </c>
      <c r="Q434" s="19">
        <v>0</v>
      </c>
      <c r="R434" s="39">
        <v>4239970.76</v>
      </c>
      <c r="S434" s="40">
        <v>0</v>
      </c>
      <c r="T434" s="19">
        <v>4239970.76</v>
      </c>
      <c r="U434" s="19">
        <v>0</v>
      </c>
      <c r="V434" s="39"/>
      <c r="W434" s="40"/>
      <c r="X434" s="19"/>
      <c r="Y434" s="19"/>
      <c r="Z434" s="39"/>
      <c r="AA434" s="40"/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1649</v>
      </c>
      <c r="B435" s="37" t="s">
        <v>867</v>
      </c>
      <c r="C435" s="38" t="s">
        <v>868</v>
      </c>
      <c r="D435" s="24">
        <f t="shared" si="12"/>
        <v>6676557.1799999997</v>
      </c>
      <c r="E435" s="32">
        <f t="shared" si="13"/>
        <v>0</v>
      </c>
      <c r="F435" s="28">
        <v>4913471.75</v>
      </c>
      <c r="G435" s="29">
        <v>0</v>
      </c>
      <c r="H435" s="19">
        <v>1763085.43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>
        <v>0</v>
      </c>
      <c r="U435" s="19">
        <v>0</v>
      </c>
      <c r="V435" s="39"/>
      <c r="W435" s="40"/>
      <c r="X435" s="19"/>
      <c r="Y435" s="19"/>
      <c r="Z435" s="39"/>
      <c r="AA435" s="40"/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1649</v>
      </c>
      <c r="B436" s="37" t="s">
        <v>869</v>
      </c>
      <c r="C436" s="38" t="s">
        <v>870</v>
      </c>
      <c r="D436" s="24">
        <f t="shared" si="12"/>
        <v>3442891.52</v>
      </c>
      <c r="E436" s="32">
        <f t="shared" si="13"/>
        <v>7012930.9299999997</v>
      </c>
      <c r="F436" s="30">
        <v>0</v>
      </c>
      <c r="G436" s="31">
        <v>121621.89</v>
      </c>
      <c r="H436" s="22">
        <v>0</v>
      </c>
      <c r="I436" s="22">
        <v>4316493.45</v>
      </c>
      <c r="J436" s="41">
        <v>0</v>
      </c>
      <c r="K436" s="42">
        <v>136235.41</v>
      </c>
      <c r="L436" s="22">
        <v>3442891.52</v>
      </c>
      <c r="M436" s="22">
        <v>13100</v>
      </c>
      <c r="N436" s="41">
        <v>0</v>
      </c>
      <c r="O436" s="42">
        <v>334716.58</v>
      </c>
      <c r="P436" s="19">
        <v>0</v>
      </c>
      <c r="Q436" s="19">
        <v>6690</v>
      </c>
      <c r="R436" s="41">
        <v>0</v>
      </c>
      <c r="S436" s="42">
        <v>1816596.44</v>
      </c>
      <c r="T436" s="22">
        <v>0</v>
      </c>
      <c r="U436" s="22">
        <v>267477.15999999997</v>
      </c>
      <c r="V436" s="41"/>
      <c r="W436" s="42"/>
      <c r="X436" s="22"/>
      <c r="Y436" s="22"/>
      <c r="Z436" s="41"/>
      <c r="AA436" s="42"/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1649</v>
      </c>
      <c r="B437" s="37" t="s">
        <v>871</v>
      </c>
      <c r="C437" s="38" t="s">
        <v>872</v>
      </c>
      <c r="D437" s="24">
        <f t="shared" si="12"/>
        <v>4396073</v>
      </c>
      <c r="E437" s="32">
        <f t="shared" si="13"/>
        <v>10521631.25</v>
      </c>
      <c r="F437" s="28">
        <v>492000</v>
      </c>
      <c r="G437" s="29">
        <v>1342765.75</v>
      </c>
      <c r="H437" s="19">
        <v>490500</v>
      </c>
      <c r="I437" s="19">
        <v>1319465.25</v>
      </c>
      <c r="J437" s="39">
        <v>499509</v>
      </c>
      <c r="K437" s="40">
        <v>1257788.5</v>
      </c>
      <c r="L437" s="19">
        <v>495917</v>
      </c>
      <c r="M437" s="19">
        <v>1425671.75</v>
      </c>
      <c r="N437" s="39">
        <v>755649</v>
      </c>
      <c r="O437" s="40">
        <v>1324201.75</v>
      </c>
      <c r="P437" s="22">
        <v>530681</v>
      </c>
      <c r="Q437" s="22">
        <v>1460040.25</v>
      </c>
      <c r="R437" s="39">
        <v>543100</v>
      </c>
      <c r="S437" s="40">
        <v>1187216.75</v>
      </c>
      <c r="T437" s="19">
        <v>588717</v>
      </c>
      <c r="U437" s="19">
        <v>1204481.25</v>
      </c>
      <c r="V437" s="39"/>
      <c r="W437" s="40"/>
      <c r="X437" s="19"/>
      <c r="Y437" s="19"/>
      <c r="Z437" s="39"/>
      <c r="AA437" s="40"/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1649</v>
      </c>
      <c r="B438" s="37" t="s">
        <v>873</v>
      </c>
      <c r="C438" s="38" t="s">
        <v>874</v>
      </c>
      <c r="D438" s="24">
        <f t="shared" si="12"/>
        <v>123338.75</v>
      </c>
      <c r="E438" s="32">
        <f t="shared" si="13"/>
        <v>5894583.4500000002</v>
      </c>
      <c r="F438" s="28">
        <v>0</v>
      </c>
      <c r="G438" s="29">
        <v>842457</v>
      </c>
      <c r="H438" s="19">
        <v>12660</v>
      </c>
      <c r="I438" s="19">
        <v>642777.25</v>
      </c>
      <c r="J438" s="39">
        <v>3540</v>
      </c>
      <c r="K438" s="40">
        <v>702708.5</v>
      </c>
      <c r="L438" s="19">
        <v>15660</v>
      </c>
      <c r="M438" s="19">
        <v>567495.25</v>
      </c>
      <c r="N438" s="39">
        <v>11010</v>
      </c>
      <c r="O438" s="40">
        <v>936622</v>
      </c>
      <c r="P438" s="19">
        <v>6000</v>
      </c>
      <c r="Q438" s="19">
        <v>798212.5</v>
      </c>
      <c r="R438" s="39">
        <v>0</v>
      </c>
      <c r="S438" s="40">
        <v>625363.19999999995</v>
      </c>
      <c r="T438" s="19">
        <v>74468.75</v>
      </c>
      <c r="U438" s="19">
        <v>778947.75</v>
      </c>
      <c r="V438" s="39"/>
      <c r="W438" s="40"/>
      <c r="X438" s="19"/>
      <c r="Y438" s="19"/>
      <c r="Z438" s="39"/>
      <c r="AA438" s="40"/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1649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1649</v>
      </c>
      <c r="B440" s="37" t="s">
        <v>877</v>
      </c>
      <c r="C440" s="38" t="s">
        <v>878</v>
      </c>
      <c r="D440" s="24">
        <f t="shared" si="12"/>
        <v>41106</v>
      </c>
      <c r="E440" s="32">
        <f t="shared" si="13"/>
        <v>558687</v>
      </c>
      <c r="F440" s="28"/>
      <c r="G440" s="29"/>
      <c r="H440" s="19">
        <v>0</v>
      </c>
      <c r="I440" s="19">
        <v>41106</v>
      </c>
      <c r="J440" s="39">
        <v>0</v>
      </c>
      <c r="K440" s="40">
        <v>88445.75</v>
      </c>
      <c r="L440" s="19">
        <v>0</v>
      </c>
      <c r="M440" s="19">
        <v>0</v>
      </c>
      <c r="N440" s="39">
        <v>0</v>
      </c>
      <c r="O440" s="40">
        <v>106581.5</v>
      </c>
      <c r="P440" s="19">
        <v>0</v>
      </c>
      <c r="Q440" s="19">
        <v>79630.75</v>
      </c>
      <c r="R440" s="39">
        <v>41106</v>
      </c>
      <c r="S440" s="40">
        <v>10737.75</v>
      </c>
      <c r="T440" s="19">
        <v>0</v>
      </c>
      <c r="U440" s="19">
        <v>232185.25</v>
      </c>
      <c r="V440" s="39"/>
      <c r="W440" s="40"/>
      <c r="X440" s="19"/>
      <c r="Y440" s="19"/>
      <c r="Z440" s="39"/>
      <c r="AA440" s="40"/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1649</v>
      </c>
      <c r="B441" s="37" t="s">
        <v>879</v>
      </c>
      <c r="C441" s="38" t="s">
        <v>880</v>
      </c>
      <c r="D441" s="24">
        <f t="shared" si="12"/>
        <v>4263.75</v>
      </c>
      <c r="E441" s="32">
        <f t="shared" si="13"/>
        <v>617105</v>
      </c>
      <c r="F441" s="28">
        <v>0</v>
      </c>
      <c r="G441" s="29">
        <v>60849.75</v>
      </c>
      <c r="H441" s="19">
        <v>0</v>
      </c>
      <c r="I441" s="19">
        <v>60076.25</v>
      </c>
      <c r="J441" s="39">
        <v>0</v>
      </c>
      <c r="K441" s="40">
        <v>87807.25</v>
      </c>
      <c r="L441" s="19">
        <v>1207.25</v>
      </c>
      <c r="M441" s="19">
        <v>67521.75</v>
      </c>
      <c r="N441" s="39">
        <v>0</v>
      </c>
      <c r="O441" s="40">
        <v>63419.5</v>
      </c>
      <c r="P441" s="19">
        <v>0</v>
      </c>
      <c r="Q441" s="19">
        <v>126466.5</v>
      </c>
      <c r="R441" s="39">
        <v>2270.5</v>
      </c>
      <c r="S441" s="40">
        <v>71617.5</v>
      </c>
      <c r="T441" s="19">
        <v>786</v>
      </c>
      <c r="U441" s="19">
        <v>79346.5</v>
      </c>
      <c r="V441" s="39"/>
      <c r="W441" s="40"/>
      <c r="X441" s="19"/>
      <c r="Y441" s="19"/>
      <c r="Z441" s="39"/>
      <c r="AA441" s="40"/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1649</v>
      </c>
      <c r="B442" s="37" t="s">
        <v>881</v>
      </c>
      <c r="C442" s="38" t="s">
        <v>882</v>
      </c>
      <c r="D442" s="24">
        <f t="shared" si="12"/>
        <v>520393</v>
      </c>
      <c r="E442" s="32">
        <f t="shared" si="13"/>
        <v>1651068.25</v>
      </c>
      <c r="F442" s="28">
        <v>0</v>
      </c>
      <c r="G442" s="29">
        <v>276717</v>
      </c>
      <c r="H442" s="19">
        <v>0</v>
      </c>
      <c r="I442" s="19">
        <v>85593.75</v>
      </c>
      <c r="J442" s="39">
        <v>88389.75</v>
      </c>
      <c r="K442" s="40">
        <v>89913</v>
      </c>
      <c r="L442" s="19">
        <v>0</v>
      </c>
      <c r="M442" s="19">
        <v>485853.75</v>
      </c>
      <c r="N442" s="39">
        <v>106581.5</v>
      </c>
      <c r="O442" s="40">
        <v>382156</v>
      </c>
      <c r="P442" s="19">
        <v>79930.75</v>
      </c>
      <c r="Q442" s="19">
        <v>114919.25</v>
      </c>
      <c r="R442" s="39">
        <v>10505.75</v>
      </c>
      <c r="S442" s="40">
        <v>116648.25</v>
      </c>
      <c r="T442" s="19">
        <v>234985.25</v>
      </c>
      <c r="U442" s="19">
        <v>99267.25</v>
      </c>
      <c r="V442" s="39"/>
      <c r="W442" s="40"/>
      <c r="X442" s="19"/>
      <c r="Y442" s="19"/>
      <c r="Z442" s="39"/>
      <c r="AA442" s="40"/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1649</v>
      </c>
      <c r="B443" s="37" t="s">
        <v>883</v>
      </c>
      <c r="C443" s="38" t="s">
        <v>884</v>
      </c>
      <c r="D443" s="24">
        <f t="shared" si="12"/>
        <v>634</v>
      </c>
      <c r="E443" s="32">
        <f t="shared" si="13"/>
        <v>4469778.5</v>
      </c>
      <c r="F443" s="28">
        <v>0</v>
      </c>
      <c r="G443" s="29">
        <v>519942.5</v>
      </c>
      <c r="H443" s="19">
        <v>0</v>
      </c>
      <c r="I443" s="19">
        <v>573127.25</v>
      </c>
      <c r="J443" s="39">
        <v>364</v>
      </c>
      <c r="K443" s="40">
        <v>573924.25</v>
      </c>
      <c r="L443" s="19">
        <v>0</v>
      </c>
      <c r="M443" s="19">
        <v>589386.25</v>
      </c>
      <c r="N443" s="39">
        <v>0</v>
      </c>
      <c r="O443" s="40">
        <v>520030</v>
      </c>
      <c r="P443" s="19">
        <v>0</v>
      </c>
      <c r="Q443" s="19">
        <v>559682.25</v>
      </c>
      <c r="R443" s="39">
        <v>170</v>
      </c>
      <c r="S443" s="40">
        <v>545971.5</v>
      </c>
      <c r="T443" s="19">
        <v>100</v>
      </c>
      <c r="U443" s="19">
        <v>587714.5</v>
      </c>
      <c r="V443" s="39"/>
      <c r="W443" s="40"/>
      <c r="X443" s="19"/>
      <c r="Y443" s="19"/>
      <c r="Z443" s="39"/>
      <c r="AA443" s="40"/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1649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54060</v>
      </c>
      <c r="F444" s="28"/>
      <c r="G444" s="29"/>
      <c r="H444" s="19">
        <v>0</v>
      </c>
      <c r="I444" s="19">
        <v>12660</v>
      </c>
      <c r="J444" s="39">
        <v>0</v>
      </c>
      <c r="K444" s="40">
        <v>3540</v>
      </c>
      <c r="L444" s="19">
        <v>0</v>
      </c>
      <c r="M444" s="19">
        <v>15660</v>
      </c>
      <c r="N444" s="39">
        <v>0</v>
      </c>
      <c r="O444" s="40">
        <v>8850</v>
      </c>
      <c r="P444" s="19">
        <v>0</v>
      </c>
      <c r="Q444" s="19">
        <v>6000</v>
      </c>
      <c r="R444" s="39">
        <v>0</v>
      </c>
      <c r="S444" s="40">
        <v>0</v>
      </c>
      <c r="T444" s="19">
        <v>0</v>
      </c>
      <c r="U444" s="19">
        <v>7350</v>
      </c>
      <c r="V444" s="39"/>
      <c r="W444" s="40"/>
      <c r="X444" s="19"/>
      <c r="Y444" s="19"/>
      <c r="Z444" s="39"/>
      <c r="AA444" s="40"/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1649</v>
      </c>
      <c r="B445" s="37" t="s">
        <v>887</v>
      </c>
      <c r="C445" s="38" t="s">
        <v>888</v>
      </c>
      <c r="D445" s="24">
        <f t="shared" si="12"/>
        <v>2792871.9999999995</v>
      </c>
      <c r="E445" s="32">
        <f t="shared" si="13"/>
        <v>2380055.7400000002</v>
      </c>
      <c r="F445" s="28">
        <v>449344.73</v>
      </c>
      <c r="G445" s="29">
        <v>0</v>
      </c>
      <c r="H445" s="19">
        <v>422919.05</v>
      </c>
      <c r="I445" s="19">
        <v>9870.82</v>
      </c>
      <c r="J445" s="39">
        <v>349348.66</v>
      </c>
      <c r="K445" s="40">
        <v>2361</v>
      </c>
      <c r="L445" s="19">
        <v>521997.91</v>
      </c>
      <c r="M445" s="19">
        <v>3535</v>
      </c>
      <c r="N445" s="39">
        <v>483187.91</v>
      </c>
      <c r="O445" s="40">
        <v>325927</v>
      </c>
      <c r="P445" s="19">
        <v>549976.36</v>
      </c>
      <c r="Q445" s="19">
        <v>293233.25</v>
      </c>
      <c r="R445" s="39">
        <v>15260.44</v>
      </c>
      <c r="S445" s="40">
        <v>1654911.67</v>
      </c>
      <c r="T445" s="19">
        <v>836.94</v>
      </c>
      <c r="U445" s="19">
        <v>90217</v>
      </c>
      <c r="V445" s="39"/>
      <c r="W445" s="40"/>
      <c r="X445" s="19"/>
      <c r="Y445" s="19"/>
      <c r="Z445" s="39"/>
      <c r="AA445" s="40"/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1649</v>
      </c>
      <c r="B446" s="37" t="s">
        <v>889</v>
      </c>
      <c r="C446" s="38" t="s">
        <v>890</v>
      </c>
      <c r="D446" s="24">
        <f t="shared" si="12"/>
        <v>2044930.63</v>
      </c>
      <c r="E446" s="32">
        <f t="shared" si="13"/>
        <v>1724187.1500000001</v>
      </c>
      <c r="F446" s="28">
        <v>426426.84</v>
      </c>
      <c r="G446" s="29">
        <v>0</v>
      </c>
      <c r="H446" s="19">
        <v>239906.4</v>
      </c>
      <c r="I446" s="19">
        <v>12660</v>
      </c>
      <c r="J446" s="39">
        <v>288278.93</v>
      </c>
      <c r="K446" s="40">
        <v>3540</v>
      </c>
      <c r="L446" s="19">
        <v>153065.68</v>
      </c>
      <c r="M446" s="19">
        <v>15660</v>
      </c>
      <c r="N446" s="39">
        <v>522192.43</v>
      </c>
      <c r="O446" s="40">
        <v>11010</v>
      </c>
      <c r="P446" s="19">
        <v>310676.07</v>
      </c>
      <c r="Q446" s="19">
        <v>371534.3</v>
      </c>
      <c r="R446" s="39">
        <v>27983.87</v>
      </c>
      <c r="S446" s="40">
        <v>1235314.1000000001</v>
      </c>
      <c r="T446" s="19">
        <v>76400.41</v>
      </c>
      <c r="U446" s="19">
        <v>74468.75</v>
      </c>
      <c r="V446" s="39"/>
      <c r="W446" s="40"/>
      <c r="X446" s="19"/>
      <c r="Y446" s="19"/>
      <c r="Z446" s="39"/>
      <c r="AA446" s="40"/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1649</v>
      </c>
      <c r="B447" s="37" t="s">
        <v>891</v>
      </c>
      <c r="C447" s="38" t="s">
        <v>892</v>
      </c>
      <c r="D447" s="24">
        <f t="shared" si="12"/>
        <v>14105.74</v>
      </c>
      <c r="E447" s="32">
        <f t="shared" si="13"/>
        <v>0</v>
      </c>
      <c r="F447" s="28"/>
      <c r="G447" s="29"/>
      <c r="H447" s="19"/>
      <c r="I447" s="19"/>
      <c r="J447" s="39">
        <v>144</v>
      </c>
      <c r="K447" s="40">
        <v>0</v>
      </c>
      <c r="L447" s="19">
        <v>0</v>
      </c>
      <c r="M447" s="19">
        <v>0</v>
      </c>
      <c r="N447" s="39">
        <v>0</v>
      </c>
      <c r="O447" s="40">
        <v>0</v>
      </c>
      <c r="P447" s="19">
        <v>0</v>
      </c>
      <c r="Q447" s="19">
        <v>0</v>
      </c>
      <c r="R447" s="39">
        <v>0</v>
      </c>
      <c r="S447" s="40">
        <v>0</v>
      </c>
      <c r="T447" s="19">
        <v>13961.74</v>
      </c>
      <c r="U447" s="19">
        <v>0</v>
      </c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1649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1649</v>
      </c>
      <c r="B449" s="37" t="s">
        <v>895</v>
      </c>
      <c r="C449" s="38" t="s">
        <v>896</v>
      </c>
      <c r="D449" s="24">
        <f t="shared" si="12"/>
        <v>0</v>
      </c>
      <c r="E449" s="32">
        <f t="shared" si="13"/>
        <v>1203993.7</v>
      </c>
      <c r="F449" s="30">
        <v>0</v>
      </c>
      <c r="G449" s="31">
        <v>51235</v>
      </c>
      <c r="H449" s="22">
        <v>0</v>
      </c>
      <c r="I449" s="22">
        <v>800828</v>
      </c>
      <c r="J449" s="41">
        <v>0</v>
      </c>
      <c r="K449" s="42">
        <v>128417.7</v>
      </c>
      <c r="L449" s="22">
        <v>0</v>
      </c>
      <c r="M449" s="22">
        <v>16710</v>
      </c>
      <c r="N449" s="41">
        <v>0</v>
      </c>
      <c r="O449" s="42">
        <v>31910</v>
      </c>
      <c r="P449" s="19">
        <v>0</v>
      </c>
      <c r="Q449" s="19">
        <v>121089</v>
      </c>
      <c r="R449" s="41">
        <v>0</v>
      </c>
      <c r="S449" s="42">
        <v>37244</v>
      </c>
      <c r="T449" s="22">
        <v>0</v>
      </c>
      <c r="U449" s="22">
        <v>16560</v>
      </c>
      <c r="V449" s="41"/>
      <c r="W449" s="42"/>
      <c r="X449" s="22"/>
      <c r="Y449" s="22"/>
      <c r="Z449" s="41"/>
      <c r="AA449" s="42"/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1649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1649</v>
      </c>
      <c r="B451" s="37" t="s">
        <v>899</v>
      </c>
      <c r="C451" s="38" t="s">
        <v>900</v>
      </c>
      <c r="D451" s="24">
        <f t="shared" si="12"/>
        <v>0</v>
      </c>
      <c r="E451" s="32">
        <f t="shared" si="13"/>
        <v>44202.5</v>
      </c>
      <c r="F451" s="30"/>
      <c r="G451" s="31"/>
      <c r="H451" s="22"/>
      <c r="I451" s="22"/>
      <c r="J451" s="41"/>
      <c r="K451" s="42"/>
      <c r="L451" s="22">
        <v>0</v>
      </c>
      <c r="M451" s="22">
        <v>6306.9</v>
      </c>
      <c r="N451" s="41">
        <v>0</v>
      </c>
      <c r="O451" s="42">
        <v>5925.52</v>
      </c>
      <c r="P451" s="22">
        <v>0</v>
      </c>
      <c r="Q451" s="22">
        <v>0</v>
      </c>
      <c r="R451" s="41">
        <v>0</v>
      </c>
      <c r="S451" s="42">
        <v>22337.52</v>
      </c>
      <c r="T451" s="22">
        <v>0</v>
      </c>
      <c r="U451" s="22">
        <v>9632.56</v>
      </c>
      <c r="V451" s="41"/>
      <c r="W451" s="42"/>
      <c r="X451" s="22"/>
      <c r="Y451" s="22"/>
      <c r="Z451" s="41"/>
      <c r="AA451" s="42"/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1649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2000</v>
      </c>
      <c r="E452" s="32">
        <f t="shared" ref="E452:E515" si="15">G452+I452+K452+M452+O452+Q452+S452+U452+W452+Y452+AA452+AC452</f>
        <v>47440.5</v>
      </c>
      <c r="F452" s="28">
        <v>0</v>
      </c>
      <c r="G452" s="29">
        <v>3653.25</v>
      </c>
      <c r="H452" s="19">
        <v>0</v>
      </c>
      <c r="I452" s="19">
        <v>7715.5</v>
      </c>
      <c r="J452" s="39">
        <v>500</v>
      </c>
      <c r="K452" s="40">
        <v>11743.25</v>
      </c>
      <c r="L452" s="19">
        <v>0</v>
      </c>
      <c r="M452" s="19">
        <v>6841.75</v>
      </c>
      <c r="N452" s="39">
        <v>1500</v>
      </c>
      <c r="O452" s="40">
        <v>3835</v>
      </c>
      <c r="P452" s="22">
        <v>0</v>
      </c>
      <c r="Q452" s="22">
        <v>5903</v>
      </c>
      <c r="R452" s="39">
        <v>0</v>
      </c>
      <c r="S452" s="40">
        <v>3546.5</v>
      </c>
      <c r="T452" s="19">
        <v>0</v>
      </c>
      <c r="U452" s="19">
        <v>4202.25</v>
      </c>
      <c r="V452" s="39"/>
      <c r="W452" s="40"/>
      <c r="X452" s="19"/>
      <c r="Y452" s="19"/>
      <c r="Z452" s="39"/>
      <c r="AA452" s="40"/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1649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21706.5</v>
      </c>
      <c r="F453" s="28"/>
      <c r="G453" s="29"/>
      <c r="H453" s="19">
        <v>0</v>
      </c>
      <c r="I453" s="19">
        <v>14545</v>
      </c>
      <c r="J453" s="39">
        <v>0</v>
      </c>
      <c r="K453" s="40">
        <v>2543</v>
      </c>
      <c r="L453" s="19">
        <v>0</v>
      </c>
      <c r="M453" s="19">
        <v>0</v>
      </c>
      <c r="N453" s="39">
        <v>0</v>
      </c>
      <c r="O453" s="40">
        <v>0</v>
      </c>
      <c r="P453" s="19">
        <v>0</v>
      </c>
      <c r="Q453" s="19">
        <v>4618.5</v>
      </c>
      <c r="R453" s="39">
        <v>0</v>
      </c>
      <c r="S453" s="40">
        <v>0</v>
      </c>
      <c r="T453" s="19">
        <v>0</v>
      </c>
      <c r="U453" s="19">
        <v>0</v>
      </c>
      <c r="V453" s="39"/>
      <c r="W453" s="40"/>
      <c r="X453" s="19"/>
      <c r="Y453" s="19"/>
      <c r="Z453" s="39"/>
      <c r="AA453" s="40"/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1649</v>
      </c>
      <c r="B454" s="37" t="s">
        <v>905</v>
      </c>
      <c r="C454" s="38" t="s">
        <v>906</v>
      </c>
      <c r="D454" s="24">
        <f t="shared" si="14"/>
        <v>39383.229999999996</v>
      </c>
      <c r="E454" s="32">
        <f t="shared" si="15"/>
        <v>0</v>
      </c>
      <c r="F454" s="30"/>
      <c r="G454" s="31"/>
      <c r="H454" s="22">
        <v>6493.5</v>
      </c>
      <c r="I454" s="22">
        <v>0</v>
      </c>
      <c r="J454" s="41">
        <v>12925.67</v>
      </c>
      <c r="K454" s="42">
        <v>0</v>
      </c>
      <c r="L454" s="22">
        <v>0</v>
      </c>
      <c r="M454" s="22">
        <v>0</v>
      </c>
      <c r="N454" s="41">
        <v>10766.5</v>
      </c>
      <c r="O454" s="42">
        <v>0</v>
      </c>
      <c r="P454" s="19">
        <v>1462.06</v>
      </c>
      <c r="Q454" s="19">
        <v>0</v>
      </c>
      <c r="R454" s="41">
        <v>7735.5</v>
      </c>
      <c r="S454" s="42">
        <v>0</v>
      </c>
      <c r="T454" s="22">
        <v>0</v>
      </c>
      <c r="U454" s="22">
        <v>0</v>
      </c>
      <c r="V454" s="41"/>
      <c r="W454" s="42"/>
      <c r="X454" s="22"/>
      <c r="Y454" s="22"/>
      <c r="Z454" s="41"/>
      <c r="AA454" s="42"/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1649</v>
      </c>
      <c r="B455" s="37" t="s">
        <v>907</v>
      </c>
      <c r="C455" s="38" t="s">
        <v>908</v>
      </c>
      <c r="D455" s="24">
        <f t="shared" si="14"/>
        <v>2370.54</v>
      </c>
      <c r="E455" s="32">
        <f t="shared" si="15"/>
        <v>0</v>
      </c>
      <c r="F455" s="30"/>
      <c r="G455" s="31"/>
      <c r="H455" s="22"/>
      <c r="I455" s="22"/>
      <c r="J455" s="41">
        <v>1272.77</v>
      </c>
      <c r="K455" s="42">
        <v>0</v>
      </c>
      <c r="L455" s="22">
        <v>0</v>
      </c>
      <c r="M455" s="22">
        <v>0</v>
      </c>
      <c r="N455" s="41">
        <v>0</v>
      </c>
      <c r="O455" s="42">
        <v>0</v>
      </c>
      <c r="P455" s="22">
        <v>1097.77</v>
      </c>
      <c r="Q455" s="22">
        <v>0</v>
      </c>
      <c r="R455" s="41">
        <v>0</v>
      </c>
      <c r="S455" s="42">
        <v>0</v>
      </c>
      <c r="T455" s="22">
        <v>0</v>
      </c>
      <c r="U455" s="22">
        <v>0</v>
      </c>
      <c r="V455" s="41"/>
      <c r="W455" s="42"/>
      <c r="X455" s="22"/>
      <c r="Y455" s="22"/>
      <c r="Z455" s="41"/>
      <c r="AA455" s="42"/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1649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1649</v>
      </c>
      <c r="B457" s="37" t="s">
        <v>911</v>
      </c>
      <c r="C457" s="38" t="s">
        <v>912</v>
      </c>
      <c r="D457" s="24">
        <f t="shared" si="14"/>
        <v>297.2</v>
      </c>
      <c r="E457" s="32">
        <f t="shared" si="15"/>
        <v>0</v>
      </c>
      <c r="F457" s="28"/>
      <c r="G457" s="29"/>
      <c r="H457" s="19"/>
      <c r="I457" s="19"/>
      <c r="J457" s="39">
        <v>297.2</v>
      </c>
      <c r="K457" s="40">
        <v>0</v>
      </c>
      <c r="L457" s="19">
        <v>0</v>
      </c>
      <c r="M457" s="19">
        <v>0</v>
      </c>
      <c r="N457" s="39">
        <v>0</v>
      </c>
      <c r="O457" s="40">
        <v>0</v>
      </c>
      <c r="P457" s="22">
        <v>0</v>
      </c>
      <c r="Q457" s="22">
        <v>0</v>
      </c>
      <c r="R457" s="39">
        <v>0</v>
      </c>
      <c r="S457" s="40">
        <v>0</v>
      </c>
      <c r="T457" s="19">
        <v>0</v>
      </c>
      <c r="U457" s="19">
        <v>0</v>
      </c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1649</v>
      </c>
      <c r="B458" s="37" t="s">
        <v>913</v>
      </c>
      <c r="C458" s="38" t="s">
        <v>914</v>
      </c>
      <c r="D458" s="24">
        <f t="shared" si="14"/>
        <v>80</v>
      </c>
      <c r="E458" s="32">
        <f t="shared" si="15"/>
        <v>38401.97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>
        <v>0</v>
      </c>
      <c r="Q458" s="19">
        <v>11658.43</v>
      </c>
      <c r="R458" s="39">
        <v>0</v>
      </c>
      <c r="S458" s="40">
        <v>26743.54</v>
      </c>
      <c r="T458" s="19">
        <v>80</v>
      </c>
      <c r="U458" s="19">
        <v>0</v>
      </c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1649</v>
      </c>
      <c r="B459" s="37" t="s">
        <v>915</v>
      </c>
      <c r="C459" s="38" t="s">
        <v>916</v>
      </c>
      <c r="D459" s="24">
        <f t="shared" si="14"/>
        <v>31140</v>
      </c>
      <c r="E459" s="32">
        <f t="shared" si="15"/>
        <v>95897.5</v>
      </c>
      <c r="F459" s="28">
        <v>4500</v>
      </c>
      <c r="G459" s="29">
        <v>17048.5</v>
      </c>
      <c r="H459" s="19">
        <v>4500</v>
      </c>
      <c r="I459" s="19">
        <v>15639</v>
      </c>
      <c r="J459" s="39">
        <v>5000</v>
      </c>
      <c r="K459" s="40">
        <v>5920</v>
      </c>
      <c r="L459" s="19">
        <v>4500</v>
      </c>
      <c r="M459" s="19">
        <v>21156.5</v>
      </c>
      <c r="N459" s="39">
        <v>2500</v>
      </c>
      <c r="O459" s="40">
        <v>4330</v>
      </c>
      <c r="P459" s="19">
        <v>4500</v>
      </c>
      <c r="Q459" s="19">
        <v>16673</v>
      </c>
      <c r="R459" s="39">
        <v>3530</v>
      </c>
      <c r="S459" s="40">
        <v>4650</v>
      </c>
      <c r="T459" s="19">
        <v>2110</v>
      </c>
      <c r="U459" s="19">
        <v>10480.5</v>
      </c>
      <c r="V459" s="39"/>
      <c r="W459" s="40"/>
      <c r="X459" s="19"/>
      <c r="Y459" s="19"/>
      <c r="Z459" s="39"/>
      <c r="AA459" s="40"/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1649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58209.5</v>
      </c>
      <c r="F460" s="28"/>
      <c r="G460" s="29"/>
      <c r="H460" s="19">
        <v>0</v>
      </c>
      <c r="I460" s="19">
        <v>4273</v>
      </c>
      <c r="J460" s="39">
        <v>0</v>
      </c>
      <c r="K460" s="40">
        <v>0</v>
      </c>
      <c r="L460" s="19">
        <v>0</v>
      </c>
      <c r="M460" s="19">
        <v>0</v>
      </c>
      <c r="N460" s="39">
        <v>0</v>
      </c>
      <c r="O460" s="40">
        <v>16132</v>
      </c>
      <c r="P460" s="19">
        <v>0</v>
      </c>
      <c r="Q460" s="19">
        <v>37804.5</v>
      </c>
      <c r="R460" s="39">
        <v>0</v>
      </c>
      <c r="S460" s="40">
        <v>0</v>
      </c>
      <c r="T460" s="19">
        <v>0</v>
      </c>
      <c r="U460" s="19">
        <v>0</v>
      </c>
      <c r="V460" s="39"/>
      <c r="W460" s="40"/>
      <c r="X460" s="19"/>
      <c r="Y460" s="19"/>
      <c r="Z460" s="39"/>
      <c r="AA460" s="40"/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1649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1649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1649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49000</v>
      </c>
      <c r="F463" s="28"/>
      <c r="G463" s="29"/>
      <c r="H463" s="19"/>
      <c r="I463" s="19"/>
      <c r="J463" s="39">
        <v>0</v>
      </c>
      <c r="K463" s="40">
        <v>14500</v>
      </c>
      <c r="L463" s="19">
        <v>0</v>
      </c>
      <c r="M463" s="19">
        <v>0</v>
      </c>
      <c r="N463" s="39">
        <v>0</v>
      </c>
      <c r="O463" s="40">
        <v>0</v>
      </c>
      <c r="P463" s="22">
        <v>0</v>
      </c>
      <c r="Q463" s="22">
        <v>0</v>
      </c>
      <c r="R463" s="39">
        <v>0</v>
      </c>
      <c r="S463" s="40">
        <v>12000</v>
      </c>
      <c r="T463" s="19">
        <v>0</v>
      </c>
      <c r="U463" s="19">
        <v>22500</v>
      </c>
      <c r="V463" s="39"/>
      <c r="W463" s="40"/>
      <c r="X463" s="19"/>
      <c r="Y463" s="19"/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1649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1649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1649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1649</v>
      </c>
      <c r="B467" s="37" t="s">
        <v>931</v>
      </c>
      <c r="C467" s="38" t="s">
        <v>932</v>
      </c>
      <c r="D467" s="24">
        <f t="shared" si="14"/>
        <v>0</v>
      </c>
      <c r="E467" s="32">
        <f t="shared" si="15"/>
        <v>15240</v>
      </c>
      <c r="F467" s="28">
        <v>0</v>
      </c>
      <c r="G467" s="29">
        <v>1918</v>
      </c>
      <c r="H467" s="19">
        <v>0</v>
      </c>
      <c r="I467" s="19">
        <v>0</v>
      </c>
      <c r="J467" s="39">
        <v>0</v>
      </c>
      <c r="K467" s="40">
        <v>5243</v>
      </c>
      <c r="L467" s="19">
        <v>0</v>
      </c>
      <c r="M467" s="19">
        <v>0</v>
      </c>
      <c r="N467" s="39">
        <v>0</v>
      </c>
      <c r="O467" s="40">
        <v>4301</v>
      </c>
      <c r="P467" s="22">
        <v>0</v>
      </c>
      <c r="Q467" s="22">
        <v>1648</v>
      </c>
      <c r="R467" s="39">
        <v>0</v>
      </c>
      <c r="S467" s="40">
        <v>2130</v>
      </c>
      <c r="T467" s="19">
        <v>0</v>
      </c>
      <c r="U467" s="19">
        <v>0</v>
      </c>
      <c r="V467" s="39"/>
      <c r="W467" s="40"/>
      <c r="X467" s="19"/>
      <c r="Y467" s="19"/>
      <c r="Z467" s="39"/>
      <c r="AA467" s="40"/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1649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0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/>
      <c r="U468" s="22"/>
      <c r="V468" s="41"/>
      <c r="W468" s="42"/>
      <c r="X468" s="22"/>
      <c r="Y468" s="22"/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1649</v>
      </c>
      <c r="B469" s="37" t="s">
        <v>935</v>
      </c>
      <c r="C469" s="38" t="s">
        <v>936</v>
      </c>
      <c r="D469" s="24">
        <f t="shared" si="14"/>
        <v>8012</v>
      </c>
      <c r="E469" s="32">
        <f t="shared" si="15"/>
        <v>0</v>
      </c>
      <c r="F469" s="30"/>
      <c r="G469" s="31"/>
      <c r="H469" s="22">
        <v>1218</v>
      </c>
      <c r="I469" s="22">
        <v>0</v>
      </c>
      <c r="J469" s="41">
        <v>0</v>
      </c>
      <c r="K469" s="42">
        <v>0</v>
      </c>
      <c r="L469" s="22">
        <v>3163</v>
      </c>
      <c r="M469" s="22">
        <v>0</v>
      </c>
      <c r="N469" s="41">
        <v>1420</v>
      </c>
      <c r="O469" s="42">
        <v>0</v>
      </c>
      <c r="P469" s="22">
        <v>781</v>
      </c>
      <c r="Q469" s="22">
        <v>0</v>
      </c>
      <c r="R469" s="41">
        <v>0</v>
      </c>
      <c r="S469" s="42">
        <v>0</v>
      </c>
      <c r="T469" s="22">
        <v>1430</v>
      </c>
      <c r="U469" s="22">
        <v>0</v>
      </c>
      <c r="V469" s="41"/>
      <c r="W469" s="42"/>
      <c r="X469" s="22"/>
      <c r="Y469" s="22"/>
      <c r="Z469" s="41"/>
      <c r="AA469" s="42"/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1649</v>
      </c>
      <c r="B470" s="37" t="s">
        <v>937</v>
      </c>
      <c r="C470" s="38" t="s">
        <v>938</v>
      </c>
      <c r="D470" s="24">
        <f t="shared" si="14"/>
        <v>13728.060000000001</v>
      </c>
      <c r="E470" s="32">
        <f t="shared" si="15"/>
        <v>0</v>
      </c>
      <c r="F470" s="28"/>
      <c r="G470" s="29"/>
      <c r="H470" s="19">
        <v>10923.78</v>
      </c>
      <c r="I470" s="19">
        <v>0</v>
      </c>
      <c r="J470" s="39">
        <v>0</v>
      </c>
      <c r="K470" s="40">
        <v>0</v>
      </c>
      <c r="L470" s="19">
        <v>0</v>
      </c>
      <c r="M470" s="19">
        <v>0</v>
      </c>
      <c r="N470" s="39">
        <v>0</v>
      </c>
      <c r="O470" s="40">
        <v>0</v>
      </c>
      <c r="P470" s="22">
        <v>1296.76</v>
      </c>
      <c r="Q470" s="22">
        <v>0</v>
      </c>
      <c r="R470" s="39">
        <v>1507.52</v>
      </c>
      <c r="S470" s="40">
        <v>0</v>
      </c>
      <c r="T470" s="19">
        <v>0</v>
      </c>
      <c r="U470" s="19">
        <v>0</v>
      </c>
      <c r="V470" s="39"/>
      <c r="W470" s="40"/>
      <c r="X470" s="19"/>
      <c r="Y470" s="19"/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1649</v>
      </c>
      <c r="B471" s="37" t="s">
        <v>939</v>
      </c>
      <c r="C471" s="38" t="s">
        <v>940</v>
      </c>
      <c r="D471" s="24">
        <f t="shared" si="14"/>
        <v>4747.54</v>
      </c>
      <c r="E471" s="32">
        <f t="shared" si="15"/>
        <v>62260.22</v>
      </c>
      <c r="F471" s="28"/>
      <c r="G471" s="29"/>
      <c r="H471" s="19">
        <v>0</v>
      </c>
      <c r="I471" s="19">
        <v>600.1</v>
      </c>
      <c r="J471" s="39">
        <v>0</v>
      </c>
      <c r="K471" s="40">
        <v>6.4</v>
      </c>
      <c r="L471" s="19">
        <v>0</v>
      </c>
      <c r="M471" s="19">
        <v>61653.72</v>
      </c>
      <c r="N471" s="39">
        <v>0</v>
      </c>
      <c r="O471" s="40">
        <v>0</v>
      </c>
      <c r="P471" s="19">
        <v>4747.54</v>
      </c>
      <c r="Q471" s="19">
        <v>0</v>
      </c>
      <c r="R471" s="39">
        <v>0</v>
      </c>
      <c r="S471" s="40">
        <v>0</v>
      </c>
      <c r="T471" s="19">
        <v>0</v>
      </c>
      <c r="U471" s="19">
        <v>0</v>
      </c>
      <c r="V471" s="39"/>
      <c r="W471" s="40"/>
      <c r="X471" s="19"/>
      <c r="Y471" s="19"/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1649</v>
      </c>
      <c r="B472" s="37" t="s">
        <v>941</v>
      </c>
      <c r="C472" s="38" t="s">
        <v>942</v>
      </c>
      <c r="D472" s="24">
        <f t="shared" si="14"/>
        <v>2120</v>
      </c>
      <c r="E472" s="32">
        <f t="shared" si="15"/>
        <v>37345.75</v>
      </c>
      <c r="F472" s="28">
        <v>0</v>
      </c>
      <c r="G472" s="29">
        <v>3098</v>
      </c>
      <c r="H472" s="19">
        <v>0</v>
      </c>
      <c r="I472" s="19">
        <v>4875.5</v>
      </c>
      <c r="J472" s="39">
        <v>0</v>
      </c>
      <c r="K472" s="40">
        <v>6466.25</v>
      </c>
      <c r="L472" s="19">
        <v>0</v>
      </c>
      <c r="M472" s="19">
        <v>10805.5</v>
      </c>
      <c r="N472" s="39">
        <v>2120</v>
      </c>
      <c r="O472" s="40">
        <v>3431.25</v>
      </c>
      <c r="P472" s="19">
        <v>0</v>
      </c>
      <c r="Q472" s="19">
        <v>3068.75</v>
      </c>
      <c r="R472" s="39">
        <v>0</v>
      </c>
      <c r="S472" s="40">
        <v>2945</v>
      </c>
      <c r="T472" s="19">
        <v>0</v>
      </c>
      <c r="U472" s="19">
        <v>2655.5</v>
      </c>
      <c r="V472" s="39"/>
      <c r="W472" s="40"/>
      <c r="X472" s="19"/>
      <c r="Y472" s="19"/>
      <c r="Z472" s="39"/>
      <c r="AA472" s="40"/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1649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70568</v>
      </c>
      <c r="F473" s="28">
        <v>0</v>
      </c>
      <c r="G473" s="29">
        <v>20108</v>
      </c>
      <c r="H473" s="19">
        <v>0</v>
      </c>
      <c r="I473" s="19">
        <v>11312</v>
      </c>
      <c r="J473" s="39">
        <v>0</v>
      </c>
      <c r="K473" s="40">
        <v>33297</v>
      </c>
      <c r="L473" s="19">
        <v>0</v>
      </c>
      <c r="M473" s="19">
        <v>5851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>
        <v>0</v>
      </c>
      <c r="U473" s="19">
        <v>0</v>
      </c>
      <c r="V473" s="39"/>
      <c r="W473" s="40"/>
      <c r="X473" s="19"/>
      <c r="Y473" s="19"/>
      <c r="Z473" s="39"/>
      <c r="AA473" s="40"/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1649</v>
      </c>
      <c r="B474" s="37" t="s">
        <v>945</v>
      </c>
      <c r="C474" s="38" t="s">
        <v>946</v>
      </c>
      <c r="D474" s="24">
        <f t="shared" si="14"/>
        <v>37345.75</v>
      </c>
      <c r="E474" s="32">
        <f t="shared" si="15"/>
        <v>2120</v>
      </c>
      <c r="F474" s="28">
        <v>3098</v>
      </c>
      <c r="G474" s="29">
        <v>0</v>
      </c>
      <c r="H474" s="19">
        <v>4875.5</v>
      </c>
      <c r="I474" s="19">
        <v>0</v>
      </c>
      <c r="J474" s="39">
        <v>6466.25</v>
      </c>
      <c r="K474" s="40">
        <v>0</v>
      </c>
      <c r="L474" s="19">
        <v>10805.5</v>
      </c>
      <c r="M474" s="19">
        <v>0</v>
      </c>
      <c r="N474" s="39">
        <v>3431.25</v>
      </c>
      <c r="O474" s="40">
        <v>2120</v>
      </c>
      <c r="P474" s="19">
        <v>3068.75</v>
      </c>
      <c r="Q474" s="19">
        <v>0</v>
      </c>
      <c r="R474" s="39">
        <v>2945</v>
      </c>
      <c r="S474" s="40">
        <v>0</v>
      </c>
      <c r="T474" s="19">
        <v>2655.5</v>
      </c>
      <c r="U474" s="19">
        <v>0</v>
      </c>
      <c r="V474" s="39"/>
      <c r="W474" s="40"/>
      <c r="X474" s="19"/>
      <c r="Y474" s="19"/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1649</v>
      </c>
      <c r="B475" s="37" t="s">
        <v>947</v>
      </c>
      <c r="C475" s="38" t="s">
        <v>948</v>
      </c>
      <c r="D475" s="24">
        <f t="shared" si="14"/>
        <v>0</v>
      </c>
      <c r="E475" s="32">
        <f t="shared" si="15"/>
        <v>76142.19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>
        <v>0</v>
      </c>
      <c r="S475" s="42">
        <v>76142.19</v>
      </c>
      <c r="T475" s="22">
        <v>0</v>
      </c>
      <c r="U475" s="22">
        <v>0</v>
      </c>
      <c r="V475" s="41"/>
      <c r="W475" s="42"/>
      <c r="X475" s="22"/>
      <c r="Y475" s="22"/>
      <c r="Z475" s="41"/>
      <c r="AA475" s="42"/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1649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1649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1649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1649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246595</v>
      </c>
      <c r="F479" s="28">
        <v>0</v>
      </c>
      <c r="G479" s="29">
        <v>5000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227042</v>
      </c>
      <c r="P479" s="22">
        <v>0</v>
      </c>
      <c r="Q479" s="22">
        <v>0</v>
      </c>
      <c r="R479" s="39">
        <v>0</v>
      </c>
      <c r="S479" s="40">
        <v>14553</v>
      </c>
      <c r="T479" s="19">
        <v>0</v>
      </c>
      <c r="U479" s="19">
        <v>0</v>
      </c>
      <c r="V479" s="39"/>
      <c r="W479" s="40"/>
      <c r="X479" s="19"/>
      <c r="Y479" s="19"/>
      <c r="Z479" s="39"/>
      <c r="AA479" s="40"/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1649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664799</v>
      </c>
      <c r="F480" s="30"/>
      <c r="G480" s="31"/>
      <c r="H480" s="22">
        <v>0</v>
      </c>
      <c r="I480" s="22">
        <v>12000</v>
      </c>
      <c r="J480" s="41">
        <v>0</v>
      </c>
      <c r="K480" s="42">
        <v>360000</v>
      </c>
      <c r="L480" s="22">
        <v>0</v>
      </c>
      <c r="M480" s="22">
        <v>274799</v>
      </c>
      <c r="N480" s="41">
        <v>0</v>
      </c>
      <c r="O480" s="42">
        <v>0</v>
      </c>
      <c r="P480" s="19">
        <v>0</v>
      </c>
      <c r="Q480" s="19">
        <v>18000</v>
      </c>
      <c r="R480" s="41">
        <v>0</v>
      </c>
      <c r="S480" s="42">
        <v>0</v>
      </c>
      <c r="T480" s="22">
        <v>0</v>
      </c>
      <c r="U480" s="22">
        <v>0</v>
      </c>
      <c r="V480" s="41"/>
      <c r="W480" s="42"/>
      <c r="X480" s="22"/>
      <c r="Y480" s="22"/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1649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1649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1649</v>
      </c>
      <c r="B483" s="37" t="s">
        <v>963</v>
      </c>
      <c r="C483" s="38" t="s">
        <v>964</v>
      </c>
      <c r="D483" s="24">
        <f t="shared" si="14"/>
        <v>0</v>
      </c>
      <c r="E483" s="32">
        <f t="shared" si="15"/>
        <v>2852455.08</v>
      </c>
      <c r="F483" s="28">
        <v>0</v>
      </c>
      <c r="G483" s="29">
        <v>474900.7</v>
      </c>
      <c r="H483" s="19">
        <v>0</v>
      </c>
      <c r="I483" s="19">
        <v>133532.28</v>
      </c>
      <c r="J483" s="39">
        <v>0</v>
      </c>
      <c r="K483" s="40">
        <v>30000.34</v>
      </c>
      <c r="L483" s="19">
        <v>0</v>
      </c>
      <c r="M483" s="19">
        <v>7200.27</v>
      </c>
      <c r="N483" s="39">
        <v>0</v>
      </c>
      <c r="O483" s="40">
        <v>463497.62</v>
      </c>
      <c r="P483" s="22">
        <v>0</v>
      </c>
      <c r="Q483" s="22">
        <v>498623.79</v>
      </c>
      <c r="R483" s="39">
        <v>0</v>
      </c>
      <c r="S483" s="40">
        <v>7700.02</v>
      </c>
      <c r="T483" s="19">
        <v>0</v>
      </c>
      <c r="U483" s="19">
        <v>1237000.06</v>
      </c>
      <c r="V483" s="39"/>
      <c r="W483" s="40"/>
      <c r="X483" s="19"/>
      <c r="Y483" s="19"/>
      <c r="Z483" s="39"/>
      <c r="AA483" s="40"/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1649</v>
      </c>
      <c r="B484" s="37" t="s">
        <v>965</v>
      </c>
      <c r="C484" s="38" t="s">
        <v>966</v>
      </c>
      <c r="D484" s="24">
        <f t="shared" si="14"/>
        <v>888.88</v>
      </c>
      <c r="E484" s="32">
        <f t="shared" si="15"/>
        <v>11769918.98</v>
      </c>
      <c r="F484" s="30">
        <v>0</v>
      </c>
      <c r="G484" s="31">
        <v>1353865.34</v>
      </c>
      <c r="H484" s="22">
        <v>0</v>
      </c>
      <c r="I484" s="22">
        <v>1413657.76</v>
      </c>
      <c r="J484" s="41">
        <v>0</v>
      </c>
      <c r="K484" s="42">
        <v>1439960.03</v>
      </c>
      <c r="L484" s="22">
        <v>888.88</v>
      </c>
      <c r="M484" s="22">
        <v>1612266.17</v>
      </c>
      <c r="N484" s="41">
        <v>0</v>
      </c>
      <c r="O484" s="42">
        <v>1467012.08</v>
      </c>
      <c r="P484" s="19">
        <v>0</v>
      </c>
      <c r="Q484" s="19">
        <v>1390264.43</v>
      </c>
      <c r="R484" s="41">
        <v>0</v>
      </c>
      <c r="S484" s="42">
        <v>1635915.67</v>
      </c>
      <c r="T484" s="22">
        <v>0</v>
      </c>
      <c r="U484" s="22">
        <v>1456977.5</v>
      </c>
      <c r="V484" s="41"/>
      <c r="W484" s="42"/>
      <c r="X484" s="22"/>
      <c r="Y484" s="22"/>
      <c r="Z484" s="41"/>
      <c r="AA484" s="42"/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1649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1649</v>
      </c>
      <c r="B486" s="37" t="s">
        <v>969</v>
      </c>
      <c r="C486" s="38" t="s">
        <v>970</v>
      </c>
      <c r="D486" s="24">
        <f t="shared" si="14"/>
        <v>0</v>
      </c>
      <c r="E486" s="32">
        <f t="shared" si="15"/>
        <v>187048.14</v>
      </c>
      <c r="F486" s="28"/>
      <c r="G486" s="29"/>
      <c r="H486" s="19"/>
      <c r="I486" s="19"/>
      <c r="J486" s="39">
        <v>0</v>
      </c>
      <c r="K486" s="40">
        <v>57432.7</v>
      </c>
      <c r="L486" s="19">
        <v>0</v>
      </c>
      <c r="M486" s="19">
        <v>0</v>
      </c>
      <c r="N486" s="39">
        <v>0</v>
      </c>
      <c r="O486" s="40">
        <v>0</v>
      </c>
      <c r="P486" s="22">
        <v>0</v>
      </c>
      <c r="Q486" s="22">
        <v>129615.44</v>
      </c>
      <c r="R486" s="39">
        <v>0</v>
      </c>
      <c r="S486" s="40">
        <v>0</v>
      </c>
      <c r="T486" s="19">
        <v>0</v>
      </c>
      <c r="U486" s="19">
        <v>0</v>
      </c>
      <c r="V486" s="39"/>
      <c r="W486" s="40"/>
      <c r="X486" s="19"/>
      <c r="Y486" s="19"/>
      <c r="Z486" s="39"/>
      <c r="AA486" s="40"/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1649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1649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/>
      <c r="Q488" s="22"/>
      <c r="R488" s="41"/>
      <c r="S488" s="42"/>
      <c r="T488" s="22"/>
      <c r="U488" s="22"/>
      <c r="V488" s="41"/>
      <c r="W488" s="42"/>
      <c r="X488" s="22"/>
      <c r="Y488" s="22"/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1649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1649</v>
      </c>
      <c r="B490" s="37" t="s">
        <v>975</v>
      </c>
      <c r="C490" s="38" t="s">
        <v>976</v>
      </c>
      <c r="D490" s="24">
        <f t="shared" si="14"/>
        <v>22500</v>
      </c>
      <c r="E490" s="32">
        <f t="shared" si="15"/>
        <v>70450184.299999997</v>
      </c>
      <c r="F490" s="28">
        <v>0</v>
      </c>
      <c r="G490" s="29">
        <v>8688553.6999999993</v>
      </c>
      <c r="H490" s="19">
        <v>0</v>
      </c>
      <c r="I490" s="19">
        <v>8557470</v>
      </c>
      <c r="J490" s="39">
        <v>0</v>
      </c>
      <c r="K490" s="40">
        <v>8560122.2599999998</v>
      </c>
      <c r="L490" s="19">
        <v>0</v>
      </c>
      <c r="M490" s="19">
        <v>8621850</v>
      </c>
      <c r="N490" s="39">
        <v>0</v>
      </c>
      <c r="O490" s="40">
        <v>9622514.5099999998</v>
      </c>
      <c r="P490" s="22">
        <v>22500</v>
      </c>
      <c r="Q490" s="22">
        <v>8797389.3499999996</v>
      </c>
      <c r="R490" s="39">
        <v>0</v>
      </c>
      <c r="S490" s="40">
        <v>8796419.6500000004</v>
      </c>
      <c r="T490" s="19">
        <v>0</v>
      </c>
      <c r="U490" s="19">
        <v>8805864.8300000001</v>
      </c>
      <c r="V490" s="39"/>
      <c r="W490" s="40"/>
      <c r="X490" s="19"/>
      <c r="Y490" s="19"/>
      <c r="Z490" s="39"/>
      <c r="AA490" s="40"/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1649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/>
      <c r="Y491" s="19"/>
      <c r="Z491" s="39"/>
      <c r="AA491" s="40"/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1649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7200286.3399999999</v>
      </c>
      <c r="F492" s="28">
        <v>0</v>
      </c>
      <c r="G492" s="29">
        <v>17153</v>
      </c>
      <c r="H492" s="19">
        <v>0</v>
      </c>
      <c r="I492" s="19">
        <v>40714</v>
      </c>
      <c r="J492" s="39">
        <v>0</v>
      </c>
      <c r="K492" s="40">
        <v>18214</v>
      </c>
      <c r="L492" s="19">
        <v>0</v>
      </c>
      <c r="M492" s="19">
        <v>3193820</v>
      </c>
      <c r="N492" s="39">
        <v>0</v>
      </c>
      <c r="O492" s="40">
        <v>36433.449999999997</v>
      </c>
      <c r="P492" s="19">
        <v>0</v>
      </c>
      <c r="Q492" s="19">
        <v>2627.89</v>
      </c>
      <c r="R492" s="39">
        <v>0</v>
      </c>
      <c r="S492" s="40">
        <v>49946</v>
      </c>
      <c r="T492" s="19">
        <v>0</v>
      </c>
      <c r="U492" s="19">
        <v>3841378</v>
      </c>
      <c r="V492" s="39"/>
      <c r="W492" s="40"/>
      <c r="X492" s="19"/>
      <c r="Y492" s="19"/>
      <c r="Z492" s="39"/>
      <c r="AA492" s="40"/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1649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1649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1649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2977309.69</v>
      </c>
      <c r="F495" s="28">
        <v>0</v>
      </c>
      <c r="G495" s="29">
        <v>311386.59000000003</v>
      </c>
      <c r="H495" s="19">
        <v>0</v>
      </c>
      <c r="I495" s="19">
        <v>390324.6</v>
      </c>
      <c r="J495" s="39">
        <v>0</v>
      </c>
      <c r="K495" s="40">
        <v>375526.6</v>
      </c>
      <c r="L495" s="19">
        <v>0</v>
      </c>
      <c r="M495" s="19">
        <v>377990.2</v>
      </c>
      <c r="N495" s="39">
        <v>0</v>
      </c>
      <c r="O495" s="40">
        <v>379772.22</v>
      </c>
      <c r="P495" s="22">
        <v>0</v>
      </c>
      <c r="Q495" s="22">
        <v>335900.25</v>
      </c>
      <c r="R495" s="39">
        <v>0</v>
      </c>
      <c r="S495" s="40">
        <v>326469.23</v>
      </c>
      <c r="T495" s="19">
        <v>0</v>
      </c>
      <c r="U495" s="19">
        <v>479940</v>
      </c>
      <c r="V495" s="39"/>
      <c r="W495" s="40"/>
      <c r="X495" s="19"/>
      <c r="Y495" s="19"/>
      <c r="Z495" s="39"/>
      <c r="AA495" s="40"/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1649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1649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1649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1649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1649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1649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1649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1649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8625.75</v>
      </c>
      <c r="F503" s="30">
        <v>0</v>
      </c>
      <c r="G503" s="31">
        <v>200</v>
      </c>
      <c r="H503" s="22">
        <v>0</v>
      </c>
      <c r="I503" s="22">
        <v>685</v>
      </c>
      <c r="J503" s="41">
        <v>0</v>
      </c>
      <c r="K503" s="42">
        <v>953.75</v>
      </c>
      <c r="L503" s="22">
        <v>0</v>
      </c>
      <c r="M503" s="22">
        <v>732</v>
      </c>
      <c r="N503" s="41">
        <v>0</v>
      </c>
      <c r="O503" s="42">
        <v>4875</v>
      </c>
      <c r="P503" s="22">
        <v>0</v>
      </c>
      <c r="Q503" s="22">
        <v>1000</v>
      </c>
      <c r="R503" s="41">
        <v>0</v>
      </c>
      <c r="S503" s="42">
        <v>180</v>
      </c>
      <c r="T503" s="22">
        <v>0</v>
      </c>
      <c r="U503" s="22">
        <v>0</v>
      </c>
      <c r="V503" s="41"/>
      <c r="W503" s="42"/>
      <c r="X503" s="22"/>
      <c r="Y503" s="22"/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1649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465524</v>
      </c>
      <c r="F504" s="28">
        <v>0</v>
      </c>
      <c r="G504" s="29">
        <v>14880</v>
      </c>
      <c r="H504" s="19">
        <v>0</v>
      </c>
      <c r="I504" s="19">
        <v>0</v>
      </c>
      <c r="J504" s="39">
        <v>0</v>
      </c>
      <c r="K504" s="40">
        <v>0</v>
      </c>
      <c r="L504" s="19">
        <v>0</v>
      </c>
      <c r="M504" s="19">
        <v>0</v>
      </c>
      <c r="N504" s="39">
        <v>0</v>
      </c>
      <c r="O504" s="40">
        <v>450644</v>
      </c>
      <c r="P504" s="22">
        <v>0</v>
      </c>
      <c r="Q504" s="22">
        <v>0</v>
      </c>
      <c r="R504" s="39">
        <v>0</v>
      </c>
      <c r="S504" s="40">
        <v>0</v>
      </c>
      <c r="T504" s="19">
        <v>0</v>
      </c>
      <c r="U504" s="19">
        <v>0</v>
      </c>
      <c r="V504" s="39"/>
      <c r="W504" s="40"/>
      <c r="X504" s="19"/>
      <c r="Y504" s="19"/>
      <c r="Z504" s="39"/>
      <c r="AA504" s="40"/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1649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55405</v>
      </c>
      <c r="F505" s="28">
        <v>0</v>
      </c>
      <c r="G505" s="29">
        <v>21100</v>
      </c>
      <c r="H505" s="19">
        <v>0</v>
      </c>
      <c r="I505" s="19">
        <v>0</v>
      </c>
      <c r="J505" s="39">
        <v>0</v>
      </c>
      <c r="K505" s="40">
        <v>4600</v>
      </c>
      <c r="L505" s="19">
        <v>0</v>
      </c>
      <c r="M505" s="19">
        <v>11000</v>
      </c>
      <c r="N505" s="39">
        <v>0</v>
      </c>
      <c r="O505" s="40">
        <v>0</v>
      </c>
      <c r="P505" s="19">
        <v>0</v>
      </c>
      <c r="Q505" s="19">
        <v>17005</v>
      </c>
      <c r="R505" s="39">
        <v>0</v>
      </c>
      <c r="S505" s="40">
        <v>1700</v>
      </c>
      <c r="T505" s="19">
        <v>0</v>
      </c>
      <c r="U505" s="19">
        <v>0</v>
      </c>
      <c r="V505" s="39"/>
      <c r="W505" s="40"/>
      <c r="X505" s="19"/>
      <c r="Y505" s="19"/>
      <c r="Z505" s="39"/>
      <c r="AA505" s="40"/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1649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1649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226000</v>
      </c>
      <c r="F507" s="30">
        <v>0</v>
      </c>
      <c r="G507" s="31">
        <v>32800</v>
      </c>
      <c r="H507" s="22">
        <v>0</v>
      </c>
      <c r="I507" s="22">
        <v>29800</v>
      </c>
      <c r="J507" s="41">
        <v>0</v>
      </c>
      <c r="K507" s="42">
        <v>23200</v>
      </c>
      <c r="L507" s="22">
        <v>0</v>
      </c>
      <c r="M507" s="22">
        <v>42500</v>
      </c>
      <c r="N507" s="41">
        <v>0</v>
      </c>
      <c r="O507" s="42">
        <v>29200</v>
      </c>
      <c r="P507" s="19">
        <v>0</v>
      </c>
      <c r="Q507" s="19">
        <v>29500</v>
      </c>
      <c r="R507" s="41">
        <v>0</v>
      </c>
      <c r="S507" s="42">
        <v>16300</v>
      </c>
      <c r="T507" s="22">
        <v>0</v>
      </c>
      <c r="U507" s="22">
        <v>22700</v>
      </c>
      <c r="V507" s="41"/>
      <c r="W507" s="42"/>
      <c r="X507" s="22"/>
      <c r="Y507" s="22"/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1649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1649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/>
      <c r="S509" s="40"/>
      <c r="T509" s="19"/>
      <c r="U509" s="19"/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1649</v>
      </c>
      <c r="B510" s="37" t="s">
        <v>1015</v>
      </c>
      <c r="C510" s="38" t="s">
        <v>1016</v>
      </c>
      <c r="D510" s="24">
        <f t="shared" si="14"/>
        <v>579009.41</v>
      </c>
      <c r="E510" s="32">
        <f t="shared" si="15"/>
        <v>1877940.0100000002</v>
      </c>
      <c r="F510" s="28">
        <v>0</v>
      </c>
      <c r="G510" s="29">
        <v>169258</v>
      </c>
      <c r="H510" s="19">
        <v>0</v>
      </c>
      <c r="I510" s="19">
        <v>553973.41</v>
      </c>
      <c r="J510" s="39">
        <v>123135.41</v>
      </c>
      <c r="K510" s="40">
        <v>428314.52</v>
      </c>
      <c r="L510" s="19">
        <v>455874</v>
      </c>
      <c r="M510" s="19">
        <v>183064</v>
      </c>
      <c r="N510" s="39">
        <v>0</v>
      </c>
      <c r="O510" s="40">
        <v>87927</v>
      </c>
      <c r="P510" s="19">
        <v>0</v>
      </c>
      <c r="Q510" s="19">
        <v>128900</v>
      </c>
      <c r="R510" s="39">
        <v>0</v>
      </c>
      <c r="S510" s="40">
        <v>154386.99</v>
      </c>
      <c r="T510" s="19">
        <v>0</v>
      </c>
      <c r="U510" s="19">
        <v>172116.09</v>
      </c>
      <c r="V510" s="39"/>
      <c r="W510" s="40"/>
      <c r="X510" s="19"/>
      <c r="Y510" s="19"/>
      <c r="Z510" s="39"/>
      <c r="AA510" s="40"/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1649</v>
      </c>
      <c r="B511" s="37" t="s">
        <v>1017</v>
      </c>
      <c r="C511" s="38" t="s">
        <v>1018</v>
      </c>
      <c r="D511" s="24">
        <f t="shared" si="14"/>
        <v>30</v>
      </c>
      <c r="E511" s="32">
        <f t="shared" si="15"/>
        <v>5730</v>
      </c>
      <c r="F511" s="30">
        <v>0</v>
      </c>
      <c r="G511" s="31">
        <v>5730</v>
      </c>
      <c r="H511" s="22">
        <v>0</v>
      </c>
      <c r="I511" s="22">
        <v>0</v>
      </c>
      <c r="J511" s="41">
        <v>0</v>
      </c>
      <c r="K511" s="42">
        <v>0</v>
      </c>
      <c r="L511" s="22">
        <v>30</v>
      </c>
      <c r="M511" s="22">
        <v>0</v>
      </c>
      <c r="N511" s="41">
        <v>0</v>
      </c>
      <c r="O511" s="42">
        <v>0</v>
      </c>
      <c r="P511" s="19">
        <v>0</v>
      </c>
      <c r="Q511" s="19">
        <v>0</v>
      </c>
      <c r="R511" s="41">
        <v>0</v>
      </c>
      <c r="S511" s="42">
        <v>0</v>
      </c>
      <c r="T511" s="22">
        <v>0</v>
      </c>
      <c r="U511" s="22">
        <v>0</v>
      </c>
      <c r="V511" s="41"/>
      <c r="W511" s="42"/>
      <c r="X511" s="22"/>
      <c r="Y511" s="22"/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1649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1649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1649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1649</v>
      </c>
      <c r="B515" s="37" t="s">
        <v>1025</v>
      </c>
      <c r="C515" s="38" t="s">
        <v>1026</v>
      </c>
      <c r="D515" s="24">
        <f t="shared" si="14"/>
        <v>0</v>
      </c>
      <c r="E515" s="32">
        <f t="shared" si="15"/>
        <v>65356.86</v>
      </c>
      <c r="F515" s="30"/>
      <c r="G515" s="31"/>
      <c r="H515" s="22"/>
      <c r="I515" s="22"/>
      <c r="J515" s="41"/>
      <c r="K515" s="42"/>
      <c r="L515" s="22"/>
      <c r="M515" s="22"/>
      <c r="N515" s="41">
        <v>0</v>
      </c>
      <c r="O515" s="42">
        <v>16437.919999999998</v>
      </c>
      <c r="P515" s="22">
        <v>0</v>
      </c>
      <c r="Q515" s="22">
        <v>48918.94</v>
      </c>
      <c r="R515" s="41">
        <v>0</v>
      </c>
      <c r="S515" s="42">
        <v>0</v>
      </c>
      <c r="T515" s="22">
        <v>0</v>
      </c>
      <c r="U515" s="22">
        <v>0</v>
      </c>
      <c r="V515" s="41"/>
      <c r="W515" s="42"/>
      <c r="X515" s="22"/>
      <c r="Y515" s="22"/>
      <c r="Z515" s="41"/>
      <c r="AA515" s="42"/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1649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1649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111599</v>
      </c>
      <c r="F517" s="30">
        <v>0</v>
      </c>
      <c r="G517" s="31">
        <v>100619</v>
      </c>
      <c r="H517" s="22">
        <v>0</v>
      </c>
      <c r="I517" s="22">
        <v>0</v>
      </c>
      <c r="J517" s="41">
        <v>0</v>
      </c>
      <c r="K517" s="42">
        <v>0</v>
      </c>
      <c r="L517" s="22">
        <v>0</v>
      </c>
      <c r="M517" s="22">
        <v>0</v>
      </c>
      <c r="N517" s="41">
        <v>0</v>
      </c>
      <c r="O517" s="42">
        <v>0</v>
      </c>
      <c r="P517" s="22">
        <v>0</v>
      </c>
      <c r="Q517" s="22">
        <v>0</v>
      </c>
      <c r="R517" s="41">
        <v>0</v>
      </c>
      <c r="S517" s="42">
        <v>0</v>
      </c>
      <c r="T517" s="22">
        <v>0</v>
      </c>
      <c r="U517" s="22">
        <v>10980</v>
      </c>
      <c r="V517" s="41"/>
      <c r="W517" s="42"/>
      <c r="X517" s="22"/>
      <c r="Y517" s="22"/>
      <c r="Z517" s="41"/>
      <c r="AA517" s="42"/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1649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1649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1649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/>
      <c r="U520" s="22"/>
      <c r="V520" s="41"/>
      <c r="W520" s="42"/>
      <c r="X520" s="22"/>
      <c r="Y520" s="22"/>
      <c r="Z520" s="41"/>
      <c r="AA520" s="42"/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1649</v>
      </c>
      <c r="B521" s="37" t="s">
        <v>1037</v>
      </c>
      <c r="C521" s="38" t="s">
        <v>1038</v>
      </c>
      <c r="D521" s="24">
        <f t="shared" si="16"/>
        <v>30</v>
      </c>
      <c r="E521" s="32">
        <f t="shared" si="17"/>
        <v>556140</v>
      </c>
      <c r="F521" s="28">
        <v>0</v>
      </c>
      <c r="G521" s="29">
        <v>84480</v>
      </c>
      <c r="H521" s="19">
        <v>30</v>
      </c>
      <c r="I521" s="19">
        <v>79020</v>
      </c>
      <c r="J521" s="39">
        <v>0</v>
      </c>
      <c r="K521" s="40">
        <v>70200</v>
      </c>
      <c r="L521" s="19">
        <v>0</v>
      </c>
      <c r="M521" s="19">
        <v>86760</v>
      </c>
      <c r="N521" s="39">
        <v>0</v>
      </c>
      <c r="O521" s="40">
        <v>59160</v>
      </c>
      <c r="P521" s="22">
        <v>0</v>
      </c>
      <c r="Q521" s="22">
        <v>71370</v>
      </c>
      <c r="R521" s="39">
        <v>0</v>
      </c>
      <c r="S521" s="40">
        <v>48510</v>
      </c>
      <c r="T521" s="19">
        <v>0</v>
      </c>
      <c r="U521" s="19">
        <v>56640</v>
      </c>
      <c r="V521" s="39"/>
      <c r="W521" s="40"/>
      <c r="X521" s="19"/>
      <c r="Y521" s="19"/>
      <c r="Z521" s="39"/>
      <c r="AA521" s="40"/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1649</v>
      </c>
      <c r="B522" s="37" t="s">
        <v>1039</v>
      </c>
      <c r="C522" s="38" t="s">
        <v>1040</v>
      </c>
      <c r="D522" s="24">
        <f t="shared" si="16"/>
        <v>55491087.07</v>
      </c>
      <c r="E522" s="32">
        <f t="shared" si="17"/>
        <v>0</v>
      </c>
      <c r="F522" s="28">
        <v>6767537.4199999999</v>
      </c>
      <c r="G522" s="29">
        <v>0</v>
      </c>
      <c r="H522" s="19">
        <v>6762840</v>
      </c>
      <c r="I522" s="19">
        <v>0</v>
      </c>
      <c r="J522" s="39">
        <v>6753880</v>
      </c>
      <c r="K522" s="40">
        <v>0</v>
      </c>
      <c r="L522" s="19">
        <v>6741240</v>
      </c>
      <c r="M522" s="19">
        <v>0</v>
      </c>
      <c r="N522" s="39">
        <v>7715910</v>
      </c>
      <c r="O522" s="40">
        <v>0</v>
      </c>
      <c r="P522" s="19">
        <v>6935610</v>
      </c>
      <c r="Q522" s="19">
        <v>0</v>
      </c>
      <c r="R522" s="39">
        <v>6931749.6500000004</v>
      </c>
      <c r="S522" s="40">
        <v>0</v>
      </c>
      <c r="T522" s="19">
        <v>6882320</v>
      </c>
      <c r="U522" s="19">
        <v>0</v>
      </c>
      <c r="V522" s="39"/>
      <c r="W522" s="40"/>
      <c r="X522" s="19"/>
      <c r="Y522" s="19"/>
      <c r="Z522" s="39"/>
      <c r="AA522" s="40"/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1649</v>
      </c>
      <c r="B523" s="37" t="s">
        <v>1041</v>
      </c>
      <c r="C523" s="38" t="s">
        <v>1042</v>
      </c>
      <c r="D523" s="24">
        <f t="shared" si="16"/>
        <v>4305191.6099999994</v>
      </c>
      <c r="E523" s="32">
        <f t="shared" si="17"/>
        <v>22500</v>
      </c>
      <c r="F523" s="28">
        <v>509252.26</v>
      </c>
      <c r="G523" s="29">
        <v>0</v>
      </c>
      <c r="H523" s="19">
        <v>486680</v>
      </c>
      <c r="I523" s="19">
        <v>0</v>
      </c>
      <c r="J523" s="39">
        <v>509860</v>
      </c>
      <c r="K523" s="40">
        <v>0</v>
      </c>
      <c r="L523" s="19">
        <v>552780</v>
      </c>
      <c r="M523" s="19">
        <v>0</v>
      </c>
      <c r="N523" s="39">
        <v>604719.35</v>
      </c>
      <c r="O523" s="40">
        <v>0</v>
      </c>
      <c r="P523" s="19">
        <v>546420</v>
      </c>
      <c r="Q523" s="19">
        <v>22500</v>
      </c>
      <c r="R523" s="39">
        <v>548730</v>
      </c>
      <c r="S523" s="40">
        <v>0</v>
      </c>
      <c r="T523" s="19">
        <v>546750</v>
      </c>
      <c r="U523" s="19">
        <v>0</v>
      </c>
      <c r="V523" s="39"/>
      <c r="W523" s="40"/>
      <c r="X523" s="19"/>
      <c r="Y523" s="19"/>
      <c r="Z523" s="39"/>
      <c r="AA523" s="40"/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1649</v>
      </c>
      <c r="B524" s="37" t="s">
        <v>1043</v>
      </c>
      <c r="C524" s="38" t="s">
        <v>1044</v>
      </c>
      <c r="D524" s="24">
        <f t="shared" si="16"/>
        <v>83500</v>
      </c>
      <c r="E524" s="32">
        <f t="shared" si="17"/>
        <v>0</v>
      </c>
      <c r="F524" s="28">
        <v>10000</v>
      </c>
      <c r="G524" s="29">
        <v>0</v>
      </c>
      <c r="H524" s="19">
        <v>10000</v>
      </c>
      <c r="I524" s="19">
        <v>0</v>
      </c>
      <c r="J524" s="39">
        <v>10000</v>
      </c>
      <c r="K524" s="40">
        <v>0</v>
      </c>
      <c r="L524" s="19">
        <v>10000</v>
      </c>
      <c r="M524" s="19">
        <v>0</v>
      </c>
      <c r="N524" s="39">
        <v>13500</v>
      </c>
      <c r="O524" s="40">
        <v>0</v>
      </c>
      <c r="P524" s="19">
        <v>10000</v>
      </c>
      <c r="Q524" s="19">
        <v>0</v>
      </c>
      <c r="R524" s="39">
        <v>10000</v>
      </c>
      <c r="S524" s="40">
        <v>0</v>
      </c>
      <c r="T524" s="19">
        <v>10000</v>
      </c>
      <c r="U524" s="19">
        <v>0</v>
      </c>
      <c r="V524" s="39"/>
      <c r="W524" s="40"/>
      <c r="X524" s="19"/>
      <c r="Y524" s="19"/>
      <c r="Z524" s="39"/>
      <c r="AA524" s="40"/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1649</v>
      </c>
      <c r="B525" s="37" t="s">
        <v>1045</v>
      </c>
      <c r="C525" s="38" t="s">
        <v>1046</v>
      </c>
      <c r="D525" s="24">
        <f t="shared" si="16"/>
        <v>2342302.41</v>
      </c>
      <c r="E525" s="32">
        <f t="shared" si="17"/>
        <v>0</v>
      </c>
      <c r="F525" s="28">
        <v>323005.64</v>
      </c>
      <c r="G525" s="29">
        <v>0</v>
      </c>
      <c r="H525" s="19">
        <v>282100</v>
      </c>
      <c r="I525" s="19">
        <v>0</v>
      </c>
      <c r="J525" s="39">
        <v>296100</v>
      </c>
      <c r="K525" s="40">
        <v>0</v>
      </c>
      <c r="L525" s="19">
        <v>282100</v>
      </c>
      <c r="M525" s="19">
        <v>0</v>
      </c>
      <c r="N525" s="39">
        <v>285600</v>
      </c>
      <c r="O525" s="40">
        <v>0</v>
      </c>
      <c r="P525" s="19">
        <v>285600</v>
      </c>
      <c r="Q525" s="19">
        <v>0</v>
      </c>
      <c r="R525" s="39">
        <v>285600</v>
      </c>
      <c r="S525" s="40">
        <v>0</v>
      </c>
      <c r="T525" s="19">
        <v>302196.77</v>
      </c>
      <c r="U525" s="19">
        <v>0</v>
      </c>
      <c r="V525" s="39"/>
      <c r="W525" s="40"/>
      <c r="X525" s="19"/>
      <c r="Y525" s="19"/>
      <c r="Z525" s="39"/>
      <c r="AA525" s="40"/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1649</v>
      </c>
      <c r="B526" s="37" t="s">
        <v>1047</v>
      </c>
      <c r="C526" s="38" t="s">
        <v>1048</v>
      </c>
      <c r="D526" s="24">
        <f t="shared" si="16"/>
        <v>79200</v>
      </c>
      <c r="E526" s="32">
        <f t="shared" si="17"/>
        <v>0</v>
      </c>
      <c r="F526" s="28">
        <v>9900</v>
      </c>
      <c r="G526" s="29">
        <v>0</v>
      </c>
      <c r="H526" s="19">
        <v>9900</v>
      </c>
      <c r="I526" s="19">
        <v>0</v>
      </c>
      <c r="J526" s="39">
        <v>9900</v>
      </c>
      <c r="K526" s="40">
        <v>0</v>
      </c>
      <c r="L526" s="19">
        <v>9900</v>
      </c>
      <c r="M526" s="19">
        <v>0</v>
      </c>
      <c r="N526" s="39">
        <v>9900</v>
      </c>
      <c r="O526" s="40">
        <v>0</v>
      </c>
      <c r="P526" s="19">
        <v>9900</v>
      </c>
      <c r="Q526" s="19">
        <v>0</v>
      </c>
      <c r="R526" s="39">
        <v>9900</v>
      </c>
      <c r="S526" s="40">
        <v>0</v>
      </c>
      <c r="T526" s="19">
        <v>9900</v>
      </c>
      <c r="U526" s="19">
        <v>0</v>
      </c>
      <c r="V526" s="39"/>
      <c r="W526" s="40"/>
      <c r="X526" s="19"/>
      <c r="Y526" s="19"/>
      <c r="Z526" s="39"/>
      <c r="AA526" s="40"/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1649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1649</v>
      </c>
      <c r="B528" s="37" t="s">
        <v>1051</v>
      </c>
      <c r="C528" s="38" t="s">
        <v>1052</v>
      </c>
      <c r="D528" s="24">
        <f t="shared" si="16"/>
        <v>9767.34</v>
      </c>
      <c r="E528" s="32">
        <f t="shared" si="17"/>
        <v>0</v>
      </c>
      <c r="F528" s="30"/>
      <c r="G528" s="31"/>
      <c r="H528" s="22"/>
      <c r="I528" s="22"/>
      <c r="J528" s="41"/>
      <c r="K528" s="42"/>
      <c r="L528" s="22"/>
      <c r="M528" s="22"/>
      <c r="N528" s="41">
        <v>8139.45</v>
      </c>
      <c r="O528" s="42">
        <v>0</v>
      </c>
      <c r="P528" s="22">
        <v>1627.89</v>
      </c>
      <c r="Q528" s="22">
        <v>0</v>
      </c>
      <c r="R528" s="41">
        <v>0</v>
      </c>
      <c r="S528" s="42">
        <v>0</v>
      </c>
      <c r="T528" s="22">
        <v>0</v>
      </c>
      <c r="U528" s="22">
        <v>0</v>
      </c>
      <c r="V528" s="41"/>
      <c r="W528" s="42"/>
      <c r="X528" s="22"/>
      <c r="Y528" s="22"/>
      <c r="Z528" s="41"/>
      <c r="AA528" s="42"/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1649</v>
      </c>
      <c r="B529" s="37" t="s">
        <v>1053</v>
      </c>
      <c r="C529" s="38" t="s">
        <v>1054</v>
      </c>
      <c r="D529" s="24">
        <f t="shared" si="16"/>
        <v>0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/>
      <c r="M529" s="22"/>
      <c r="N529" s="41"/>
      <c r="O529" s="42"/>
      <c r="P529" s="22"/>
      <c r="Q529" s="22"/>
      <c r="R529" s="41"/>
      <c r="S529" s="42"/>
      <c r="T529" s="22"/>
      <c r="U529" s="22"/>
      <c r="V529" s="41"/>
      <c r="W529" s="42"/>
      <c r="X529" s="22"/>
      <c r="Y529" s="22"/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1649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1649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1649</v>
      </c>
      <c r="B532" s="37" t="s">
        <v>1059</v>
      </c>
      <c r="C532" s="38" t="s">
        <v>1060</v>
      </c>
      <c r="D532" s="24">
        <f t="shared" si="16"/>
        <v>1987180</v>
      </c>
      <c r="E532" s="32">
        <f t="shared" si="17"/>
        <v>0</v>
      </c>
      <c r="F532" s="28">
        <v>236330</v>
      </c>
      <c r="G532" s="29">
        <v>0</v>
      </c>
      <c r="H532" s="19">
        <v>236330</v>
      </c>
      <c r="I532" s="19">
        <v>0</v>
      </c>
      <c r="J532" s="39">
        <v>236330</v>
      </c>
      <c r="K532" s="40">
        <v>0</v>
      </c>
      <c r="L532" s="19">
        <v>272930</v>
      </c>
      <c r="M532" s="19">
        <v>0</v>
      </c>
      <c r="N532" s="39">
        <v>245480</v>
      </c>
      <c r="O532" s="40">
        <v>0</v>
      </c>
      <c r="P532" s="22">
        <v>268820</v>
      </c>
      <c r="Q532" s="22">
        <v>0</v>
      </c>
      <c r="R532" s="39">
        <v>245480</v>
      </c>
      <c r="S532" s="40">
        <v>0</v>
      </c>
      <c r="T532" s="19">
        <v>245480</v>
      </c>
      <c r="U532" s="19">
        <v>0</v>
      </c>
      <c r="V532" s="39"/>
      <c r="W532" s="40"/>
      <c r="X532" s="19"/>
      <c r="Y532" s="19"/>
      <c r="Z532" s="39"/>
      <c r="AA532" s="40"/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1649</v>
      </c>
      <c r="B533" s="37" t="s">
        <v>1061</v>
      </c>
      <c r="C533" s="38" t="s">
        <v>1062</v>
      </c>
      <c r="D533" s="24">
        <f t="shared" si="16"/>
        <v>1524020</v>
      </c>
      <c r="E533" s="32">
        <f t="shared" si="17"/>
        <v>0</v>
      </c>
      <c r="F533" s="28">
        <v>186840</v>
      </c>
      <c r="G533" s="29">
        <v>0</v>
      </c>
      <c r="H533" s="19">
        <v>186840</v>
      </c>
      <c r="I533" s="19">
        <v>0</v>
      </c>
      <c r="J533" s="39">
        <v>186840</v>
      </c>
      <c r="K533" s="40">
        <v>0</v>
      </c>
      <c r="L533" s="19">
        <v>213160</v>
      </c>
      <c r="M533" s="19">
        <v>0</v>
      </c>
      <c r="N533" s="39">
        <v>193420</v>
      </c>
      <c r="O533" s="40">
        <v>0</v>
      </c>
      <c r="P533" s="19">
        <v>170080</v>
      </c>
      <c r="Q533" s="19">
        <v>0</v>
      </c>
      <c r="R533" s="39">
        <v>193420</v>
      </c>
      <c r="S533" s="40">
        <v>0</v>
      </c>
      <c r="T533" s="19">
        <v>193420</v>
      </c>
      <c r="U533" s="19">
        <v>0</v>
      </c>
      <c r="V533" s="39"/>
      <c r="W533" s="40"/>
      <c r="X533" s="19"/>
      <c r="Y533" s="19"/>
      <c r="Z533" s="39"/>
      <c r="AA533" s="40"/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1649</v>
      </c>
      <c r="B534" s="37" t="s">
        <v>1063</v>
      </c>
      <c r="C534" s="38" t="s">
        <v>1064</v>
      </c>
      <c r="D534" s="24">
        <f t="shared" si="16"/>
        <v>114252.91</v>
      </c>
      <c r="E534" s="32">
        <f t="shared" si="17"/>
        <v>0</v>
      </c>
      <c r="F534" s="28">
        <v>15545</v>
      </c>
      <c r="G534" s="29">
        <v>0</v>
      </c>
      <c r="H534" s="19">
        <v>6920</v>
      </c>
      <c r="I534" s="19">
        <v>0</v>
      </c>
      <c r="J534" s="39">
        <v>6627.67</v>
      </c>
      <c r="K534" s="40">
        <v>0</v>
      </c>
      <c r="L534" s="19">
        <v>6413.87</v>
      </c>
      <c r="M534" s="19">
        <v>0</v>
      </c>
      <c r="N534" s="39">
        <v>6623.8</v>
      </c>
      <c r="O534" s="40">
        <v>0</v>
      </c>
      <c r="P534" s="19">
        <v>6631.29</v>
      </c>
      <c r="Q534" s="19">
        <v>0</v>
      </c>
      <c r="R534" s="39">
        <v>32691.279999999999</v>
      </c>
      <c r="S534" s="40">
        <v>0</v>
      </c>
      <c r="T534" s="19">
        <v>32800</v>
      </c>
      <c r="U534" s="19">
        <v>0</v>
      </c>
      <c r="V534" s="39"/>
      <c r="W534" s="40"/>
      <c r="X534" s="19"/>
      <c r="Y534" s="19"/>
      <c r="Z534" s="39"/>
      <c r="AA534" s="40"/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1649</v>
      </c>
      <c r="B535" s="37" t="s">
        <v>1065</v>
      </c>
      <c r="C535" s="38" t="s">
        <v>1066</v>
      </c>
      <c r="D535" s="24">
        <f t="shared" si="16"/>
        <v>55829.19</v>
      </c>
      <c r="E535" s="32">
        <f t="shared" si="17"/>
        <v>0</v>
      </c>
      <c r="F535" s="28">
        <v>14340</v>
      </c>
      <c r="G535" s="29">
        <v>0</v>
      </c>
      <c r="H535" s="19">
        <v>15220</v>
      </c>
      <c r="I535" s="19">
        <v>0</v>
      </c>
      <c r="J535" s="39">
        <v>0</v>
      </c>
      <c r="K535" s="40">
        <v>0</v>
      </c>
      <c r="L535" s="19">
        <v>6348.39</v>
      </c>
      <c r="M535" s="19">
        <v>0</v>
      </c>
      <c r="N535" s="39">
        <v>452.41</v>
      </c>
      <c r="O535" s="40">
        <v>0</v>
      </c>
      <c r="P535" s="19">
        <v>6348.39</v>
      </c>
      <c r="Q535" s="19">
        <v>0</v>
      </c>
      <c r="R535" s="39">
        <v>6560</v>
      </c>
      <c r="S535" s="40">
        <v>0</v>
      </c>
      <c r="T535" s="19">
        <v>6560</v>
      </c>
      <c r="U535" s="19">
        <v>0</v>
      </c>
      <c r="V535" s="39"/>
      <c r="W535" s="40"/>
      <c r="X535" s="19"/>
      <c r="Y535" s="19"/>
      <c r="Z535" s="39"/>
      <c r="AA535" s="40"/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1649</v>
      </c>
      <c r="B536" s="37" t="s">
        <v>1067</v>
      </c>
      <c r="C536" s="38" t="s">
        <v>1068</v>
      </c>
      <c r="D536" s="24">
        <f t="shared" si="16"/>
        <v>18277189.66</v>
      </c>
      <c r="E536" s="32">
        <f t="shared" si="17"/>
        <v>4570</v>
      </c>
      <c r="F536" s="28">
        <v>1985013.88</v>
      </c>
      <c r="G536" s="29">
        <v>0</v>
      </c>
      <c r="H536" s="19">
        <v>2339624</v>
      </c>
      <c r="I536" s="19">
        <v>0</v>
      </c>
      <c r="J536" s="39">
        <v>2016284.19</v>
      </c>
      <c r="K536" s="40">
        <v>968</v>
      </c>
      <c r="L536" s="19">
        <v>2501870.3199999998</v>
      </c>
      <c r="M536" s="19">
        <v>3602</v>
      </c>
      <c r="N536" s="39">
        <v>2437003.1</v>
      </c>
      <c r="O536" s="40">
        <v>0</v>
      </c>
      <c r="P536" s="19">
        <v>2468367.42</v>
      </c>
      <c r="Q536" s="19">
        <v>0</v>
      </c>
      <c r="R536" s="39">
        <v>2533960</v>
      </c>
      <c r="S536" s="40">
        <v>0</v>
      </c>
      <c r="T536" s="19">
        <v>1995066.75</v>
      </c>
      <c r="U536" s="19">
        <v>0</v>
      </c>
      <c r="V536" s="39"/>
      <c r="W536" s="40"/>
      <c r="X536" s="19"/>
      <c r="Y536" s="19"/>
      <c r="Z536" s="39"/>
      <c r="AA536" s="40"/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1649</v>
      </c>
      <c r="B537" s="37" t="s">
        <v>1069</v>
      </c>
      <c r="C537" s="38" t="s">
        <v>1070</v>
      </c>
      <c r="D537" s="24">
        <f t="shared" si="16"/>
        <v>9771230.4700000007</v>
      </c>
      <c r="E537" s="32">
        <f t="shared" si="17"/>
        <v>12263.869999999999</v>
      </c>
      <c r="F537" s="28">
        <v>1195578.06</v>
      </c>
      <c r="G537" s="29">
        <v>0</v>
      </c>
      <c r="H537" s="19">
        <v>1088780</v>
      </c>
      <c r="I537" s="19">
        <v>0</v>
      </c>
      <c r="J537" s="39">
        <v>1272010.33</v>
      </c>
      <c r="K537" s="40">
        <v>0</v>
      </c>
      <c r="L537" s="19">
        <v>1101972.58</v>
      </c>
      <c r="M537" s="19">
        <v>1713.87</v>
      </c>
      <c r="N537" s="39">
        <v>1158346.8999999999</v>
      </c>
      <c r="O537" s="40">
        <v>0</v>
      </c>
      <c r="P537" s="19">
        <v>1176469.03</v>
      </c>
      <c r="Q537" s="19">
        <v>0</v>
      </c>
      <c r="R537" s="39">
        <v>1116040</v>
      </c>
      <c r="S537" s="40">
        <v>3036</v>
      </c>
      <c r="T537" s="19">
        <v>1662033.57</v>
      </c>
      <c r="U537" s="19">
        <v>7514</v>
      </c>
      <c r="V537" s="39"/>
      <c r="W537" s="40"/>
      <c r="X537" s="19"/>
      <c r="Y537" s="19"/>
      <c r="Z537" s="39"/>
      <c r="AA537" s="40"/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1649</v>
      </c>
      <c r="B538" s="37" t="s">
        <v>1071</v>
      </c>
      <c r="C538" s="38" t="s">
        <v>1072</v>
      </c>
      <c r="D538" s="24">
        <f t="shared" si="16"/>
        <v>6822065.3499999996</v>
      </c>
      <c r="E538" s="32">
        <f t="shared" si="17"/>
        <v>0</v>
      </c>
      <c r="F538" s="30">
        <v>1317018.75</v>
      </c>
      <c r="G538" s="31">
        <v>0</v>
      </c>
      <c r="H538" s="22">
        <v>1258159.8500000001</v>
      </c>
      <c r="I538" s="22">
        <v>0</v>
      </c>
      <c r="J538" s="41">
        <v>1159257</v>
      </c>
      <c r="K538" s="42">
        <v>0</v>
      </c>
      <c r="L538" s="22">
        <v>822150.75</v>
      </c>
      <c r="M538" s="22">
        <v>0</v>
      </c>
      <c r="N538" s="41">
        <v>594931.5</v>
      </c>
      <c r="O538" s="42">
        <v>0</v>
      </c>
      <c r="P538" s="19">
        <v>541126</v>
      </c>
      <c r="Q538" s="19">
        <v>0</v>
      </c>
      <c r="R538" s="41">
        <v>538610.75</v>
      </c>
      <c r="S538" s="42">
        <v>0</v>
      </c>
      <c r="T538" s="22">
        <v>590810.75</v>
      </c>
      <c r="U538" s="22">
        <v>0</v>
      </c>
      <c r="V538" s="41"/>
      <c r="W538" s="42"/>
      <c r="X538" s="22"/>
      <c r="Y538" s="22"/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1649</v>
      </c>
      <c r="B539" s="37" t="s">
        <v>1073</v>
      </c>
      <c r="C539" s="38" t="s">
        <v>1074</v>
      </c>
      <c r="D539" s="24">
        <f t="shared" si="16"/>
        <v>1506174.25</v>
      </c>
      <c r="E539" s="32">
        <f t="shared" si="17"/>
        <v>0</v>
      </c>
      <c r="F539" s="30">
        <v>199702.5</v>
      </c>
      <c r="G539" s="31">
        <v>0</v>
      </c>
      <c r="H539" s="22">
        <v>230887</v>
      </c>
      <c r="I539" s="22">
        <v>0</v>
      </c>
      <c r="J539" s="41">
        <v>186115</v>
      </c>
      <c r="K539" s="42">
        <v>0</v>
      </c>
      <c r="L539" s="22">
        <v>181725</v>
      </c>
      <c r="M539" s="22">
        <v>0</v>
      </c>
      <c r="N539" s="41">
        <v>207382</v>
      </c>
      <c r="O539" s="42">
        <v>0</v>
      </c>
      <c r="P539" s="22">
        <v>188445.5</v>
      </c>
      <c r="Q539" s="22">
        <v>0</v>
      </c>
      <c r="R539" s="41">
        <v>163523</v>
      </c>
      <c r="S539" s="42">
        <v>0</v>
      </c>
      <c r="T539" s="22">
        <v>148394.25</v>
      </c>
      <c r="U539" s="22">
        <v>0</v>
      </c>
      <c r="V539" s="41"/>
      <c r="W539" s="42"/>
      <c r="X539" s="22"/>
      <c r="Y539" s="22"/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1649</v>
      </c>
      <c r="B540" s="37" t="s">
        <v>1075</v>
      </c>
      <c r="C540" s="38" t="s">
        <v>1076</v>
      </c>
      <c r="D540" s="24">
        <f t="shared" si="16"/>
        <v>624725.16</v>
      </c>
      <c r="E540" s="32">
        <f t="shared" si="17"/>
        <v>0</v>
      </c>
      <c r="F540" s="28">
        <v>59350</v>
      </c>
      <c r="G540" s="29">
        <v>0</v>
      </c>
      <c r="H540" s="19">
        <v>64170</v>
      </c>
      <c r="I540" s="19">
        <v>0</v>
      </c>
      <c r="J540" s="39">
        <v>61760</v>
      </c>
      <c r="K540" s="40">
        <v>0</v>
      </c>
      <c r="L540" s="19">
        <v>61760</v>
      </c>
      <c r="M540" s="19">
        <v>0</v>
      </c>
      <c r="N540" s="39">
        <v>97495.16</v>
      </c>
      <c r="O540" s="40">
        <v>0</v>
      </c>
      <c r="P540" s="22">
        <v>79760</v>
      </c>
      <c r="Q540" s="22">
        <v>0</v>
      </c>
      <c r="R540" s="39">
        <v>120670</v>
      </c>
      <c r="S540" s="40">
        <v>0</v>
      </c>
      <c r="T540" s="19">
        <v>79760</v>
      </c>
      <c r="U540" s="19">
        <v>0</v>
      </c>
      <c r="V540" s="39"/>
      <c r="W540" s="40"/>
      <c r="X540" s="19"/>
      <c r="Y540" s="19"/>
      <c r="Z540" s="39"/>
      <c r="AA540" s="40"/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1649</v>
      </c>
      <c r="B541" s="37" t="s">
        <v>1077</v>
      </c>
      <c r="C541" s="38" t="s">
        <v>1078</v>
      </c>
      <c r="D541" s="24">
        <f t="shared" si="16"/>
        <v>3188971.61</v>
      </c>
      <c r="E541" s="32">
        <f t="shared" si="17"/>
        <v>0</v>
      </c>
      <c r="F541" s="28">
        <v>401590</v>
      </c>
      <c r="G541" s="29">
        <v>0</v>
      </c>
      <c r="H541" s="19">
        <v>433610</v>
      </c>
      <c r="I541" s="19">
        <v>0</v>
      </c>
      <c r="J541" s="39">
        <v>410452.26</v>
      </c>
      <c r="K541" s="40">
        <v>0</v>
      </c>
      <c r="L541" s="19">
        <v>392980</v>
      </c>
      <c r="M541" s="19">
        <v>0</v>
      </c>
      <c r="N541" s="39">
        <v>371490</v>
      </c>
      <c r="O541" s="40">
        <v>0</v>
      </c>
      <c r="P541" s="19">
        <v>406199.35</v>
      </c>
      <c r="Q541" s="19">
        <v>0</v>
      </c>
      <c r="R541" s="39">
        <v>365870</v>
      </c>
      <c r="S541" s="40">
        <v>0</v>
      </c>
      <c r="T541" s="19">
        <v>406780</v>
      </c>
      <c r="U541" s="19">
        <v>0</v>
      </c>
      <c r="V541" s="39"/>
      <c r="W541" s="40"/>
      <c r="X541" s="19"/>
      <c r="Y541" s="19"/>
      <c r="Z541" s="39"/>
      <c r="AA541" s="40"/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1649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1649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1649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1649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1649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1649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1649</v>
      </c>
      <c r="B548" s="37" t="s">
        <v>1091</v>
      </c>
      <c r="C548" s="38" t="s">
        <v>1092</v>
      </c>
      <c r="D548" s="24">
        <f t="shared" si="16"/>
        <v>796006.44</v>
      </c>
      <c r="E548" s="32">
        <f t="shared" si="17"/>
        <v>0</v>
      </c>
      <c r="F548" s="28">
        <v>181248.38</v>
      </c>
      <c r="G548" s="29">
        <v>0</v>
      </c>
      <c r="H548" s="19">
        <v>81500</v>
      </c>
      <c r="I548" s="19">
        <v>0</v>
      </c>
      <c r="J548" s="39">
        <v>81500</v>
      </c>
      <c r="K548" s="40">
        <v>0</v>
      </c>
      <c r="L548" s="19">
        <v>81500</v>
      </c>
      <c r="M548" s="19">
        <v>0</v>
      </c>
      <c r="N548" s="39">
        <v>81500</v>
      </c>
      <c r="O548" s="40">
        <v>0</v>
      </c>
      <c r="P548" s="22">
        <v>81500</v>
      </c>
      <c r="Q548" s="22">
        <v>0</v>
      </c>
      <c r="R548" s="39">
        <v>81500</v>
      </c>
      <c r="S548" s="40">
        <v>0</v>
      </c>
      <c r="T548" s="19">
        <v>125758.06</v>
      </c>
      <c r="U548" s="19">
        <v>0</v>
      </c>
      <c r="V548" s="39"/>
      <c r="W548" s="40"/>
      <c r="X548" s="19"/>
      <c r="Y548" s="19"/>
      <c r="Z548" s="39"/>
      <c r="AA548" s="40"/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1649</v>
      </c>
      <c r="B549" s="37" t="s">
        <v>1093</v>
      </c>
      <c r="C549" s="38" t="s">
        <v>1094</v>
      </c>
      <c r="D549" s="24">
        <f t="shared" si="16"/>
        <v>28000</v>
      </c>
      <c r="E549" s="32">
        <f t="shared" si="17"/>
        <v>0</v>
      </c>
      <c r="F549" s="28">
        <v>3500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>
        <v>3500</v>
      </c>
      <c r="U549" s="19">
        <v>0</v>
      </c>
      <c r="V549" s="39"/>
      <c r="W549" s="40"/>
      <c r="X549" s="19"/>
      <c r="Y549" s="19"/>
      <c r="Z549" s="39"/>
      <c r="AA549" s="40"/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1649</v>
      </c>
      <c r="B550" s="37" t="s">
        <v>1095</v>
      </c>
      <c r="C550" s="38" t="s">
        <v>1096</v>
      </c>
      <c r="D550" s="24">
        <f t="shared" si="16"/>
        <v>2742750</v>
      </c>
      <c r="E550" s="32">
        <f t="shared" si="17"/>
        <v>137150</v>
      </c>
      <c r="F550" s="28">
        <v>296340</v>
      </c>
      <c r="G550" s="29">
        <v>0</v>
      </c>
      <c r="H550" s="19">
        <v>291045</v>
      </c>
      <c r="I550" s="19">
        <v>5295</v>
      </c>
      <c r="J550" s="39">
        <v>315075</v>
      </c>
      <c r="K550" s="40">
        <v>0</v>
      </c>
      <c r="L550" s="19">
        <v>242820</v>
      </c>
      <c r="M550" s="19">
        <v>60240</v>
      </c>
      <c r="N550" s="39">
        <v>506700</v>
      </c>
      <c r="O550" s="40">
        <v>0</v>
      </c>
      <c r="P550" s="19">
        <v>304465</v>
      </c>
      <c r="Q550" s="19">
        <v>70295</v>
      </c>
      <c r="R550" s="39">
        <v>423595</v>
      </c>
      <c r="S550" s="40">
        <v>0</v>
      </c>
      <c r="T550" s="19">
        <v>362710</v>
      </c>
      <c r="U550" s="19">
        <v>1320</v>
      </c>
      <c r="V550" s="39"/>
      <c r="W550" s="40"/>
      <c r="X550" s="19"/>
      <c r="Y550" s="19"/>
      <c r="Z550" s="39"/>
      <c r="AA550" s="40"/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1649</v>
      </c>
      <c r="B551" s="37" t="s">
        <v>1097</v>
      </c>
      <c r="C551" s="38" t="s">
        <v>1098</v>
      </c>
      <c r="D551" s="24">
        <f t="shared" si="16"/>
        <v>0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/>
      <c r="O551" s="42"/>
      <c r="P551" s="19"/>
      <c r="Q551" s="19"/>
      <c r="R551" s="41"/>
      <c r="S551" s="42"/>
      <c r="T551" s="22"/>
      <c r="U551" s="22"/>
      <c r="V551" s="41"/>
      <c r="W551" s="42"/>
      <c r="X551" s="22"/>
      <c r="Y551" s="22"/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1649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1649</v>
      </c>
      <c r="B553" s="37" t="s">
        <v>1101</v>
      </c>
      <c r="C553" s="38" t="s">
        <v>1102</v>
      </c>
      <c r="D553" s="24">
        <f t="shared" si="16"/>
        <v>946303.18</v>
      </c>
      <c r="E553" s="32">
        <f t="shared" si="17"/>
        <v>0</v>
      </c>
      <c r="F553" s="28">
        <v>115149.2</v>
      </c>
      <c r="G553" s="29">
        <v>0</v>
      </c>
      <c r="H553" s="19">
        <v>114603.8</v>
      </c>
      <c r="I553" s="19">
        <v>0</v>
      </c>
      <c r="J553" s="39">
        <v>114888.2</v>
      </c>
      <c r="K553" s="40">
        <v>0</v>
      </c>
      <c r="L553" s="19">
        <v>115493.8</v>
      </c>
      <c r="M553" s="19">
        <v>0</v>
      </c>
      <c r="N553" s="39">
        <v>132007.99</v>
      </c>
      <c r="O553" s="40">
        <v>0</v>
      </c>
      <c r="P553" s="22">
        <v>118450.4</v>
      </c>
      <c r="Q553" s="22">
        <v>0</v>
      </c>
      <c r="R553" s="39">
        <v>118331.19</v>
      </c>
      <c r="S553" s="40">
        <v>0</v>
      </c>
      <c r="T553" s="19">
        <v>117378.6</v>
      </c>
      <c r="U553" s="19">
        <v>0</v>
      </c>
      <c r="V553" s="39"/>
      <c r="W553" s="40"/>
      <c r="X553" s="19"/>
      <c r="Y553" s="19"/>
      <c r="Z553" s="39"/>
      <c r="AA553" s="40"/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1649</v>
      </c>
      <c r="B554" s="37" t="s">
        <v>1103</v>
      </c>
      <c r="C554" s="38" t="s">
        <v>1104</v>
      </c>
      <c r="D554" s="24">
        <f t="shared" si="16"/>
        <v>1419454.76</v>
      </c>
      <c r="E554" s="32">
        <f t="shared" si="17"/>
        <v>0</v>
      </c>
      <c r="F554" s="28">
        <v>172723.79</v>
      </c>
      <c r="G554" s="29">
        <v>0</v>
      </c>
      <c r="H554" s="19">
        <v>171905.7</v>
      </c>
      <c r="I554" s="19">
        <v>0</v>
      </c>
      <c r="J554" s="39">
        <v>172332.3</v>
      </c>
      <c r="K554" s="40">
        <v>0</v>
      </c>
      <c r="L554" s="19">
        <v>173240.7</v>
      </c>
      <c r="M554" s="19">
        <v>0</v>
      </c>
      <c r="N554" s="39">
        <v>198011.98</v>
      </c>
      <c r="O554" s="40">
        <v>0</v>
      </c>
      <c r="P554" s="19">
        <v>177675.6</v>
      </c>
      <c r="Q554" s="19">
        <v>0</v>
      </c>
      <c r="R554" s="39">
        <v>177496.79</v>
      </c>
      <c r="S554" s="40">
        <v>0</v>
      </c>
      <c r="T554" s="19">
        <v>176067.9</v>
      </c>
      <c r="U554" s="19">
        <v>0</v>
      </c>
      <c r="V554" s="39"/>
      <c r="W554" s="40"/>
      <c r="X554" s="19"/>
      <c r="Y554" s="19"/>
      <c r="Z554" s="39"/>
      <c r="AA554" s="40"/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1649</v>
      </c>
      <c r="B555" s="37" t="s">
        <v>1105</v>
      </c>
      <c r="C555" s="38" t="s">
        <v>1106</v>
      </c>
      <c r="D555" s="24">
        <f t="shared" si="16"/>
        <v>105336</v>
      </c>
      <c r="E555" s="32">
        <f t="shared" si="17"/>
        <v>0</v>
      </c>
      <c r="F555" s="28">
        <v>12695.1</v>
      </c>
      <c r="G555" s="29">
        <v>0</v>
      </c>
      <c r="H555" s="19">
        <v>12695.1</v>
      </c>
      <c r="I555" s="19">
        <v>0</v>
      </c>
      <c r="J555" s="39">
        <v>12695.1</v>
      </c>
      <c r="K555" s="40">
        <v>0</v>
      </c>
      <c r="L555" s="19">
        <v>14582.7</v>
      </c>
      <c r="M555" s="19">
        <v>0</v>
      </c>
      <c r="N555" s="39">
        <v>13167</v>
      </c>
      <c r="O555" s="40">
        <v>0</v>
      </c>
      <c r="P555" s="19">
        <v>13167</v>
      </c>
      <c r="Q555" s="19">
        <v>0</v>
      </c>
      <c r="R555" s="39">
        <v>13167</v>
      </c>
      <c r="S555" s="40">
        <v>0</v>
      </c>
      <c r="T555" s="19">
        <v>13167</v>
      </c>
      <c r="U555" s="19">
        <v>0</v>
      </c>
      <c r="V555" s="39"/>
      <c r="W555" s="40"/>
      <c r="X555" s="19"/>
      <c r="Y555" s="19"/>
      <c r="Z555" s="39"/>
      <c r="AA555" s="40"/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1649</v>
      </c>
      <c r="B556" s="37" t="s">
        <v>1107</v>
      </c>
      <c r="C556" s="38" t="s">
        <v>1108</v>
      </c>
      <c r="D556" s="24">
        <f t="shared" si="16"/>
        <v>128168</v>
      </c>
      <c r="E556" s="32">
        <f t="shared" si="17"/>
        <v>0</v>
      </c>
      <c r="F556" s="28">
        <v>17153</v>
      </c>
      <c r="G556" s="29">
        <v>0</v>
      </c>
      <c r="H556" s="19">
        <v>17214</v>
      </c>
      <c r="I556" s="19">
        <v>0</v>
      </c>
      <c r="J556" s="39">
        <v>17214</v>
      </c>
      <c r="K556" s="40">
        <v>0</v>
      </c>
      <c r="L556" s="19">
        <v>16464</v>
      </c>
      <c r="M556" s="19">
        <v>0</v>
      </c>
      <c r="N556" s="39">
        <v>17154</v>
      </c>
      <c r="O556" s="40">
        <v>0</v>
      </c>
      <c r="P556" s="19">
        <v>0</v>
      </c>
      <c r="Q556" s="19">
        <v>0</v>
      </c>
      <c r="R556" s="39">
        <v>28646</v>
      </c>
      <c r="S556" s="40">
        <v>0</v>
      </c>
      <c r="T556" s="19">
        <v>14323</v>
      </c>
      <c r="U556" s="19">
        <v>0</v>
      </c>
      <c r="V556" s="39"/>
      <c r="W556" s="40"/>
      <c r="X556" s="19"/>
      <c r="Y556" s="19"/>
      <c r="Z556" s="39"/>
      <c r="AA556" s="40"/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1649</v>
      </c>
      <c r="B557" s="37" t="s">
        <v>1109</v>
      </c>
      <c r="C557" s="38" t="s">
        <v>1110</v>
      </c>
      <c r="D557" s="24">
        <f t="shared" si="16"/>
        <v>1506046</v>
      </c>
      <c r="E557" s="32">
        <f t="shared" si="17"/>
        <v>0</v>
      </c>
      <c r="F557" s="28">
        <v>203407</v>
      </c>
      <c r="G557" s="29">
        <v>0</v>
      </c>
      <c r="H557" s="19">
        <v>207631</v>
      </c>
      <c r="I557" s="19">
        <v>0</v>
      </c>
      <c r="J557" s="39">
        <v>203159</v>
      </c>
      <c r="K557" s="40">
        <v>0</v>
      </c>
      <c r="L557" s="19">
        <v>201761</v>
      </c>
      <c r="M557" s="19">
        <v>0</v>
      </c>
      <c r="N557" s="39">
        <v>202379</v>
      </c>
      <c r="O557" s="40">
        <v>0</v>
      </c>
      <c r="P557" s="19">
        <v>1082</v>
      </c>
      <c r="Q557" s="19">
        <v>0</v>
      </c>
      <c r="R557" s="39">
        <v>322026</v>
      </c>
      <c r="S557" s="40">
        <v>0</v>
      </c>
      <c r="T557" s="19">
        <v>164601</v>
      </c>
      <c r="U557" s="19">
        <v>0</v>
      </c>
      <c r="V557" s="39"/>
      <c r="W557" s="40"/>
      <c r="X557" s="19"/>
      <c r="Y557" s="19"/>
      <c r="Z557" s="39"/>
      <c r="AA557" s="40"/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1649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1649</v>
      </c>
      <c r="B559" s="37" t="s">
        <v>1113</v>
      </c>
      <c r="C559" s="38" t="s">
        <v>1114</v>
      </c>
      <c r="D559" s="24">
        <f t="shared" si="16"/>
        <v>76929.850000000006</v>
      </c>
      <c r="E559" s="32">
        <f t="shared" si="17"/>
        <v>1054.8</v>
      </c>
      <c r="F559" s="28">
        <v>10208</v>
      </c>
      <c r="G559" s="29">
        <v>0</v>
      </c>
      <c r="H559" s="19">
        <v>10086</v>
      </c>
      <c r="I559" s="19">
        <v>0</v>
      </c>
      <c r="J559" s="39">
        <v>9578.7999999999993</v>
      </c>
      <c r="K559" s="40">
        <v>1054.8</v>
      </c>
      <c r="L559" s="19">
        <v>9570.25</v>
      </c>
      <c r="M559" s="19">
        <v>0</v>
      </c>
      <c r="N559" s="39">
        <v>9113.4</v>
      </c>
      <c r="O559" s="40">
        <v>0</v>
      </c>
      <c r="P559" s="22">
        <v>9113.4</v>
      </c>
      <c r="Q559" s="22">
        <v>0</v>
      </c>
      <c r="R559" s="39">
        <v>9464</v>
      </c>
      <c r="S559" s="40">
        <v>0</v>
      </c>
      <c r="T559" s="19">
        <v>9796</v>
      </c>
      <c r="U559" s="19">
        <v>0</v>
      </c>
      <c r="V559" s="39"/>
      <c r="W559" s="40"/>
      <c r="X559" s="19"/>
      <c r="Y559" s="19"/>
      <c r="Z559" s="39"/>
      <c r="AA559" s="40"/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1649</v>
      </c>
      <c r="B560" s="37" t="s">
        <v>1115</v>
      </c>
      <c r="C560" s="38" t="s">
        <v>1116</v>
      </c>
      <c r="D560" s="24">
        <f t="shared" si="16"/>
        <v>4404300</v>
      </c>
      <c r="E560" s="32">
        <f t="shared" si="17"/>
        <v>0</v>
      </c>
      <c r="F560" s="30"/>
      <c r="G560" s="31"/>
      <c r="H560" s="22">
        <v>1000</v>
      </c>
      <c r="I560" s="22">
        <v>0</v>
      </c>
      <c r="J560" s="41">
        <v>1000</v>
      </c>
      <c r="K560" s="42">
        <v>0</v>
      </c>
      <c r="L560" s="22">
        <v>1874800</v>
      </c>
      <c r="M560" s="22">
        <v>0</v>
      </c>
      <c r="N560" s="41">
        <v>1000</v>
      </c>
      <c r="O560" s="42">
        <v>0</v>
      </c>
      <c r="P560" s="19">
        <v>1000</v>
      </c>
      <c r="Q560" s="19">
        <v>0</v>
      </c>
      <c r="R560" s="41">
        <v>1000</v>
      </c>
      <c r="S560" s="42">
        <v>0</v>
      </c>
      <c r="T560" s="22">
        <v>2524500</v>
      </c>
      <c r="U560" s="22">
        <v>0</v>
      </c>
      <c r="V560" s="41"/>
      <c r="W560" s="42"/>
      <c r="X560" s="22"/>
      <c r="Y560" s="22"/>
      <c r="Z560" s="41"/>
      <c r="AA560" s="42"/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1649</v>
      </c>
      <c r="B561" s="37" t="s">
        <v>1117</v>
      </c>
      <c r="C561" s="38" t="s">
        <v>1118</v>
      </c>
      <c r="D561" s="24">
        <f t="shared" si="16"/>
        <v>584958</v>
      </c>
      <c r="E561" s="32">
        <f t="shared" si="17"/>
        <v>0</v>
      </c>
      <c r="F561" s="28">
        <v>58500</v>
      </c>
      <c r="G561" s="29">
        <v>0</v>
      </c>
      <c r="H561" s="19">
        <v>58177</v>
      </c>
      <c r="I561" s="19">
        <v>0</v>
      </c>
      <c r="J561" s="39">
        <v>56000</v>
      </c>
      <c r="K561" s="40">
        <v>0</v>
      </c>
      <c r="L561" s="19">
        <v>98600</v>
      </c>
      <c r="M561" s="19">
        <v>0</v>
      </c>
      <c r="N561" s="39">
        <v>76765</v>
      </c>
      <c r="O561" s="40">
        <v>0</v>
      </c>
      <c r="P561" s="22">
        <v>77965</v>
      </c>
      <c r="Q561" s="22">
        <v>0</v>
      </c>
      <c r="R561" s="39">
        <v>78951</v>
      </c>
      <c r="S561" s="40">
        <v>0</v>
      </c>
      <c r="T561" s="19">
        <v>80000</v>
      </c>
      <c r="U561" s="19">
        <v>0</v>
      </c>
      <c r="V561" s="39"/>
      <c r="W561" s="40"/>
      <c r="X561" s="19"/>
      <c r="Y561" s="19"/>
      <c r="Z561" s="39"/>
      <c r="AA561" s="40"/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1649</v>
      </c>
      <c r="B562" s="37" t="s">
        <v>1119</v>
      </c>
      <c r="C562" s="38" t="s">
        <v>1120</v>
      </c>
      <c r="D562" s="24">
        <f t="shared" si="16"/>
        <v>0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/>
      <c r="M562" s="22"/>
      <c r="N562" s="41"/>
      <c r="O562" s="42"/>
      <c r="P562" s="19"/>
      <c r="Q562" s="19"/>
      <c r="R562" s="41"/>
      <c r="S562" s="42"/>
      <c r="T562" s="22"/>
      <c r="U562" s="22"/>
      <c r="V562" s="41"/>
      <c r="W562" s="42"/>
      <c r="X562" s="22"/>
      <c r="Y562" s="22"/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1649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1649</v>
      </c>
      <c r="B564" s="37" t="s">
        <v>1123</v>
      </c>
      <c r="C564" s="38" t="s">
        <v>1124</v>
      </c>
      <c r="D564" s="24">
        <f t="shared" si="16"/>
        <v>1302555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>
        <v>1302555</v>
      </c>
      <c r="U564" s="22">
        <v>0</v>
      </c>
      <c r="V564" s="41"/>
      <c r="W564" s="42"/>
      <c r="X564" s="22"/>
      <c r="Y564" s="22"/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1649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1649</v>
      </c>
      <c r="B566" s="37" t="s">
        <v>1127</v>
      </c>
      <c r="C566" s="38" t="s">
        <v>1128</v>
      </c>
      <c r="D566" s="24">
        <f t="shared" si="16"/>
        <v>0</v>
      </c>
      <c r="E566" s="32">
        <f t="shared" si="17"/>
        <v>0</v>
      </c>
      <c r="F566" s="28"/>
      <c r="G566" s="29"/>
      <c r="H566" s="19"/>
      <c r="I566" s="19"/>
      <c r="J566" s="39"/>
      <c r="K566" s="40"/>
      <c r="L566" s="19"/>
      <c r="M566" s="19"/>
      <c r="N566" s="39"/>
      <c r="O566" s="40"/>
      <c r="P566" s="22"/>
      <c r="Q566" s="22"/>
      <c r="R566" s="39"/>
      <c r="S566" s="40"/>
      <c r="T566" s="19"/>
      <c r="U566" s="19"/>
      <c r="V566" s="39"/>
      <c r="W566" s="40"/>
      <c r="X566" s="19"/>
      <c r="Y566" s="19"/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1649</v>
      </c>
      <c r="B567" s="37" t="s">
        <v>1129</v>
      </c>
      <c r="C567" s="38" t="s">
        <v>1130</v>
      </c>
      <c r="D567" s="24">
        <f t="shared" si="16"/>
        <v>0</v>
      </c>
      <c r="E567" s="32">
        <f t="shared" si="17"/>
        <v>0</v>
      </c>
      <c r="F567" s="28"/>
      <c r="G567" s="29"/>
      <c r="H567" s="19"/>
      <c r="I567" s="19"/>
      <c r="J567" s="39"/>
      <c r="K567" s="40"/>
      <c r="L567" s="19"/>
      <c r="M567" s="19"/>
      <c r="N567" s="39"/>
      <c r="O567" s="40"/>
      <c r="P567" s="19"/>
      <c r="Q567" s="19"/>
      <c r="R567" s="39"/>
      <c r="S567" s="40"/>
      <c r="T567" s="19"/>
      <c r="U567" s="19"/>
      <c r="V567" s="39"/>
      <c r="W567" s="40"/>
      <c r="X567" s="19"/>
      <c r="Y567" s="19"/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1649</v>
      </c>
      <c r="B568" s="37" t="s">
        <v>1131</v>
      </c>
      <c r="C568" s="38" t="s">
        <v>1132</v>
      </c>
      <c r="D568" s="24">
        <f t="shared" si="16"/>
        <v>11548900</v>
      </c>
      <c r="E568" s="32">
        <f t="shared" si="17"/>
        <v>1302555</v>
      </c>
      <c r="F568" s="30">
        <v>1331700</v>
      </c>
      <c r="G568" s="31">
        <v>0</v>
      </c>
      <c r="H568" s="22">
        <v>1441900</v>
      </c>
      <c r="I568" s="22">
        <v>0</v>
      </c>
      <c r="J568" s="41">
        <v>41100</v>
      </c>
      <c r="K568" s="42">
        <v>0</v>
      </c>
      <c r="L568" s="22">
        <v>2845500</v>
      </c>
      <c r="M568" s="22">
        <v>0</v>
      </c>
      <c r="N568" s="41">
        <v>1386700</v>
      </c>
      <c r="O568" s="42">
        <v>0</v>
      </c>
      <c r="P568" s="19">
        <v>1450100</v>
      </c>
      <c r="Q568" s="19">
        <v>0</v>
      </c>
      <c r="R568" s="41">
        <v>1447500</v>
      </c>
      <c r="S568" s="42">
        <v>0</v>
      </c>
      <c r="T568" s="22">
        <v>1604400</v>
      </c>
      <c r="U568" s="22">
        <v>1302555</v>
      </c>
      <c r="V568" s="41"/>
      <c r="W568" s="42"/>
      <c r="X568" s="22"/>
      <c r="Y568" s="22"/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1649</v>
      </c>
      <c r="B569" s="37" t="s">
        <v>1133</v>
      </c>
      <c r="C569" s="38" t="s">
        <v>1134</v>
      </c>
      <c r="D569" s="24">
        <f t="shared" si="16"/>
        <v>1741900</v>
      </c>
      <c r="E569" s="32">
        <f t="shared" si="17"/>
        <v>1400800</v>
      </c>
      <c r="F569" s="30">
        <v>36900</v>
      </c>
      <c r="G569" s="31">
        <v>0</v>
      </c>
      <c r="H569" s="22">
        <v>41100</v>
      </c>
      <c r="I569" s="22">
        <v>0</v>
      </c>
      <c r="J569" s="41">
        <v>1441900</v>
      </c>
      <c r="K569" s="42">
        <v>0</v>
      </c>
      <c r="L569" s="22">
        <v>45300</v>
      </c>
      <c r="M569" s="22">
        <v>1400800</v>
      </c>
      <c r="N569" s="41">
        <v>41100</v>
      </c>
      <c r="O569" s="42">
        <v>0</v>
      </c>
      <c r="P569" s="22">
        <v>51100</v>
      </c>
      <c r="Q569" s="22">
        <v>0</v>
      </c>
      <c r="R569" s="41">
        <v>42100</v>
      </c>
      <c r="S569" s="42">
        <v>0</v>
      </c>
      <c r="T569" s="22">
        <v>42400</v>
      </c>
      <c r="U569" s="22">
        <v>0</v>
      </c>
      <c r="V569" s="41"/>
      <c r="W569" s="42"/>
      <c r="X569" s="22"/>
      <c r="Y569" s="22"/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1649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1649</v>
      </c>
      <c r="B571" s="37" t="s">
        <v>1137</v>
      </c>
      <c r="C571" s="38" t="s">
        <v>1138</v>
      </c>
      <c r="D571" s="24">
        <f t="shared" si="16"/>
        <v>10140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10140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>
        <v>0</v>
      </c>
      <c r="U571" s="22">
        <v>0</v>
      </c>
      <c r="V571" s="41"/>
      <c r="W571" s="42"/>
      <c r="X571" s="22"/>
      <c r="Y571" s="22"/>
      <c r="Z571" s="41"/>
      <c r="AA571" s="42"/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1649</v>
      </c>
      <c r="B572" s="37" t="s">
        <v>1139</v>
      </c>
      <c r="C572" s="38" t="s">
        <v>1140</v>
      </c>
      <c r="D572" s="24">
        <f t="shared" si="16"/>
        <v>111461</v>
      </c>
      <c r="E572" s="32">
        <f t="shared" si="17"/>
        <v>0</v>
      </c>
      <c r="F572" s="30"/>
      <c r="G572" s="31"/>
      <c r="H572" s="22"/>
      <c r="I572" s="22"/>
      <c r="J572" s="41"/>
      <c r="K572" s="42"/>
      <c r="L572" s="22">
        <v>87562.76</v>
      </c>
      <c r="M572" s="22">
        <v>0</v>
      </c>
      <c r="N572" s="41">
        <v>297.24</v>
      </c>
      <c r="O572" s="42">
        <v>0</v>
      </c>
      <c r="P572" s="22">
        <v>23601</v>
      </c>
      <c r="Q572" s="22">
        <v>0</v>
      </c>
      <c r="R572" s="41">
        <v>0</v>
      </c>
      <c r="S572" s="42">
        <v>0</v>
      </c>
      <c r="T572" s="22">
        <v>0</v>
      </c>
      <c r="U572" s="22">
        <v>0</v>
      </c>
      <c r="V572" s="41"/>
      <c r="W572" s="42"/>
      <c r="X572" s="22"/>
      <c r="Y572" s="22"/>
      <c r="Z572" s="41"/>
      <c r="AA572" s="42"/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1649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1649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1649</v>
      </c>
      <c r="B575" s="37" t="s">
        <v>1145</v>
      </c>
      <c r="C575" s="38" t="s">
        <v>1146</v>
      </c>
      <c r="D575" s="24">
        <f t="shared" si="16"/>
        <v>276840</v>
      </c>
      <c r="E575" s="32">
        <f t="shared" si="17"/>
        <v>0</v>
      </c>
      <c r="F575" s="28">
        <v>8900</v>
      </c>
      <c r="G575" s="29">
        <v>0</v>
      </c>
      <c r="H575" s="19">
        <v>57900</v>
      </c>
      <c r="I575" s="19">
        <v>0</v>
      </c>
      <c r="J575" s="39">
        <v>73440</v>
      </c>
      <c r="K575" s="40">
        <v>0</v>
      </c>
      <c r="L575" s="19">
        <v>71770</v>
      </c>
      <c r="M575" s="19">
        <v>0</v>
      </c>
      <c r="N575" s="39">
        <v>14000</v>
      </c>
      <c r="O575" s="40">
        <v>0</v>
      </c>
      <c r="P575" s="22">
        <v>24030</v>
      </c>
      <c r="Q575" s="22">
        <v>0</v>
      </c>
      <c r="R575" s="39">
        <v>13600</v>
      </c>
      <c r="S575" s="40">
        <v>0</v>
      </c>
      <c r="T575" s="19">
        <v>13200</v>
      </c>
      <c r="U575" s="19">
        <v>0</v>
      </c>
      <c r="V575" s="39"/>
      <c r="W575" s="40"/>
      <c r="X575" s="19"/>
      <c r="Y575" s="19"/>
      <c r="Z575" s="39"/>
      <c r="AA575" s="40"/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1649</v>
      </c>
      <c r="B576" s="37" t="s">
        <v>1147</v>
      </c>
      <c r="C576" s="38" t="s">
        <v>1148</v>
      </c>
      <c r="D576" s="24">
        <f t="shared" si="16"/>
        <v>229375.75</v>
      </c>
      <c r="E576" s="32">
        <f t="shared" si="17"/>
        <v>0</v>
      </c>
      <c r="F576" s="28">
        <v>1918.5</v>
      </c>
      <c r="G576" s="29">
        <v>0</v>
      </c>
      <c r="H576" s="19">
        <v>33220</v>
      </c>
      <c r="I576" s="19">
        <v>0</v>
      </c>
      <c r="J576" s="39">
        <v>2171</v>
      </c>
      <c r="K576" s="40">
        <v>0</v>
      </c>
      <c r="L576" s="19">
        <v>2903</v>
      </c>
      <c r="M576" s="19">
        <v>0</v>
      </c>
      <c r="N576" s="39">
        <v>22585.25</v>
      </c>
      <c r="O576" s="40">
        <v>0</v>
      </c>
      <c r="P576" s="19">
        <v>2577.25</v>
      </c>
      <c r="Q576" s="19">
        <v>0</v>
      </c>
      <c r="R576" s="39">
        <v>3874.25</v>
      </c>
      <c r="S576" s="40">
        <v>0</v>
      </c>
      <c r="T576" s="19">
        <v>160126.5</v>
      </c>
      <c r="U576" s="19">
        <v>0</v>
      </c>
      <c r="V576" s="39"/>
      <c r="W576" s="40"/>
      <c r="X576" s="19"/>
      <c r="Y576" s="19"/>
      <c r="Z576" s="39"/>
      <c r="AA576" s="40"/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1649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1649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1649</v>
      </c>
      <c r="B579" s="37" t="s">
        <v>1153</v>
      </c>
      <c r="C579" s="38" t="s">
        <v>1154</v>
      </c>
      <c r="D579" s="24">
        <f t="shared" si="16"/>
        <v>0</v>
      </c>
      <c r="E579" s="32">
        <f t="shared" si="17"/>
        <v>0</v>
      </c>
      <c r="F579" s="28"/>
      <c r="G579" s="29"/>
      <c r="H579" s="19"/>
      <c r="I579" s="19"/>
      <c r="J579" s="39"/>
      <c r="K579" s="40"/>
      <c r="L579" s="19"/>
      <c r="M579" s="19"/>
      <c r="N579" s="39"/>
      <c r="O579" s="40"/>
      <c r="P579" s="22"/>
      <c r="Q579" s="22"/>
      <c r="R579" s="39"/>
      <c r="S579" s="40"/>
      <c r="T579" s="19"/>
      <c r="U579" s="19"/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1649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1649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1649</v>
      </c>
      <c r="B582" s="37" t="s">
        <v>1159</v>
      </c>
      <c r="C582" s="38" t="s">
        <v>1160</v>
      </c>
      <c r="D582" s="24">
        <f t="shared" si="18"/>
        <v>0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/>
      <c r="Q582" s="22"/>
      <c r="R582" s="41"/>
      <c r="S582" s="42"/>
      <c r="T582" s="22"/>
      <c r="U582" s="22"/>
      <c r="V582" s="41"/>
      <c r="W582" s="42"/>
      <c r="X582" s="22"/>
      <c r="Y582" s="22"/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1649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1649</v>
      </c>
      <c r="B584" s="37" t="s">
        <v>1163</v>
      </c>
      <c r="C584" s="38" t="s">
        <v>1146</v>
      </c>
      <c r="D584" s="24">
        <f t="shared" si="18"/>
        <v>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/>
      <c r="M584" s="22"/>
      <c r="N584" s="41"/>
      <c r="O584" s="42"/>
      <c r="P584" s="22"/>
      <c r="Q584" s="22"/>
      <c r="R584" s="41"/>
      <c r="S584" s="42"/>
      <c r="T584" s="22"/>
      <c r="U584" s="22"/>
      <c r="V584" s="41"/>
      <c r="W584" s="42"/>
      <c r="X584" s="22"/>
      <c r="Y584" s="22"/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1649</v>
      </c>
      <c r="B585" s="37" t="s">
        <v>1164</v>
      </c>
      <c r="C585" s="38" t="s">
        <v>1165</v>
      </c>
      <c r="D585" s="24">
        <f t="shared" si="18"/>
        <v>0</v>
      </c>
      <c r="E585" s="32">
        <f t="shared" si="19"/>
        <v>0</v>
      </c>
      <c r="F585" s="28"/>
      <c r="G585" s="29"/>
      <c r="H585" s="19"/>
      <c r="I585" s="19"/>
      <c r="J585" s="39"/>
      <c r="K585" s="40"/>
      <c r="L585" s="19"/>
      <c r="M585" s="19"/>
      <c r="N585" s="39"/>
      <c r="O585" s="40"/>
      <c r="P585" s="22"/>
      <c r="Q585" s="22"/>
      <c r="R585" s="39"/>
      <c r="S585" s="40"/>
      <c r="T585" s="19"/>
      <c r="U585" s="19"/>
      <c r="V585" s="39"/>
      <c r="W585" s="40"/>
      <c r="X585" s="19"/>
      <c r="Y585" s="19"/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1649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1649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1649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1649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1649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1649</v>
      </c>
      <c r="B591" s="37" t="s">
        <v>1176</v>
      </c>
      <c r="C591" s="38" t="s">
        <v>1177</v>
      </c>
      <c r="D591" s="24">
        <f t="shared" si="18"/>
        <v>918715.28000000014</v>
      </c>
      <c r="E591" s="32">
        <f t="shared" si="19"/>
        <v>0</v>
      </c>
      <c r="F591" s="28">
        <v>94834.2</v>
      </c>
      <c r="G591" s="29">
        <v>0</v>
      </c>
      <c r="H591" s="19">
        <v>117626</v>
      </c>
      <c r="I591" s="19">
        <v>0</v>
      </c>
      <c r="J591" s="39">
        <v>140578.35</v>
      </c>
      <c r="K591" s="40">
        <v>0</v>
      </c>
      <c r="L591" s="19">
        <v>98031.27</v>
      </c>
      <c r="M591" s="19">
        <v>0</v>
      </c>
      <c r="N591" s="39">
        <v>232948.8</v>
      </c>
      <c r="O591" s="40">
        <v>0</v>
      </c>
      <c r="P591" s="22">
        <v>90960.79</v>
      </c>
      <c r="Q591" s="22">
        <v>0</v>
      </c>
      <c r="R591" s="39">
        <v>136939.87</v>
      </c>
      <c r="S591" s="40">
        <v>0</v>
      </c>
      <c r="T591" s="19">
        <v>6796</v>
      </c>
      <c r="U591" s="19">
        <v>0</v>
      </c>
      <c r="V591" s="39"/>
      <c r="W591" s="40"/>
      <c r="X591" s="19"/>
      <c r="Y591" s="19"/>
      <c r="Z591" s="39"/>
      <c r="AA591" s="40"/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1649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1649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1649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1649</v>
      </c>
      <c r="B595" s="37" t="s">
        <v>1184</v>
      </c>
      <c r="C595" s="38" t="s">
        <v>1185</v>
      </c>
      <c r="D595" s="24">
        <f t="shared" si="18"/>
        <v>3480</v>
      </c>
      <c r="E595" s="32">
        <f t="shared" si="19"/>
        <v>0</v>
      </c>
      <c r="F595" s="30">
        <v>240</v>
      </c>
      <c r="G595" s="31">
        <v>0</v>
      </c>
      <c r="H595" s="22">
        <v>1440</v>
      </c>
      <c r="I595" s="22">
        <v>0</v>
      </c>
      <c r="J595" s="41">
        <v>0</v>
      </c>
      <c r="K595" s="42">
        <v>0</v>
      </c>
      <c r="L595" s="22">
        <v>0</v>
      </c>
      <c r="M595" s="22">
        <v>0</v>
      </c>
      <c r="N595" s="41">
        <v>1080</v>
      </c>
      <c r="O595" s="42">
        <v>0</v>
      </c>
      <c r="P595" s="22">
        <v>240</v>
      </c>
      <c r="Q595" s="22">
        <v>0</v>
      </c>
      <c r="R595" s="41">
        <v>480</v>
      </c>
      <c r="S595" s="42">
        <v>0</v>
      </c>
      <c r="T595" s="22">
        <v>0</v>
      </c>
      <c r="U595" s="22">
        <v>0</v>
      </c>
      <c r="V595" s="41"/>
      <c r="W595" s="42"/>
      <c r="X595" s="22"/>
      <c r="Y595" s="22"/>
      <c r="Z595" s="41"/>
      <c r="AA595" s="42"/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1649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1649</v>
      </c>
      <c r="B597" s="37" t="s">
        <v>1188</v>
      </c>
      <c r="C597" s="38" t="s">
        <v>1189</v>
      </c>
      <c r="D597" s="24">
        <f t="shared" si="18"/>
        <v>0</v>
      </c>
      <c r="E597" s="32">
        <f t="shared" si="19"/>
        <v>0</v>
      </c>
      <c r="F597" s="30"/>
      <c r="G597" s="31"/>
      <c r="H597" s="22"/>
      <c r="I597" s="22"/>
      <c r="J597" s="41"/>
      <c r="K597" s="42"/>
      <c r="L597" s="22"/>
      <c r="M597" s="22"/>
      <c r="N597" s="41"/>
      <c r="O597" s="42"/>
      <c r="P597" s="22"/>
      <c r="Q597" s="22"/>
      <c r="R597" s="41"/>
      <c r="S597" s="42"/>
      <c r="T597" s="22"/>
      <c r="U597" s="22"/>
      <c r="V597" s="41"/>
      <c r="W597" s="42"/>
      <c r="X597" s="22"/>
      <c r="Y597" s="22"/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1649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1649</v>
      </c>
      <c r="B599" s="37" t="s">
        <v>1192</v>
      </c>
      <c r="C599" s="38" t="s">
        <v>1193</v>
      </c>
      <c r="D599" s="24">
        <f t="shared" si="18"/>
        <v>0</v>
      </c>
      <c r="E599" s="32">
        <f t="shared" si="19"/>
        <v>0</v>
      </c>
      <c r="F599" s="30"/>
      <c r="G599" s="31"/>
      <c r="H599" s="22"/>
      <c r="I599" s="22"/>
      <c r="J599" s="41"/>
      <c r="K599" s="42"/>
      <c r="L599" s="22"/>
      <c r="M599" s="22"/>
      <c r="N599" s="41"/>
      <c r="O599" s="42"/>
      <c r="P599" s="22"/>
      <c r="Q599" s="22"/>
      <c r="R599" s="41"/>
      <c r="S599" s="42"/>
      <c r="T599" s="22"/>
      <c r="U599" s="22"/>
      <c r="V599" s="41"/>
      <c r="W599" s="42"/>
      <c r="X599" s="22"/>
      <c r="Y599" s="22"/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1649</v>
      </c>
      <c r="B600" s="37" t="s">
        <v>1194</v>
      </c>
      <c r="C600" s="38" t="s">
        <v>1195</v>
      </c>
      <c r="D600" s="24">
        <f t="shared" si="18"/>
        <v>1573937.72</v>
      </c>
      <c r="E600" s="32">
        <f t="shared" si="19"/>
        <v>56484</v>
      </c>
      <c r="F600" s="28">
        <v>12680</v>
      </c>
      <c r="G600" s="29">
        <v>0</v>
      </c>
      <c r="H600" s="19">
        <v>214026</v>
      </c>
      <c r="I600" s="19">
        <v>0</v>
      </c>
      <c r="J600" s="39">
        <v>35465</v>
      </c>
      <c r="K600" s="40">
        <v>0</v>
      </c>
      <c r="L600" s="19">
        <v>46224</v>
      </c>
      <c r="M600" s="19">
        <v>0</v>
      </c>
      <c r="N600" s="39">
        <v>775621.43</v>
      </c>
      <c r="O600" s="40">
        <v>5044</v>
      </c>
      <c r="P600" s="22">
        <v>43176.4</v>
      </c>
      <c r="Q600" s="22">
        <v>0</v>
      </c>
      <c r="R600" s="39">
        <v>190602.73</v>
      </c>
      <c r="S600" s="40">
        <v>51440</v>
      </c>
      <c r="T600" s="19">
        <v>256142.16</v>
      </c>
      <c r="U600" s="19">
        <v>0</v>
      </c>
      <c r="V600" s="39"/>
      <c r="W600" s="40"/>
      <c r="X600" s="19"/>
      <c r="Y600" s="19"/>
      <c r="Z600" s="39"/>
      <c r="AA600" s="40"/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1649</v>
      </c>
      <c r="B601" s="37" t="s">
        <v>1196</v>
      </c>
      <c r="C601" s="38" t="s">
        <v>1197</v>
      </c>
      <c r="D601" s="24">
        <f t="shared" si="18"/>
        <v>2520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>
        <v>2520</v>
      </c>
      <c r="O601" s="42">
        <v>0</v>
      </c>
      <c r="P601" s="19">
        <v>0</v>
      </c>
      <c r="Q601" s="19">
        <v>0</v>
      </c>
      <c r="R601" s="41">
        <v>0</v>
      </c>
      <c r="S601" s="42">
        <v>0</v>
      </c>
      <c r="T601" s="22">
        <v>0</v>
      </c>
      <c r="U601" s="22">
        <v>0</v>
      </c>
      <c r="V601" s="41"/>
      <c r="W601" s="42"/>
      <c r="X601" s="22"/>
      <c r="Y601" s="22"/>
      <c r="Z601" s="41"/>
      <c r="AA601" s="42"/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1649</v>
      </c>
      <c r="B602" s="37" t="s">
        <v>1198</v>
      </c>
      <c r="C602" s="38" t="s">
        <v>1199</v>
      </c>
      <c r="D602" s="24">
        <f t="shared" si="18"/>
        <v>276470.5</v>
      </c>
      <c r="E602" s="32">
        <f t="shared" si="19"/>
        <v>0</v>
      </c>
      <c r="F602" s="28">
        <v>6655</v>
      </c>
      <c r="G602" s="29">
        <v>0</v>
      </c>
      <c r="H602" s="19">
        <v>2953</v>
      </c>
      <c r="I602" s="19">
        <v>0</v>
      </c>
      <c r="J602" s="39">
        <v>39955</v>
      </c>
      <c r="K602" s="40">
        <v>0</v>
      </c>
      <c r="L602" s="19">
        <v>57805</v>
      </c>
      <c r="M602" s="19">
        <v>0</v>
      </c>
      <c r="N602" s="39">
        <v>91435.5</v>
      </c>
      <c r="O602" s="40">
        <v>0</v>
      </c>
      <c r="P602" s="22">
        <v>6045</v>
      </c>
      <c r="Q602" s="22">
        <v>0</v>
      </c>
      <c r="R602" s="39">
        <v>16637</v>
      </c>
      <c r="S602" s="40">
        <v>0</v>
      </c>
      <c r="T602" s="19">
        <v>54985</v>
      </c>
      <c r="U602" s="19">
        <v>0</v>
      </c>
      <c r="V602" s="39"/>
      <c r="W602" s="40"/>
      <c r="X602" s="19"/>
      <c r="Y602" s="19"/>
      <c r="Z602" s="39"/>
      <c r="AA602" s="40"/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1649</v>
      </c>
      <c r="B603" s="37" t="s">
        <v>1200</v>
      </c>
      <c r="C603" s="38" t="s">
        <v>1201</v>
      </c>
      <c r="D603" s="24">
        <f t="shared" si="18"/>
        <v>91721.82</v>
      </c>
      <c r="E603" s="32">
        <f t="shared" si="19"/>
        <v>0</v>
      </c>
      <c r="F603" s="30"/>
      <c r="G603" s="31"/>
      <c r="H603" s="22">
        <v>7470</v>
      </c>
      <c r="I603" s="22">
        <v>0</v>
      </c>
      <c r="J603" s="41">
        <v>1090</v>
      </c>
      <c r="K603" s="42">
        <v>0</v>
      </c>
      <c r="L603" s="22">
        <v>0</v>
      </c>
      <c r="M603" s="22">
        <v>0</v>
      </c>
      <c r="N603" s="41">
        <v>43732.82</v>
      </c>
      <c r="O603" s="42">
        <v>0</v>
      </c>
      <c r="P603" s="19">
        <v>1879</v>
      </c>
      <c r="Q603" s="19">
        <v>0</v>
      </c>
      <c r="R603" s="41">
        <v>26955</v>
      </c>
      <c r="S603" s="42">
        <v>0</v>
      </c>
      <c r="T603" s="22">
        <v>10595</v>
      </c>
      <c r="U603" s="22">
        <v>0</v>
      </c>
      <c r="V603" s="41"/>
      <c r="W603" s="42"/>
      <c r="X603" s="22"/>
      <c r="Y603" s="22"/>
      <c r="Z603" s="41"/>
      <c r="AA603" s="42"/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1649</v>
      </c>
      <c r="B604" s="37" t="s">
        <v>1202</v>
      </c>
      <c r="C604" s="38" t="s">
        <v>1203</v>
      </c>
      <c r="D604" s="24">
        <f t="shared" si="18"/>
        <v>133010</v>
      </c>
      <c r="E604" s="32">
        <f t="shared" si="19"/>
        <v>0</v>
      </c>
      <c r="F604" s="28">
        <v>18030</v>
      </c>
      <c r="G604" s="29">
        <v>0</v>
      </c>
      <c r="H604" s="19">
        <v>21060</v>
      </c>
      <c r="I604" s="19">
        <v>0</v>
      </c>
      <c r="J604" s="39">
        <v>13810</v>
      </c>
      <c r="K604" s="40">
        <v>0</v>
      </c>
      <c r="L604" s="19">
        <v>16490</v>
      </c>
      <c r="M604" s="19">
        <v>0</v>
      </c>
      <c r="N604" s="39">
        <v>18955</v>
      </c>
      <c r="O604" s="40">
        <v>0</v>
      </c>
      <c r="P604" s="22">
        <v>17525</v>
      </c>
      <c r="Q604" s="22">
        <v>0</v>
      </c>
      <c r="R604" s="39">
        <v>11730</v>
      </c>
      <c r="S604" s="40">
        <v>0</v>
      </c>
      <c r="T604" s="19">
        <v>15410</v>
      </c>
      <c r="U604" s="19">
        <v>0</v>
      </c>
      <c r="V604" s="39"/>
      <c r="W604" s="40"/>
      <c r="X604" s="19"/>
      <c r="Y604" s="19"/>
      <c r="Z604" s="39"/>
      <c r="AA604" s="40"/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1649</v>
      </c>
      <c r="B605" s="37" t="s">
        <v>1204</v>
      </c>
      <c r="C605" s="38" t="s">
        <v>1205</v>
      </c>
      <c r="D605" s="24">
        <f t="shared" si="18"/>
        <v>4342437.6499999994</v>
      </c>
      <c r="E605" s="32">
        <f t="shared" si="19"/>
        <v>0</v>
      </c>
      <c r="F605" s="28">
        <v>302969.8</v>
      </c>
      <c r="G605" s="29">
        <v>0</v>
      </c>
      <c r="H605" s="19">
        <v>112575.48</v>
      </c>
      <c r="I605" s="19">
        <v>0</v>
      </c>
      <c r="J605" s="39">
        <v>35538</v>
      </c>
      <c r="K605" s="40">
        <v>0</v>
      </c>
      <c r="L605" s="19">
        <v>455280.75</v>
      </c>
      <c r="M605" s="19">
        <v>0</v>
      </c>
      <c r="N605" s="39">
        <v>2194709.98</v>
      </c>
      <c r="O605" s="40">
        <v>0</v>
      </c>
      <c r="P605" s="19">
        <v>249193.02</v>
      </c>
      <c r="Q605" s="19">
        <v>0</v>
      </c>
      <c r="R605" s="39">
        <v>379452.21</v>
      </c>
      <c r="S605" s="40">
        <v>0</v>
      </c>
      <c r="T605" s="19">
        <v>612718.41</v>
      </c>
      <c r="U605" s="19">
        <v>0</v>
      </c>
      <c r="V605" s="39"/>
      <c r="W605" s="40"/>
      <c r="X605" s="19"/>
      <c r="Y605" s="19"/>
      <c r="Z605" s="39"/>
      <c r="AA605" s="40"/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1649</v>
      </c>
      <c r="B606" s="37" t="s">
        <v>1206</v>
      </c>
      <c r="C606" s="38" t="s">
        <v>1207</v>
      </c>
      <c r="D606" s="24">
        <f t="shared" si="18"/>
        <v>360814.5</v>
      </c>
      <c r="E606" s="32">
        <f t="shared" si="19"/>
        <v>4260</v>
      </c>
      <c r="F606" s="28">
        <v>6358</v>
      </c>
      <c r="G606" s="29">
        <v>0</v>
      </c>
      <c r="H606" s="19">
        <v>3152</v>
      </c>
      <c r="I606" s="19">
        <v>0</v>
      </c>
      <c r="J606" s="39">
        <v>3865</v>
      </c>
      <c r="K606" s="40">
        <v>0</v>
      </c>
      <c r="L606" s="19">
        <v>4845</v>
      </c>
      <c r="M606" s="19">
        <v>0</v>
      </c>
      <c r="N606" s="39">
        <v>251293</v>
      </c>
      <c r="O606" s="40">
        <v>0</v>
      </c>
      <c r="P606" s="19">
        <v>7025</v>
      </c>
      <c r="Q606" s="19">
        <v>0</v>
      </c>
      <c r="R606" s="39">
        <v>7033</v>
      </c>
      <c r="S606" s="40">
        <v>4260</v>
      </c>
      <c r="T606" s="19">
        <v>77243.5</v>
      </c>
      <c r="U606" s="19">
        <v>0</v>
      </c>
      <c r="V606" s="39"/>
      <c r="W606" s="40"/>
      <c r="X606" s="19"/>
      <c r="Y606" s="19"/>
      <c r="Z606" s="39"/>
      <c r="AA606" s="40"/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1649</v>
      </c>
      <c r="B607" s="37" t="s">
        <v>1208</v>
      </c>
      <c r="C607" s="38" t="s">
        <v>1209</v>
      </c>
      <c r="D607" s="24">
        <f t="shared" si="18"/>
        <v>100936</v>
      </c>
      <c r="E607" s="32">
        <f t="shared" si="19"/>
        <v>0</v>
      </c>
      <c r="F607" s="30">
        <v>46866</v>
      </c>
      <c r="G607" s="31">
        <v>0</v>
      </c>
      <c r="H607" s="22">
        <v>0</v>
      </c>
      <c r="I607" s="22">
        <v>0</v>
      </c>
      <c r="J607" s="41">
        <v>2150</v>
      </c>
      <c r="K607" s="42">
        <v>0</v>
      </c>
      <c r="L607" s="22">
        <v>32800</v>
      </c>
      <c r="M607" s="22">
        <v>0</v>
      </c>
      <c r="N607" s="41">
        <v>18520</v>
      </c>
      <c r="O607" s="42">
        <v>0</v>
      </c>
      <c r="P607" s="19">
        <v>0</v>
      </c>
      <c r="Q607" s="19">
        <v>0</v>
      </c>
      <c r="R607" s="41">
        <v>0</v>
      </c>
      <c r="S607" s="42">
        <v>0</v>
      </c>
      <c r="T607" s="22">
        <v>600</v>
      </c>
      <c r="U607" s="22">
        <v>0</v>
      </c>
      <c r="V607" s="41"/>
      <c r="W607" s="42"/>
      <c r="X607" s="22"/>
      <c r="Y607" s="22"/>
      <c r="Z607" s="41"/>
      <c r="AA607" s="42"/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1649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1649</v>
      </c>
      <c r="B609" s="37" t="s">
        <v>1212</v>
      </c>
      <c r="C609" s="38" t="s">
        <v>1213</v>
      </c>
      <c r="D609" s="24">
        <f t="shared" si="18"/>
        <v>538826.32000000007</v>
      </c>
      <c r="E609" s="32">
        <f t="shared" si="19"/>
        <v>0</v>
      </c>
      <c r="F609" s="28">
        <v>278320</v>
      </c>
      <c r="G609" s="29">
        <v>0</v>
      </c>
      <c r="H609" s="19">
        <v>91006.32</v>
      </c>
      <c r="I609" s="19">
        <v>0</v>
      </c>
      <c r="J609" s="39">
        <v>0</v>
      </c>
      <c r="K609" s="40">
        <v>0</v>
      </c>
      <c r="L609" s="19">
        <v>169500</v>
      </c>
      <c r="M609" s="19">
        <v>0</v>
      </c>
      <c r="N609" s="39">
        <v>0</v>
      </c>
      <c r="O609" s="40">
        <v>0</v>
      </c>
      <c r="P609" s="22">
        <v>0</v>
      </c>
      <c r="Q609" s="22">
        <v>0</v>
      </c>
      <c r="R609" s="39">
        <v>0</v>
      </c>
      <c r="S609" s="40">
        <v>0</v>
      </c>
      <c r="T609" s="19">
        <v>0</v>
      </c>
      <c r="U609" s="19">
        <v>0</v>
      </c>
      <c r="V609" s="39"/>
      <c r="W609" s="40"/>
      <c r="X609" s="19"/>
      <c r="Y609" s="19"/>
      <c r="Z609" s="39"/>
      <c r="AA609" s="40"/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1649</v>
      </c>
      <c r="B610" s="37" t="s">
        <v>1214</v>
      </c>
      <c r="C610" s="38" t="s">
        <v>1215</v>
      </c>
      <c r="D610" s="24">
        <f t="shared" si="18"/>
        <v>91500</v>
      </c>
      <c r="E610" s="32">
        <f t="shared" si="19"/>
        <v>0</v>
      </c>
      <c r="F610" s="28">
        <v>43500</v>
      </c>
      <c r="G610" s="29">
        <v>0</v>
      </c>
      <c r="H610" s="19">
        <v>0</v>
      </c>
      <c r="I610" s="19">
        <v>0</v>
      </c>
      <c r="J610" s="39">
        <v>0</v>
      </c>
      <c r="K610" s="40">
        <v>0</v>
      </c>
      <c r="L610" s="19">
        <v>0</v>
      </c>
      <c r="M610" s="19">
        <v>0</v>
      </c>
      <c r="N610" s="39">
        <v>32000</v>
      </c>
      <c r="O610" s="40">
        <v>0</v>
      </c>
      <c r="P610" s="19">
        <v>16000</v>
      </c>
      <c r="Q610" s="19">
        <v>0</v>
      </c>
      <c r="R610" s="39">
        <v>0</v>
      </c>
      <c r="S610" s="40">
        <v>0</v>
      </c>
      <c r="T610" s="19">
        <v>0</v>
      </c>
      <c r="U610" s="19">
        <v>0</v>
      </c>
      <c r="V610" s="39"/>
      <c r="W610" s="40"/>
      <c r="X610" s="19"/>
      <c r="Y610" s="19"/>
      <c r="Z610" s="39"/>
      <c r="AA610" s="40"/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1649</v>
      </c>
      <c r="B611" s="37" t="s">
        <v>1216</v>
      </c>
      <c r="C611" s="38" t="s">
        <v>1217</v>
      </c>
      <c r="D611" s="24">
        <f t="shared" si="18"/>
        <v>320589.86000000004</v>
      </c>
      <c r="E611" s="32">
        <f t="shared" si="19"/>
        <v>0</v>
      </c>
      <c r="F611" s="28">
        <v>79207.850000000006</v>
      </c>
      <c r="G611" s="29">
        <v>0</v>
      </c>
      <c r="H611" s="19">
        <v>0</v>
      </c>
      <c r="I611" s="19">
        <v>0</v>
      </c>
      <c r="J611" s="39">
        <v>0</v>
      </c>
      <c r="K611" s="40">
        <v>0</v>
      </c>
      <c r="L611" s="19">
        <v>102335.56</v>
      </c>
      <c r="M611" s="19">
        <v>0</v>
      </c>
      <c r="N611" s="39">
        <v>61195.8</v>
      </c>
      <c r="O611" s="40">
        <v>0</v>
      </c>
      <c r="P611" s="19">
        <v>29853</v>
      </c>
      <c r="Q611" s="19">
        <v>0</v>
      </c>
      <c r="R611" s="39">
        <v>47997.65</v>
      </c>
      <c r="S611" s="40">
        <v>0</v>
      </c>
      <c r="T611" s="19">
        <v>0</v>
      </c>
      <c r="U611" s="19">
        <v>0</v>
      </c>
      <c r="V611" s="39"/>
      <c r="W611" s="40"/>
      <c r="X611" s="19"/>
      <c r="Y611" s="19"/>
      <c r="Z611" s="39"/>
      <c r="AA611" s="40"/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1649</v>
      </c>
      <c r="B612" s="37" t="s">
        <v>1218</v>
      </c>
      <c r="C612" s="38" t="s">
        <v>1219</v>
      </c>
      <c r="D612" s="24">
        <f t="shared" si="18"/>
        <v>89166.64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>
        <v>89166.64</v>
      </c>
      <c r="U612" s="19">
        <v>0</v>
      </c>
      <c r="V612" s="39"/>
      <c r="W612" s="40"/>
      <c r="X612" s="19"/>
      <c r="Y612" s="19"/>
      <c r="Z612" s="39"/>
      <c r="AA612" s="40"/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1649</v>
      </c>
      <c r="B613" s="37" t="s">
        <v>1220</v>
      </c>
      <c r="C613" s="38" t="s">
        <v>1221</v>
      </c>
      <c r="D613" s="24">
        <f t="shared" si="18"/>
        <v>2500</v>
      </c>
      <c r="E613" s="32">
        <f t="shared" si="19"/>
        <v>0</v>
      </c>
      <c r="F613" s="30"/>
      <c r="G613" s="31"/>
      <c r="H613" s="22"/>
      <c r="I613" s="22"/>
      <c r="J613" s="41">
        <v>2500</v>
      </c>
      <c r="K613" s="42">
        <v>0</v>
      </c>
      <c r="L613" s="22">
        <v>0</v>
      </c>
      <c r="M613" s="22">
        <v>0</v>
      </c>
      <c r="N613" s="41">
        <v>0</v>
      </c>
      <c r="O613" s="42">
        <v>0</v>
      </c>
      <c r="P613" s="19">
        <v>0</v>
      </c>
      <c r="Q613" s="19">
        <v>0</v>
      </c>
      <c r="R613" s="41">
        <v>0</v>
      </c>
      <c r="S613" s="42">
        <v>0</v>
      </c>
      <c r="T613" s="22">
        <v>0</v>
      </c>
      <c r="U613" s="22">
        <v>0</v>
      </c>
      <c r="V613" s="41"/>
      <c r="W613" s="42"/>
      <c r="X613" s="22"/>
      <c r="Y613" s="22"/>
      <c r="Z613" s="41"/>
      <c r="AA613" s="42"/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1649</v>
      </c>
      <c r="B614" s="37" t="s">
        <v>1222</v>
      </c>
      <c r="C614" s="38" t="s">
        <v>1223</v>
      </c>
      <c r="D614" s="24">
        <f t="shared" si="18"/>
        <v>733674.5</v>
      </c>
      <c r="E614" s="32">
        <f t="shared" si="19"/>
        <v>0</v>
      </c>
      <c r="F614" s="28">
        <v>14500</v>
      </c>
      <c r="G614" s="29">
        <v>0</v>
      </c>
      <c r="H614" s="19">
        <v>7250</v>
      </c>
      <c r="I614" s="19">
        <v>0</v>
      </c>
      <c r="J614" s="39">
        <v>85215</v>
      </c>
      <c r="K614" s="40">
        <v>0</v>
      </c>
      <c r="L614" s="19">
        <v>240392.5</v>
      </c>
      <c r="M614" s="19">
        <v>0</v>
      </c>
      <c r="N614" s="39">
        <v>114338</v>
      </c>
      <c r="O614" s="40">
        <v>0</v>
      </c>
      <c r="P614" s="22">
        <v>0</v>
      </c>
      <c r="Q614" s="22">
        <v>0</v>
      </c>
      <c r="R614" s="39">
        <v>70630</v>
      </c>
      <c r="S614" s="40">
        <v>0</v>
      </c>
      <c r="T614" s="19">
        <v>201349</v>
      </c>
      <c r="U614" s="19">
        <v>0</v>
      </c>
      <c r="V614" s="39"/>
      <c r="W614" s="40"/>
      <c r="X614" s="19"/>
      <c r="Y614" s="19"/>
      <c r="Z614" s="39"/>
      <c r="AA614" s="40"/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1649</v>
      </c>
      <c r="B615" s="37" t="s">
        <v>1224</v>
      </c>
      <c r="C615" s="38" t="s">
        <v>1225</v>
      </c>
      <c r="D615" s="24">
        <f t="shared" si="18"/>
        <v>7900</v>
      </c>
      <c r="E615" s="32">
        <f t="shared" si="19"/>
        <v>0</v>
      </c>
      <c r="F615" s="30"/>
      <c r="G615" s="31"/>
      <c r="H615" s="22"/>
      <c r="I615" s="22"/>
      <c r="J615" s="41">
        <v>4000</v>
      </c>
      <c r="K615" s="42">
        <v>0</v>
      </c>
      <c r="L615" s="22">
        <v>0</v>
      </c>
      <c r="M615" s="22">
        <v>0</v>
      </c>
      <c r="N615" s="41">
        <v>3900</v>
      </c>
      <c r="O615" s="42">
        <v>0</v>
      </c>
      <c r="P615" s="19">
        <v>0</v>
      </c>
      <c r="Q615" s="19">
        <v>0</v>
      </c>
      <c r="R615" s="41">
        <v>0</v>
      </c>
      <c r="S615" s="42">
        <v>0</v>
      </c>
      <c r="T615" s="22">
        <v>0</v>
      </c>
      <c r="U615" s="22">
        <v>0</v>
      </c>
      <c r="V615" s="41"/>
      <c r="W615" s="42"/>
      <c r="X615" s="22"/>
      <c r="Y615" s="22"/>
      <c r="Z615" s="41"/>
      <c r="AA615" s="42"/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1649</v>
      </c>
      <c r="B616" s="37" t="s">
        <v>1226</v>
      </c>
      <c r="C616" s="38" t="s">
        <v>1227</v>
      </c>
      <c r="D616" s="24">
        <f t="shared" si="18"/>
        <v>95277.2</v>
      </c>
      <c r="E616" s="32">
        <f t="shared" si="19"/>
        <v>0</v>
      </c>
      <c r="F616" s="30"/>
      <c r="G616" s="31"/>
      <c r="H616" s="22"/>
      <c r="I616" s="22"/>
      <c r="J616" s="41"/>
      <c r="K616" s="42"/>
      <c r="L616" s="22"/>
      <c r="M616" s="22"/>
      <c r="N616" s="41">
        <v>85743.5</v>
      </c>
      <c r="O616" s="42">
        <v>0</v>
      </c>
      <c r="P616" s="22">
        <v>0</v>
      </c>
      <c r="Q616" s="22">
        <v>0</v>
      </c>
      <c r="R616" s="41">
        <v>9533.7000000000007</v>
      </c>
      <c r="S616" s="42">
        <v>0</v>
      </c>
      <c r="T616" s="22">
        <v>0</v>
      </c>
      <c r="U616" s="22">
        <v>0</v>
      </c>
      <c r="V616" s="41"/>
      <c r="W616" s="42"/>
      <c r="X616" s="22"/>
      <c r="Y616" s="22"/>
      <c r="Z616" s="41"/>
      <c r="AA616" s="42"/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1649</v>
      </c>
      <c r="B617" s="37" t="s">
        <v>1228</v>
      </c>
      <c r="C617" s="38" t="s">
        <v>1229</v>
      </c>
      <c r="D617" s="24">
        <f t="shared" si="18"/>
        <v>185452</v>
      </c>
      <c r="E617" s="32">
        <f t="shared" si="19"/>
        <v>0</v>
      </c>
      <c r="F617" s="28">
        <v>161377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>
        <v>24075</v>
      </c>
      <c r="U617" s="19">
        <v>0</v>
      </c>
      <c r="V617" s="39"/>
      <c r="W617" s="40"/>
      <c r="X617" s="19"/>
      <c r="Y617" s="19"/>
      <c r="Z617" s="39"/>
      <c r="AA617" s="40"/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1649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1649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1649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1649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1649</v>
      </c>
      <c r="B622" s="37" t="s">
        <v>1238</v>
      </c>
      <c r="C622" s="38" t="s">
        <v>1239</v>
      </c>
      <c r="D622" s="24">
        <f t="shared" si="18"/>
        <v>895120.97</v>
      </c>
      <c r="E622" s="32">
        <f t="shared" si="19"/>
        <v>0</v>
      </c>
      <c r="F622" s="28">
        <v>125581.7</v>
      </c>
      <c r="G622" s="29">
        <v>0</v>
      </c>
      <c r="H622" s="19">
        <v>123988.8</v>
      </c>
      <c r="I622" s="19">
        <v>0</v>
      </c>
      <c r="J622" s="39">
        <v>118465</v>
      </c>
      <c r="K622" s="40">
        <v>0</v>
      </c>
      <c r="L622" s="19">
        <v>128194.7</v>
      </c>
      <c r="M622" s="19">
        <v>0</v>
      </c>
      <c r="N622" s="39">
        <v>123855.63</v>
      </c>
      <c r="O622" s="40">
        <v>0</v>
      </c>
      <c r="P622" s="22">
        <v>124894.7</v>
      </c>
      <c r="Q622" s="22">
        <v>0</v>
      </c>
      <c r="R622" s="39">
        <v>90003.94</v>
      </c>
      <c r="S622" s="40">
        <v>0</v>
      </c>
      <c r="T622" s="19">
        <v>60136.5</v>
      </c>
      <c r="U622" s="19">
        <v>0</v>
      </c>
      <c r="V622" s="39"/>
      <c r="W622" s="40"/>
      <c r="X622" s="19"/>
      <c r="Y622" s="19"/>
      <c r="Z622" s="39"/>
      <c r="AA622" s="40"/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1649</v>
      </c>
      <c r="B623" s="37" t="s">
        <v>1240</v>
      </c>
      <c r="C623" s="38" t="s">
        <v>1241</v>
      </c>
      <c r="D623" s="24">
        <f t="shared" si="18"/>
        <v>0</v>
      </c>
      <c r="E623" s="32">
        <f t="shared" si="19"/>
        <v>0</v>
      </c>
      <c r="F623" s="28"/>
      <c r="G623" s="29"/>
      <c r="H623" s="19"/>
      <c r="I623" s="19"/>
      <c r="J623" s="39"/>
      <c r="K623" s="40"/>
      <c r="L623" s="19"/>
      <c r="M623" s="19"/>
      <c r="N623" s="39"/>
      <c r="O623" s="40"/>
      <c r="P623" s="19"/>
      <c r="Q623" s="19"/>
      <c r="R623" s="39"/>
      <c r="S623" s="40"/>
      <c r="T623" s="19"/>
      <c r="U623" s="19"/>
      <c r="V623" s="39"/>
      <c r="W623" s="40"/>
      <c r="X623" s="19"/>
      <c r="Y623" s="19"/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1649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1649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1649</v>
      </c>
      <c r="B626" s="37" t="s">
        <v>1246</v>
      </c>
      <c r="C626" s="38" t="s">
        <v>1247</v>
      </c>
      <c r="D626" s="24">
        <f t="shared" si="18"/>
        <v>1396150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>
        <v>997250</v>
      </c>
      <c r="S626" s="40">
        <v>0</v>
      </c>
      <c r="T626" s="19">
        <v>398900</v>
      </c>
      <c r="U626" s="19">
        <v>0</v>
      </c>
      <c r="V626" s="39"/>
      <c r="W626" s="40"/>
      <c r="X626" s="19"/>
      <c r="Y626" s="19"/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1649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1649</v>
      </c>
      <c r="B628" s="37" t="s">
        <v>1250</v>
      </c>
      <c r="C628" s="38" t="s">
        <v>1251</v>
      </c>
      <c r="D628" s="24">
        <f t="shared" si="18"/>
        <v>502016</v>
      </c>
      <c r="E628" s="32">
        <f t="shared" si="19"/>
        <v>0</v>
      </c>
      <c r="F628" s="28"/>
      <c r="G628" s="29"/>
      <c r="H628" s="19"/>
      <c r="I628" s="19"/>
      <c r="J628" s="39"/>
      <c r="K628" s="40"/>
      <c r="L628" s="19"/>
      <c r="M628" s="19"/>
      <c r="N628" s="39">
        <v>290227</v>
      </c>
      <c r="O628" s="40">
        <v>0</v>
      </c>
      <c r="P628" s="22">
        <v>0</v>
      </c>
      <c r="Q628" s="22">
        <v>0</v>
      </c>
      <c r="R628" s="39">
        <v>211789</v>
      </c>
      <c r="S628" s="40">
        <v>0</v>
      </c>
      <c r="T628" s="19">
        <v>0</v>
      </c>
      <c r="U628" s="19">
        <v>0</v>
      </c>
      <c r="V628" s="39"/>
      <c r="W628" s="40"/>
      <c r="X628" s="19"/>
      <c r="Y628" s="19"/>
      <c r="Z628" s="39"/>
      <c r="AA628" s="40"/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1649</v>
      </c>
      <c r="B629" s="37" t="s">
        <v>1252</v>
      </c>
      <c r="C629" s="38" t="s">
        <v>1253</v>
      </c>
      <c r="D629" s="24">
        <f t="shared" si="18"/>
        <v>11115455</v>
      </c>
      <c r="E629" s="32">
        <f t="shared" si="19"/>
        <v>0</v>
      </c>
      <c r="F629" s="28">
        <v>1827670</v>
      </c>
      <c r="G629" s="29">
        <v>0</v>
      </c>
      <c r="H629" s="19">
        <v>341960</v>
      </c>
      <c r="I629" s="19">
        <v>0</v>
      </c>
      <c r="J629" s="39">
        <v>976195</v>
      </c>
      <c r="K629" s="40">
        <v>0</v>
      </c>
      <c r="L629" s="19">
        <v>2175845</v>
      </c>
      <c r="M629" s="19">
        <v>0</v>
      </c>
      <c r="N629" s="39">
        <v>1065210</v>
      </c>
      <c r="O629" s="40">
        <v>0</v>
      </c>
      <c r="P629" s="19">
        <v>2409905</v>
      </c>
      <c r="Q629" s="19">
        <v>0</v>
      </c>
      <c r="R629" s="39">
        <v>796290</v>
      </c>
      <c r="S629" s="40">
        <v>0</v>
      </c>
      <c r="T629" s="19">
        <v>1522380</v>
      </c>
      <c r="U629" s="19">
        <v>0</v>
      </c>
      <c r="V629" s="39"/>
      <c r="W629" s="40"/>
      <c r="X629" s="19"/>
      <c r="Y629" s="19"/>
      <c r="Z629" s="39"/>
      <c r="AA629" s="40"/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1649</v>
      </c>
      <c r="B630" s="37" t="s">
        <v>1254</v>
      </c>
      <c r="C630" s="38" t="s">
        <v>1255</v>
      </c>
      <c r="D630" s="24">
        <f t="shared" si="18"/>
        <v>4315151.5</v>
      </c>
      <c r="E630" s="32">
        <f t="shared" si="19"/>
        <v>119412</v>
      </c>
      <c r="F630" s="28">
        <v>565665</v>
      </c>
      <c r="G630" s="29">
        <v>0</v>
      </c>
      <c r="H630" s="19">
        <v>56900</v>
      </c>
      <c r="I630" s="19">
        <v>0</v>
      </c>
      <c r="J630" s="39">
        <v>214278</v>
      </c>
      <c r="K630" s="40">
        <v>119412</v>
      </c>
      <c r="L630" s="19">
        <v>348739</v>
      </c>
      <c r="M630" s="19">
        <v>0</v>
      </c>
      <c r="N630" s="39">
        <v>467612</v>
      </c>
      <c r="O630" s="40">
        <v>0</v>
      </c>
      <c r="P630" s="19">
        <v>719836</v>
      </c>
      <c r="Q630" s="19">
        <v>0</v>
      </c>
      <c r="R630" s="39">
        <v>975908.5</v>
      </c>
      <c r="S630" s="40">
        <v>0</v>
      </c>
      <c r="T630" s="19">
        <v>966213</v>
      </c>
      <c r="U630" s="19">
        <v>0</v>
      </c>
      <c r="V630" s="39"/>
      <c r="W630" s="40"/>
      <c r="X630" s="19"/>
      <c r="Y630" s="19"/>
      <c r="Z630" s="39"/>
      <c r="AA630" s="40"/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1649</v>
      </c>
      <c r="B631" s="37" t="s">
        <v>1256</v>
      </c>
      <c r="C631" s="38" t="s">
        <v>1257</v>
      </c>
      <c r="D631" s="24">
        <f t="shared" si="18"/>
        <v>6682837.8599999994</v>
      </c>
      <c r="E631" s="32">
        <f t="shared" si="19"/>
        <v>26200</v>
      </c>
      <c r="F631" s="28">
        <v>753940</v>
      </c>
      <c r="G631" s="29">
        <v>0</v>
      </c>
      <c r="H631" s="19">
        <v>397530</v>
      </c>
      <c r="I631" s="19">
        <v>0</v>
      </c>
      <c r="J631" s="39">
        <v>655867.5</v>
      </c>
      <c r="K631" s="40">
        <v>0</v>
      </c>
      <c r="L631" s="19">
        <v>1243219.17</v>
      </c>
      <c r="M631" s="19">
        <v>0</v>
      </c>
      <c r="N631" s="39">
        <v>212210</v>
      </c>
      <c r="O631" s="40">
        <v>0</v>
      </c>
      <c r="P631" s="19">
        <v>981970</v>
      </c>
      <c r="Q631" s="19">
        <v>0</v>
      </c>
      <c r="R631" s="39">
        <v>926923</v>
      </c>
      <c r="S631" s="40">
        <v>26200</v>
      </c>
      <c r="T631" s="19">
        <v>1511178.19</v>
      </c>
      <c r="U631" s="19">
        <v>0</v>
      </c>
      <c r="V631" s="39"/>
      <c r="W631" s="40"/>
      <c r="X631" s="19"/>
      <c r="Y631" s="19"/>
      <c r="Z631" s="39"/>
      <c r="AA631" s="40"/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1649</v>
      </c>
      <c r="B632" s="37" t="s">
        <v>1258</v>
      </c>
      <c r="C632" s="38" t="s">
        <v>1259</v>
      </c>
      <c r="D632" s="24">
        <f t="shared" si="18"/>
        <v>7169175</v>
      </c>
      <c r="E632" s="32">
        <f t="shared" si="19"/>
        <v>0</v>
      </c>
      <c r="F632" s="28">
        <v>16000</v>
      </c>
      <c r="G632" s="29">
        <v>0</v>
      </c>
      <c r="H632" s="19">
        <v>0</v>
      </c>
      <c r="I632" s="19">
        <v>0</v>
      </c>
      <c r="J632" s="39">
        <v>61100</v>
      </c>
      <c r="K632" s="40">
        <v>0</v>
      </c>
      <c r="L632" s="19">
        <v>2723576</v>
      </c>
      <c r="M632" s="19">
        <v>0</v>
      </c>
      <c r="N632" s="39">
        <v>134000</v>
      </c>
      <c r="O632" s="40">
        <v>0</v>
      </c>
      <c r="P632" s="19">
        <v>0</v>
      </c>
      <c r="Q632" s="19">
        <v>0</v>
      </c>
      <c r="R632" s="39">
        <v>3628893</v>
      </c>
      <c r="S632" s="40">
        <v>0</v>
      </c>
      <c r="T632" s="19">
        <v>605606</v>
      </c>
      <c r="U632" s="19">
        <v>0</v>
      </c>
      <c r="V632" s="39"/>
      <c r="W632" s="40"/>
      <c r="X632" s="19"/>
      <c r="Y632" s="19"/>
      <c r="Z632" s="39"/>
      <c r="AA632" s="40"/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1649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1649</v>
      </c>
      <c r="B634" s="37" t="s">
        <v>1262</v>
      </c>
      <c r="C634" s="38" t="s">
        <v>1263</v>
      </c>
      <c r="D634" s="24">
        <f t="shared" si="18"/>
        <v>180</v>
      </c>
      <c r="E634" s="32">
        <f t="shared" si="19"/>
        <v>0</v>
      </c>
      <c r="F634" s="28">
        <v>24</v>
      </c>
      <c r="G634" s="29">
        <v>0</v>
      </c>
      <c r="H634" s="19">
        <v>30</v>
      </c>
      <c r="I634" s="19">
        <v>0</v>
      </c>
      <c r="J634" s="39">
        <v>18</v>
      </c>
      <c r="K634" s="40">
        <v>0</v>
      </c>
      <c r="L634" s="19">
        <v>12</v>
      </c>
      <c r="M634" s="19">
        <v>0</v>
      </c>
      <c r="N634" s="39">
        <v>18</v>
      </c>
      <c r="O634" s="40">
        <v>0</v>
      </c>
      <c r="P634" s="22">
        <v>12</v>
      </c>
      <c r="Q634" s="22">
        <v>0</v>
      </c>
      <c r="R634" s="39">
        <v>18</v>
      </c>
      <c r="S634" s="40">
        <v>0</v>
      </c>
      <c r="T634" s="19">
        <v>48</v>
      </c>
      <c r="U634" s="19">
        <v>0</v>
      </c>
      <c r="V634" s="39"/>
      <c r="W634" s="40"/>
      <c r="X634" s="19"/>
      <c r="Y634" s="19"/>
      <c r="Z634" s="39"/>
      <c r="AA634" s="40"/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1649</v>
      </c>
      <c r="B635" s="37" t="s">
        <v>1264</v>
      </c>
      <c r="C635" s="38" t="s">
        <v>1265</v>
      </c>
      <c r="D635" s="24">
        <f t="shared" si="18"/>
        <v>9400547.5500000007</v>
      </c>
      <c r="E635" s="32">
        <f t="shared" si="19"/>
        <v>686517.27999999991</v>
      </c>
      <c r="F635" s="28">
        <v>1225603.95</v>
      </c>
      <c r="G635" s="29">
        <v>0</v>
      </c>
      <c r="H635" s="19">
        <v>1225603.95</v>
      </c>
      <c r="I635" s="19">
        <v>0</v>
      </c>
      <c r="J635" s="39">
        <v>1225603.95</v>
      </c>
      <c r="K635" s="40">
        <v>534.71</v>
      </c>
      <c r="L635" s="19">
        <v>900063.33</v>
      </c>
      <c r="M635" s="19">
        <v>0</v>
      </c>
      <c r="N635" s="39">
        <v>1038413.58</v>
      </c>
      <c r="O635" s="40">
        <v>550660.97</v>
      </c>
      <c r="P635" s="19">
        <v>903991.5</v>
      </c>
      <c r="Q635" s="19">
        <v>0</v>
      </c>
      <c r="R635" s="39">
        <v>1533388.11</v>
      </c>
      <c r="S635" s="40">
        <v>135321.60000000001</v>
      </c>
      <c r="T635" s="19">
        <v>1347879.18</v>
      </c>
      <c r="U635" s="19">
        <v>0</v>
      </c>
      <c r="V635" s="39"/>
      <c r="W635" s="40"/>
      <c r="X635" s="19"/>
      <c r="Y635" s="19"/>
      <c r="Z635" s="39"/>
      <c r="AA635" s="40"/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1649</v>
      </c>
      <c r="B636" s="37" t="s">
        <v>1266</v>
      </c>
      <c r="C636" s="38" t="s">
        <v>1267</v>
      </c>
      <c r="D636" s="24">
        <f t="shared" si="18"/>
        <v>64520.48000000001</v>
      </c>
      <c r="E636" s="32">
        <f t="shared" si="19"/>
        <v>8933.43</v>
      </c>
      <c r="F636" s="28">
        <v>941.6</v>
      </c>
      <c r="G636" s="29">
        <v>0</v>
      </c>
      <c r="H636" s="19">
        <v>941.6</v>
      </c>
      <c r="I636" s="19">
        <v>0</v>
      </c>
      <c r="J636" s="39">
        <v>8933.43</v>
      </c>
      <c r="K636" s="40">
        <v>0</v>
      </c>
      <c r="L636" s="19">
        <v>8933.43</v>
      </c>
      <c r="M636" s="19">
        <v>0</v>
      </c>
      <c r="N636" s="39">
        <v>3374.25</v>
      </c>
      <c r="O636" s="40">
        <v>8933.43</v>
      </c>
      <c r="P636" s="19">
        <v>16001.85</v>
      </c>
      <c r="Q636" s="19">
        <v>0</v>
      </c>
      <c r="R636" s="39">
        <v>12697.16</v>
      </c>
      <c r="S636" s="40">
        <v>0</v>
      </c>
      <c r="T636" s="19">
        <v>12697.16</v>
      </c>
      <c r="U636" s="19">
        <v>0</v>
      </c>
      <c r="V636" s="39"/>
      <c r="W636" s="40"/>
      <c r="X636" s="19"/>
      <c r="Y636" s="19"/>
      <c r="Z636" s="39"/>
      <c r="AA636" s="40"/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1649</v>
      </c>
      <c r="B637" s="37" t="s">
        <v>1268</v>
      </c>
      <c r="C637" s="38" t="s">
        <v>1269</v>
      </c>
      <c r="D637" s="24">
        <f t="shared" si="18"/>
        <v>49553.780000000006</v>
      </c>
      <c r="E637" s="32">
        <f t="shared" si="19"/>
        <v>6497.37</v>
      </c>
      <c r="F637" s="28">
        <v>5050.7700000000004</v>
      </c>
      <c r="G637" s="29">
        <v>0</v>
      </c>
      <c r="H637" s="19">
        <v>5254.07</v>
      </c>
      <c r="I637" s="19">
        <v>0</v>
      </c>
      <c r="J637" s="39">
        <v>5697.54</v>
      </c>
      <c r="K637" s="40">
        <v>0</v>
      </c>
      <c r="L637" s="19">
        <v>9367.34</v>
      </c>
      <c r="M637" s="19">
        <v>2318.42</v>
      </c>
      <c r="N637" s="39">
        <v>6130.79</v>
      </c>
      <c r="O637" s="40">
        <v>2088.91</v>
      </c>
      <c r="P637" s="19">
        <v>6658.19</v>
      </c>
      <c r="Q637" s="19">
        <v>2090.04</v>
      </c>
      <c r="R637" s="39">
        <v>5697.54</v>
      </c>
      <c r="S637" s="40">
        <v>0</v>
      </c>
      <c r="T637" s="19">
        <v>5697.54</v>
      </c>
      <c r="U637" s="19">
        <v>0</v>
      </c>
      <c r="V637" s="39"/>
      <c r="W637" s="40"/>
      <c r="X637" s="19"/>
      <c r="Y637" s="19"/>
      <c r="Z637" s="39"/>
      <c r="AA637" s="40"/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1649</v>
      </c>
      <c r="B638" s="37" t="s">
        <v>1270</v>
      </c>
      <c r="C638" s="38" t="s">
        <v>1271</v>
      </c>
      <c r="D638" s="24">
        <f t="shared" si="18"/>
        <v>82675.44</v>
      </c>
      <c r="E638" s="32">
        <f t="shared" si="19"/>
        <v>0</v>
      </c>
      <c r="F638" s="28">
        <v>10368.299999999999</v>
      </c>
      <c r="G638" s="29">
        <v>0</v>
      </c>
      <c r="H638" s="19">
        <v>6623.3</v>
      </c>
      <c r="I638" s="19">
        <v>0</v>
      </c>
      <c r="J638" s="39">
        <v>2878.3</v>
      </c>
      <c r="K638" s="40">
        <v>0</v>
      </c>
      <c r="L638" s="19">
        <v>7029.9</v>
      </c>
      <c r="M638" s="19">
        <v>0</v>
      </c>
      <c r="N638" s="39">
        <v>7564.9</v>
      </c>
      <c r="O638" s="40">
        <v>0</v>
      </c>
      <c r="P638" s="19">
        <v>7564.9</v>
      </c>
      <c r="Q638" s="19">
        <v>0</v>
      </c>
      <c r="R638" s="39">
        <v>7564.9</v>
      </c>
      <c r="S638" s="40">
        <v>0</v>
      </c>
      <c r="T638" s="19">
        <v>33080.94</v>
      </c>
      <c r="U638" s="19">
        <v>0</v>
      </c>
      <c r="V638" s="39"/>
      <c r="W638" s="40"/>
      <c r="X638" s="19"/>
      <c r="Y638" s="19"/>
      <c r="Z638" s="39"/>
      <c r="AA638" s="40"/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1649</v>
      </c>
      <c r="B639" s="37" t="s">
        <v>1272</v>
      </c>
      <c r="C639" s="38" t="s">
        <v>1273</v>
      </c>
      <c r="D639" s="24">
        <f t="shared" si="18"/>
        <v>59016</v>
      </c>
      <c r="E639" s="32">
        <f t="shared" si="19"/>
        <v>1987</v>
      </c>
      <c r="F639" s="28">
        <v>6798</v>
      </c>
      <c r="G639" s="29">
        <v>0</v>
      </c>
      <c r="H639" s="19">
        <v>6798</v>
      </c>
      <c r="I639" s="19">
        <v>0</v>
      </c>
      <c r="J639" s="39">
        <v>9422</v>
      </c>
      <c r="K639" s="40">
        <v>0</v>
      </c>
      <c r="L639" s="19">
        <v>10504</v>
      </c>
      <c r="M639" s="19">
        <v>0</v>
      </c>
      <c r="N639" s="39">
        <v>6798</v>
      </c>
      <c r="O639" s="40">
        <v>1525</v>
      </c>
      <c r="P639" s="19">
        <v>6232</v>
      </c>
      <c r="Q639" s="19">
        <v>462</v>
      </c>
      <c r="R639" s="39">
        <v>6232</v>
      </c>
      <c r="S639" s="40">
        <v>0</v>
      </c>
      <c r="T639" s="19">
        <v>6232</v>
      </c>
      <c r="U639" s="19">
        <v>0</v>
      </c>
      <c r="V639" s="39"/>
      <c r="W639" s="40"/>
      <c r="X639" s="19"/>
      <c r="Y639" s="19"/>
      <c r="Z639" s="39"/>
      <c r="AA639" s="40"/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1649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1649</v>
      </c>
      <c r="B641" s="37" t="s">
        <v>1276</v>
      </c>
      <c r="C641" s="38" t="s">
        <v>1277</v>
      </c>
      <c r="D641" s="24">
        <f t="shared" si="18"/>
        <v>72527.62999999999</v>
      </c>
      <c r="E641" s="32">
        <f t="shared" si="19"/>
        <v>0</v>
      </c>
      <c r="F641" s="28"/>
      <c r="G641" s="29"/>
      <c r="H641" s="19"/>
      <c r="I641" s="19"/>
      <c r="J641" s="39"/>
      <c r="K641" s="40"/>
      <c r="L641" s="19"/>
      <c r="M641" s="19"/>
      <c r="N641" s="39">
        <v>51805.45</v>
      </c>
      <c r="O641" s="40">
        <v>0</v>
      </c>
      <c r="P641" s="19">
        <v>10361.09</v>
      </c>
      <c r="Q641" s="19">
        <v>0</v>
      </c>
      <c r="R641" s="39">
        <v>10361.09</v>
      </c>
      <c r="S641" s="40">
        <v>0</v>
      </c>
      <c r="T641" s="19">
        <v>0</v>
      </c>
      <c r="U641" s="19">
        <v>0</v>
      </c>
      <c r="V641" s="39"/>
      <c r="W641" s="40"/>
      <c r="X641" s="19"/>
      <c r="Y641" s="19"/>
      <c r="Z641" s="39"/>
      <c r="AA641" s="40"/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1649</v>
      </c>
      <c r="B642" s="37" t="s">
        <v>1278</v>
      </c>
      <c r="C642" s="38" t="s">
        <v>1279</v>
      </c>
      <c r="D642" s="24">
        <f t="shared" si="18"/>
        <v>47988655.329999998</v>
      </c>
      <c r="E642" s="32">
        <f t="shared" si="19"/>
        <v>8104004.2400000002</v>
      </c>
      <c r="F642" s="28">
        <v>7086445.8899999997</v>
      </c>
      <c r="G642" s="29">
        <v>0</v>
      </c>
      <c r="H642" s="19">
        <v>5075213</v>
      </c>
      <c r="I642" s="19">
        <v>0</v>
      </c>
      <c r="J642" s="39">
        <v>5564039.6500000004</v>
      </c>
      <c r="K642" s="40">
        <v>0</v>
      </c>
      <c r="L642" s="19">
        <v>5949588.1799999997</v>
      </c>
      <c r="M642" s="19">
        <v>0</v>
      </c>
      <c r="N642" s="39">
        <v>5596992.4900000002</v>
      </c>
      <c r="O642" s="40">
        <v>4247222.9800000004</v>
      </c>
      <c r="P642" s="19">
        <v>7361247.0199999996</v>
      </c>
      <c r="Q642" s="19">
        <v>0</v>
      </c>
      <c r="R642" s="39">
        <v>4919636.5199999996</v>
      </c>
      <c r="S642" s="40">
        <v>3856781.26</v>
      </c>
      <c r="T642" s="19">
        <v>6435492.5800000001</v>
      </c>
      <c r="U642" s="19">
        <v>0</v>
      </c>
      <c r="V642" s="39"/>
      <c r="W642" s="40"/>
      <c r="X642" s="19"/>
      <c r="Y642" s="19"/>
      <c r="Z642" s="39"/>
      <c r="AA642" s="40"/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1649</v>
      </c>
      <c r="B643" s="37" t="s">
        <v>1280</v>
      </c>
      <c r="C643" s="38" t="s">
        <v>1281</v>
      </c>
      <c r="D643" s="24">
        <f t="shared" si="18"/>
        <v>294914.88</v>
      </c>
      <c r="E643" s="32">
        <f t="shared" si="19"/>
        <v>0</v>
      </c>
      <c r="F643" s="28">
        <v>29584.26</v>
      </c>
      <c r="G643" s="29">
        <v>0</v>
      </c>
      <c r="H643" s="19">
        <v>68320.039999999994</v>
      </c>
      <c r="I643" s="19">
        <v>0</v>
      </c>
      <c r="J643" s="39">
        <v>37495.46</v>
      </c>
      <c r="K643" s="40">
        <v>0</v>
      </c>
      <c r="L643" s="19">
        <v>34087.9</v>
      </c>
      <c r="M643" s="19">
        <v>0</v>
      </c>
      <c r="N643" s="39">
        <v>9665.74</v>
      </c>
      <c r="O643" s="40">
        <v>0</v>
      </c>
      <c r="P643" s="19">
        <v>29110.080000000002</v>
      </c>
      <c r="Q643" s="19">
        <v>0</v>
      </c>
      <c r="R643" s="39">
        <v>37871</v>
      </c>
      <c r="S643" s="40">
        <v>0</v>
      </c>
      <c r="T643" s="19">
        <v>48780.4</v>
      </c>
      <c r="U643" s="19">
        <v>0</v>
      </c>
      <c r="V643" s="39"/>
      <c r="W643" s="40"/>
      <c r="X643" s="19"/>
      <c r="Y643" s="19"/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1649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34668521.850000001</v>
      </c>
      <c r="E644" s="32">
        <f t="shared" ref="E644:E707" si="21">G644+I644+K644+M644+O644+Q644+S644+U644+W644+Y644+AA644+AC644</f>
        <v>3545338.11</v>
      </c>
      <c r="F644" s="28">
        <v>3127824.84</v>
      </c>
      <c r="G644" s="29">
        <v>0</v>
      </c>
      <c r="H644" s="19">
        <v>2720693.72</v>
      </c>
      <c r="I644" s="19">
        <v>0</v>
      </c>
      <c r="J644" s="39">
        <v>2464368.91</v>
      </c>
      <c r="K644" s="40">
        <v>0</v>
      </c>
      <c r="L644" s="19">
        <v>4285802.76</v>
      </c>
      <c r="M644" s="19">
        <v>1230083.5</v>
      </c>
      <c r="N644" s="39">
        <v>7927453.2999999998</v>
      </c>
      <c r="O644" s="40">
        <v>344847.67</v>
      </c>
      <c r="P644" s="19">
        <v>7428688.4500000002</v>
      </c>
      <c r="Q644" s="19">
        <v>0</v>
      </c>
      <c r="R644" s="39">
        <v>3275422.5</v>
      </c>
      <c r="S644" s="40">
        <v>1970406.94</v>
      </c>
      <c r="T644" s="19">
        <v>3438267.37</v>
      </c>
      <c r="U644" s="19">
        <v>0</v>
      </c>
      <c r="V644" s="39"/>
      <c r="W644" s="40"/>
      <c r="X644" s="19"/>
      <c r="Y644" s="19"/>
      <c r="Z644" s="39"/>
      <c r="AA644" s="40"/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1649</v>
      </c>
      <c r="B645" s="37" t="s">
        <v>1284</v>
      </c>
      <c r="C645" s="38" t="s">
        <v>1285</v>
      </c>
      <c r="D645" s="24">
        <f t="shared" si="20"/>
        <v>10756607.959999999</v>
      </c>
      <c r="E645" s="32">
        <f t="shared" si="21"/>
        <v>740</v>
      </c>
      <c r="F645" s="28">
        <v>33262.85</v>
      </c>
      <c r="G645" s="29">
        <v>0</v>
      </c>
      <c r="H645" s="19">
        <v>645893.65</v>
      </c>
      <c r="I645" s="19">
        <v>735</v>
      </c>
      <c r="J645" s="39">
        <v>2482659.1</v>
      </c>
      <c r="K645" s="40">
        <v>5</v>
      </c>
      <c r="L645" s="19">
        <v>2893756.26</v>
      </c>
      <c r="M645" s="19">
        <v>0</v>
      </c>
      <c r="N645" s="39">
        <v>1525474.84</v>
      </c>
      <c r="O645" s="40">
        <v>0</v>
      </c>
      <c r="P645" s="19">
        <v>478358.65</v>
      </c>
      <c r="Q645" s="19">
        <v>0</v>
      </c>
      <c r="R645" s="39">
        <v>752045.1</v>
      </c>
      <c r="S645" s="40">
        <v>0</v>
      </c>
      <c r="T645" s="19">
        <v>1945157.51</v>
      </c>
      <c r="U645" s="19">
        <v>0</v>
      </c>
      <c r="V645" s="39"/>
      <c r="W645" s="40"/>
      <c r="X645" s="19"/>
      <c r="Y645" s="19"/>
      <c r="Z645" s="39"/>
      <c r="AA645" s="40"/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1649</v>
      </c>
      <c r="B646" s="37" t="s">
        <v>1286</v>
      </c>
      <c r="C646" s="38" t="s">
        <v>1287</v>
      </c>
      <c r="D646" s="24">
        <f t="shared" si="20"/>
        <v>3105503.4400000004</v>
      </c>
      <c r="E646" s="32">
        <f t="shared" si="21"/>
        <v>0</v>
      </c>
      <c r="F646" s="28">
        <v>458411.19</v>
      </c>
      <c r="G646" s="29">
        <v>0</v>
      </c>
      <c r="H646" s="19">
        <v>236717.18</v>
      </c>
      <c r="I646" s="19">
        <v>0</v>
      </c>
      <c r="J646" s="39">
        <v>327149.7</v>
      </c>
      <c r="K646" s="40">
        <v>0</v>
      </c>
      <c r="L646" s="19">
        <v>376080.36</v>
      </c>
      <c r="M646" s="19">
        <v>0</v>
      </c>
      <c r="N646" s="39">
        <v>372498.47</v>
      </c>
      <c r="O646" s="40">
        <v>0</v>
      </c>
      <c r="P646" s="19">
        <v>433727.36</v>
      </c>
      <c r="Q646" s="19">
        <v>0</v>
      </c>
      <c r="R646" s="39">
        <v>498332.12</v>
      </c>
      <c r="S646" s="40">
        <v>0</v>
      </c>
      <c r="T646" s="19">
        <v>402587.06</v>
      </c>
      <c r="U646" s="19">
        <v>0</v>
      </c>
      <c r="V646" s="39"/>
      <c r="W646" s="40"/>
      <c r="X646" s="19"/>
      <c r="Y646" s="19"/>
      <c r="Z646" s="39"/>
      <c r="AA646" s="40"/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1649</v>
      </c>
      <c r="B647" s="37" t="s">
        <v>1288</v>
      </c>
      <c r="C647" s="38" t="s">
        <v>1289</v>
      </c>
      <c r="D647" s="24">
        <f t="shared" si="20"/>
        <v>0</v>
      </c>
      <c r="E647" s="32">
        <f t="shared" si="21"/>
        <v>0</v>
      </c>
      <c r="F647" s="28"/>
      <c r="G647" s="29"/>
      <c r="H647" s="19"/>
      <c r="I647" s="19"/>
      <c r="J647" s="39"/>
      <c r="K647" s="40"/>
      <c r="L647" s="19"/>
      <c r="M647" s="19"/>
      <c r="N647" s="39"/>
      <c r="O647" s="40"/>
      <c r="P647" s="19"/>
      <c r="Q647" s="19"/>
      <c r="R647" s="39"/>
      <c r="S647" s="40"/>
      <c r="T647" s="19"/>
      <c r="U647" s="19"/>
      <c r="V647" s="39"/>
      <c r="W647" s="40"/>
      <c r="X647" s="19"/>
      <c r="Y647" s="19"/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1649</v>
      </c>
      <c r="B648" s="37" t="s">
        <v>1290</v>
      </c>
      <c r="C648" s="38" t="s">
        <v>1291</v>
      </c>
      <c r="D648" s="24">
        <f t="shared" si="20"/>
        <v>703109.07</v>
      </c>
      <c r="E648" s="32">
        <f t="shared" si="21"/>
        <v>450</v>
      </c>
      <c r="F648" s="28">
        <v>18024.38</v>
      </c>
      <c r="G648" s="29">
        <v>0</v>
      </c>
      <c r="H648" s="19">
        <v>18806.52</v>
      </c>
      <c r="I648" s="19">
        <v>0</v>
      </c>
      <c r="J648" s="39">
        <v>149616.26</v>
      </c>
      <c r="K648" s="40">
        <v>0</v>
      </c>
      <c r="L648" s="19">
        <v>138810.28</v>
      </c>
      <c r="M648" s="19">
        <v>450</v>
      </c>
      <c r="N648" s="39">
        <v>48220.74</v>
      </c>
      <c r="O648" s="40">
        <v>0</v>
      </c>
      <c r="P648" s="19">
        <v>177626</v>
      </c>
      <c r="Q648" s="19">
        <v>0</v>
      </c>
      <c r="R648" s="39">
        <v>54434.04</v>
      </c>
      <c r="S648" s="40">
        <v>0</v>
      </c>
      <c r="T648" s="19">
        <v>97570.85</v>
      </c>
      <c r="U648" s="19">
        <v>0</v>
      </c>
      <c r="V648" s="39"/>
      <c r="W648" s="40"/>
      <c r="X648" s="19"/>
      <c r="Y648" s="19"/>
      <c r="Z648" s="39"/>
      <c r="AA648" s="40"/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1649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/>
      <c r="Y649" s="22"/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1649</v>
      </c>
      <c r="B650" s="37" t="s">
        <v>1294</v>
      </c>
      <c r="C650" s="38" t="s">
        <v>1295</v>
      </c>
      <c r="D650" s="24">
        <f t="shared" si="20"/>
        <v>697542</v>
      </c>
      <c r="E650" s="32">
        <f t="shared" si="21"/>
        <v>0</v>
      </c>
      <c r="F650" s="28">
        <v>66230</v>
      </c>
      <c r="G650" s="29">
        <v>0</v>
      </c>
      <c r="H650" s="19">
        <v>5990</v>
      </c>
      <c r="I650" s="19">
        <v>0</v>
      </c>
      <c r="J650" s="39">
        <v>78632</v>
      </c>
      <c r="K650" s="40">
        <v>0</v>
      </c>
      <c r="L650" s="19">
        <v>0</v>
      </c>
      <c r="M650" s="19">
        <v>0</v>
      </c>
      <c r="N650" s="39">
        <v>190066</v>
      </c>
      <c r="O650" s="40">
        <v>0</v>
      </c>
      <c r="P650" s="22">
        <v>65150</v>
      </c>
      <c r="Q650" s="22">
        <v>0</v>
      </c>
      <c r="R650" s="39">
        <v>168684</v>
      </c>
      <c r="S650" s="40">
        <v>0</v>
      </c>
      <c r="T650" s="19">
        <v>122790</v>
      </c>
      <c r="U650" s="19">
        <v>0</v>
      </c>
      <c r="V650" s="39"/>
      <c r="W650" s="40"/>
      <c r="X650" s="19"/>
      <c r="Y650" s="19"/>
      <c r="Z650" s="39"/>
      <c r="AA650" s="40"/>
      <c r="AB650" s="19"/>
      <c r="AC650" s="19"/>
      <c r="AD650" s="43" t="s">
        <v>1660</v>
      </c>
      <c r="AE650" s="26" t="s">
        <v>1637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1649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1649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1649</v>
      </c>
      <c r="B653" s="37" t="s">
        <v>1300</v>
      </c>
      <c r="C653" s="38" t="s">
        <v>1301</v>
      </c>
      <c r="D653" s="24">
        <f t="shared" si="20"/>
        <v>37500</v>
      </c>
      <c r="E653" s="32">
        <f t="shared" si="21"/>
        <v>0</v>
      </c>
      <c r="F653" s="28">
        <v>7500</v>
      </c>
      <c r="G653" s="29">
        <v>0</v>
      </c>
      <c r="H653" s="19">
        <v>7500</v>
      </c>
      <c r="I653" s="19">
        <v>0</v>
      </c>
      <c r="J653" s="39">
        <v>7500</v>
      </c>
      <c r="K653" s="40">
        <v>0</v>
      </c>
      <c r="L653" s="19">
        <v>0</v>
      </c>
      <c r="M653" s="19">
        <v>0</v>
      </c>
      <c r="N653" s="39">
        <v>15000</v>
      </c>
      <c r="O653" s="40">
        <v>0</v>
      </c>
      <c r="P653" s="22">
        <v>0</v>
      </c>
      <c r="Q653" s="22">
        <v>0</v>
      </c>
      <c r="R653" s="39">
        <v>0</v>
      </c>
      <c r="S653" s="40">
        <v>0</v>
      </c>
      <c r="T653" s="19">
        <v>0</v>
      </c>
      <c r="U653" s="19">
        <v>0</v>
      </c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1649</v>
      </c>
      <c r="B654" s="37" t="s">
        <v>1302</v>
      </c>
      <c r="C654" s="38" t="s">
        <v>1303</v>
      </c>
      <c r="D654" s="24">
        <f t="shared" si="20"/>
        <v>707974.47</v>
      </c>
      <c r="E654" s="32">
        <f t="shared" si="21"/>
        <v>0</v>
      </c>
      <c r="F654" s="30">
        <v>65365.22</v>
      </c>
      <c r="G654" s="31">
        <v>0</v>
      </c>
      <c r="H654" s="22">
        <v>14803.1</v>
      </c>
      <c r="I654" s="22">
        <v>0</v>
      </c>
      <c r="J654" s="41">
        <v>170318.96</v>
      </c>
      <c r="K654" s="42">
        <v>0</v>
      </c>
      <c r="L654" s="22">
        <v>0</v>
      </c>
      <c r="M654" s="22">
        <v>0</v>
      </c>
      <c r="N654" s="41">
        <v>199747.04</v>
      </c>
      <c r="O654" s="42">
        <v>0</v>
      </c>
      <c r="P654" s="19">
        <v>59287.1</v>
      </c>
      <c r="Q654" s="19">
        <v>0</v>
      </c>
      <c r="R654" s="41">
        <v>90000</v>
      </c>
      <c r="S654" s="42">
        <v>0</v>
      </c>
      <c r="T654" s="22">
        <v>108453.05</v>
      </c>
      <c r="U654" s="22">
        <v>0</v>
      </c>
      <c r="V654" s="41"/>
      <c r="W654" s="42"/>
      <c r="X654" s="22"/>
      <c r="Y654" s="22"/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1649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1649</v>
      </c>
      <c r="B656" s="37" t="s">
        <v>1306</v>
      </c>
      <c r="C656" s="38" t="s">
        <v>1307</v>
      </c>
      <c r="D656" s="24">
        <f t="shared" si="20"/>
        <v>147850</v>
      </c>
      <c r="E656" s="32">
        <f t="shared" si="21"/>
        <v>0</v>
      </c>
      <c r="F656" s="30">
        <v>32000</v>
      </c>
      <c r="G656" s="31">
        <v>0</v>
      </c>
      <c r="H656" s="22">
        <v>7050</v>
      </c>
      <c r="I656" s="22">
        <v>0</v>
      </c>
      <c r="J656" s="41">
        <v>0</v>
      </c>
      <c r="K656" s="42">
        <v>0</v>
      </c>
      <c r="L656" s="22">
        <v>3800</v>
      </c>
      <c r="M656" s="22">
        <v>0</v>
      </c>
      <c r="N656" s="41">
        <v>0</v>
      </c>
      <c r="O656" s="42">
        <v>0</v>
      </c>
      <c r="P656" s="22">
        <v>0</v>
      </c>
      <c r="Q656" s="22">
        <v>0</v>
      </c>
      <c r="R656" s="41">
        <v>0</v>
      </c>
      <c r="S656" s="42">
        <v>0</v>
      </c>
      <c r="T656" s="22">
        <v>105000</v>
      </c>
      <c r="U656" s="22">
        <v>0</v>
      </c>
      <c r="V656" s="41"/>
      <c r="W656" s="42"/>
      <c r="X656" s="22"/>
      <c r="Y656" s="22"/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1649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1649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1649</v>
      </c>
      <c r="B659" s="37" t="s">
        <v>1312</v>
      </c>
      <c r="C659" s="38" t="s">
        <v>1313</v>
      </c>
      <c r="D659" s="24">
        <f t="shared" si="20"/>
        <v>297770</v>
      </c>
      <c r="E659" s="32">
        <f t="shared" si="21"/>
        <v>0</v>
      </c>
      <c r="F659" s="30">
        <v>222895</v>
      </c>
      <c r="G659" s="31">
        <v>0</v>
      </c>
      <c r="H659" s="22">
        <v>4300</v>
      </c>
      <c r="I659" s="22">
        <v>0</v>
      </c>
      <c r="J659" s="41">
        <v>0</v>
      </c>
      <c r="K659" s="42">
        <v>0</v>
      </c>
      <c r="L659" s="22">
        <v>0</v>
      </c>
      <c r="M659" s="22">
        <v>0</v>
      </c>
      <c r="N659" s="41">
        <v>26800</v>
      </c>
      <c r="O659" s="42">
        <v>0</v>
      </c>
      <c r="P659" s="22">
        <v>16000</v>
      </c>
      <c r="Q659" s="22">
        <v>0</v>
      </c>
      <c r="R659" s="41">
        <v>27775</v>
      </c>
      <c r="S659" s="42">
        <v>0</v>
      </c>
      <c r="T659" s="22">
        <v>0</v>
      </c>
      <c r="U659" s="22">
        <v>0</v>
      </c>
      <c r="V659" s="41"/>
      <c r="W659" s="42"/>
      <c r="X659" s="22"/>
      <c r="Y659" s="22"/>
      <c r="Z659" s="41"/>
      <c r="AA659" s="42"/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1649</v>
      </c>
      <c r="B660" s="37" t="s">
        <v>1314</v>
      </c>
      <c r="C660" s="38" t="s">
        <v>1315</v>
      </c>
      <c r="D660" s="24">
        <f t="shared" si="20"/>
        <v>748098</v>
      </c>
      <c r="E660" s="32">
        <f t="shared" si="21"/>
        <v>647479</v>
      </c>
      <c r="F660" s="28">
        <v>9200</v>
      </c>
      <c r="G660" s="29">
        <v>0</v>
      </c>
      <c r="H660" s="19">
        <v>44660</v>
      </c>
      <c r="I660" s="19">
        <v>0</v>
      </c>
      <c r="J660" s="39">
        <v>90920</v>
      </c>
      <c r="K660" s="40">
        <v>0</v>
      </c>
      <c r="L660" s="19">
        <v>190385</v>
      </c>
      <c r="M660" s="19">
        <v>0</v>
      </c>
      <c r="N660" s="39">
        <v>47750</v>
      </c>
      <c r="O660" s="40">
        <v>0</v>
      </c>
      <c r="P660" s="22">
        <v>0</v>
      </c>
      <c r="Q660" s="22">
        <v>0</v>
      </c>
      <c r="R660" s="39">
        <v>92684</v>
      </c>
      <c r="S660" s="40">
        <v>0</v>
      </c>
      <c r="T660" s="19">
        <v>272499</v>
      </c>
      <c r="U660" s="19">
        <v>647479</v>
      </c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1649</v>
      </c>
      <c r="B661" s="37" t="s">
        <v>1316</v>
      </c>
      <c r="C661" s="38" t="s">
        <v>1317</v>
      </c>
      <c r="D661" s="24">
        <f t="shared" si="20"/>
        <v>0</v>
      </c>
      <c r="E661" s="32">
        <f t="shared" si="21"/>
        <v>0</v>
      </c>
      <c r="F661" s="30"/>
      <c r="G661" s="31"/>
      <c r="H661" s="22"/>
      <c r="I661" s="22"/>
      <c r="J661" s="41"/>
      <c r="K661" s="42"/>
      <c r="L661" s="22"/>
      <c r="M661" s="22"/>
      <c r="N661" s="41"/>
      <c r="O661" s="42"/>
      <c r="P661" s="19"/>
      <c r="Q661" s="19"/>
      <c r="R661" s="41"/>
      <c r="S661" s="42"/>
      <c r="T661" s="22"/>
      <c r="U661" s="22"/>
      <c r="V661" s="41"/>
      <c r="W661" s="42"/>
      <c r="X661" s="22"/>
      <c r="Y661" s="22"/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1649</v>
      </c>
      <c r="B662" s="37" t="s">
        <v>1318</v>
      </c>
      <c r="C662" s="38" t="s">
        <v>1319</v>
      </c>
      <c r="D662" s="24">
        <f t="shared" si="20"/>
        <v>748098</v>
      </c>
      <c r="E662" s="32">
        <f t="shared" si="21"/>
        <v>100619</v>
      </c>
      <c r="F662" s="28">
        <v>92591.73</v>
      </c>
      <c r="G662" s="29">
        <v>0</v>
      </c>
      <c r="H662" s="19">
        <v>8027.27</v>
      </c>
      <c r="I662" s="19">
        <v>0</v>
      </c>
      <c r="J662" s="39">
        <v>0</v>
      </c>
      <c r="K662" s="40">
        <v>0</v>
      </c>
      <c r="L662" s="19">
        <v>0</v>
      </c>
      <c r="M662" s="19">
        <v>0</v>
      </c>
      <c r="N662" s="39">
        <v>0</v>
      </c>
      <c r="O662" s="40">
        <v>0</v>
      </c>
      <c r="P662" s="22">
        <v>0</v>
      </c>
      <c r="Q662" s="22">
        <v>0</v>
      </c>
      <c r="R662" s="39">
        <v>0</v>
      </c>
      <c r="S662" s="40">
        <v>0</v>
      </c>
      <c r="T662" s="19">
        <v>647479</v>
      </c>
      <c r="U662" s="19">
        <v>100619</v>
      </c>
      <c r="V662" s="39"/>
      <c r="W662" s="40"/>
      <c r="X662" s="19"/>
      <c r="Y662" s="19"/>
      <c r="Z662" s="39"/>
      <c r="AA662" s="40"/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1649</v>
      </c>
      <c r="B663" s="37" t="s">
        <v>1320</v>
      </c>
      <c r="C663" s="38" t="s">
        <v>1321</v>
      </c>
      <c r="D663" s="24">
        <f t="shared" si="20"/>
        <v>4247952.12</v>
      </c>
      <c r="E663" s="32">
        <f t="shared" si="21"/>
        <v>1600</v>
      </c>
      <c r="F663" s="30">
        <v>299663</v>
      </c>
      <c r="G663" s="31">
        <v>0</v>
      </c>
      <c r="H663" s="22">
        <v>50907</v>
      </c>
      <c r="I663" s="22">
        <v>0</v>
      </c>
      <c r="J663" s="41">
        <v>99493</v>
      </c>
      <c r="K663" s="42">
        <v>0</v>
      </c>
      <c r="L663" s="22">
        <v>326809.5</v>
      </c>
      <c r="M663" s="22">
        <v>0</v>
      </c>
      <c r="N663" s="41">
        <v>165429.25</v>
      </c>
      <c r="O663" s="42">
        <v>0</v>
      </c>
      <c r="P663" s="19">
        <v>1266903.46</v>
      </c>
      <c r="Q663" s="19">
        <v>1600</v>
      </c>
      <c r="R663" s="41">
        <v>1549417.15</v>
      </c>
      <c r="S663" s="42">
        <v>0</v>
      </c>
      <c r="T663" s="22">
        <v>489329.76</v>
      </c>
      <c r="U663" s="22">
        <v>0</v>
      </c>
      <c r="V663" s="41"/>
      <c r="W663" s="42"/>
      <c r="X663" s="22"/>
      <c r="Y663" s="22"/>
      <c r="Z663" s="41"/>
      <c r="AA663" s="42"/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1649</v>
      </c>
      <c r="B664" s="37" t="s">
        <v>1322</v>
      </c>
      <c r="C664" s="38" t="s">
        <v>1323</v>
      </c>
      <c r="D664" s="24">
        <f t="shared" si="20"/>
        <v>362981.5</v>
      </c>
      <c r="E664" s="32">
        <f t="shared" si="21"/>
        <v>0</v>
      </c>
      <c r="F664" s="28"/>
      <c r="G664" s="29"/>
      <c r="H664" s="19"/>
      <c r="I664" s="19"/>
      <c r="J664" s="39">
        <v>83337.25</v>
      </c>
      <c r="K664" s="40">
        <v>0</v>
      </c>
      <c r="L664" s="19">
        <v>112941.25</v>
      </c>
      <c r="M664" s="19">
        <v>0</v>
      </c>
      <c r="N664" s="39">
        <v>77491</v>
      </c>
      <c r="O664" s="40">
        <v>0</v>
      </c>
      <c r="P664" s="22">
        <v>20905.5</v>
      </c>
      <c r="Q664" s="22">
        <v>0</v>
      </c>
      <c r="R664" s="39">
        <v>42583.5</v>
      </c>
      <c r="S664" s="40">
        <v>0</v>
      </c>
      <c r="T664" s="19">
        <v>25723</v>
      </c>
      <c r="U664" s="19">
        <v>0</v>
      </c>
      <c r="V664" s="39"/>
      <c r="W664" s="40"/>
      <c r="X664" s="19"/>
      <c r="Y664" s="19"/>
      <c r="Z664" s="39"/>
      <c r="AA664" s="40"/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1649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1649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1649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1649</v>
      </c>
      <c r="B668" s="37" t="s">
        <v>1330</v>
      </c>
      <c r="C668" s="38" t="s">
        <v>1331</v>
      </c>
      <c r="D668" s="24">
        <f t="shared" si="20"/>
        <v>410</v>
      </c>
      <c r="E668" s="32">
        <f t="shared" si="21"/>
        <v>0</v>
      </c>
      <c r="F668" s="30">
        <v>410</v>
      </c>
      <c r="G668" s="31">
        <v>0</v>
      </c>
      <c r="H668" s="22">
        <v>0</v>
      </c>
      <c r="I668" s="22">
        <v>0</v>
      </c>
      <c r="J668" s="41">
        <v>0</v>
      </c>
      <c r="K668" s="42">
        <v>0</v>
      </c>
      <c r="L668" s="22">
        <v>0</v>
      </c>
      <c r="M668" s="22">
        <v>0</v>
      </c>
      <c r="N668" s="41">
        <v>0</v>
      </c>
      <c r="O668" s="42">
        <v>0</v>
      </c>
      <c r="P668" s="22">
        <v>0</v>
      </c>
      <c r="Q668" s="22">
        <v>0</v>
      </c>
      <c r="R668" s="41">
        <v>0</v>
      </c>
      <c r="S668" s="42">
        <v>0</v>
      </c>
      <c r="T668" s="22">
        <v>0</v>
      </c>
      <c r="U668" s="22">
        <v>0</v>
      </c>
      <c r="V668" s="41"/>
      <c r="W668" s="42"/>
      <c r="X668" s="22"/>
      <c r="Y668" s="22"/>
      <c r="Z668" s="41"/>
      <c r="AA668" s="42"/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1649</v>
      </c>
      <c r="B669" s="37" t="s">
        <v>1332</v>
      </c>
      <c r="C669" s="38" t="s">
        <v>1333</v>
      </c>
      <c r="D669" s="24">
        <f t="shared" si="20"/>
        <v>31406751.989999995</v>
      </c>
      <c r="E669" s="32">
        <f t="shared" si="21"/>
        <v>1074803.49</v>
      </c>
      <c r="F669" s="28">
        <v>3579137.5</v>
      </c>
      <c r="G669" s="29">
        <v>0</v>
      </c>
      <c r="H669" s="19">
        <v>4630256.38</v>
      </c>
      <c r="I669" s="19">
        <v>0</v>
      </c>
      <c r="J669" s="39">
        <v>3518839.45</v>
      </c>
      <c r="K669" s="40">
        <v>330261.24</v>
      </c>
      <c r="L669" s="19">
        <v>4643622.7699999996</v>
      </c>
      <c r="M669" s="19">
        <v>0</v>
      </c>
      <c r="N669" s="39">
        <v>3822226.01</v>
      </c>
      <c r="O669" s="40">
        <v>223407.6</v>
      </c>
      <c r="P669" s="22">
        <v>3872241.01</v>
      </c>
      <c r="Q669" s="22">
        <v>0</v>
      </c>
      <c r="R669" s="39">
        <v>3963670.76</v>
      </c>
      <c r="S669" s="40">
        <v>0</v>
      </c>
      <c r="T669" s="19">
        <v>3376758.11</v>
      </c>
      <c r="U669" s="19">
        <v>521134.65</v>
      </c>
      <c r="V669" s="39"/>
      <c r="W669" s="40"/>
      <c r="X669" s="19"/>
      <c r="Y669" s="19"/>
      <c r="Z669" s="39"/>
      <c r="AA669" s="40"/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1649</v>
      </c>
      <c r="B670" s="37" t="s">
        <v>1334</v>
      </c>
      <c r="C670" s="38" t="s">
        <v>1335</v>
      </c>
      <c r="D670" s="24">
        <f t="shared" si="20"/>
        <v>3455915</v>
      </c>
      <c r="E670" s="32">
        <f t="shared" si="21"/>
        <v>592470.5</v>
      </c>
      <c r="F670" s="28">
        <v>406800</v>
      </c>
      <c r="G670" s="29">
        <v>0</v>
      </c>
      <c r="H670" s="19">
        <v>450170</v>
      </c>
      <c r="I670" s="19">
        <v>481472.5</v>
      </c>
      <c r="J670" s="39">
        <v>438150</v>
      </c>
      <c r="K670" s="40">
        <v>5195</v>
      </c>
      <c r="L670" s="19">
        <v>473747.5</v>
      </c>
      <c r="M670" s="19">
        <v>35597.5</v>
      </c>
      <c r="N670" s="39">
        <v>412357</v>
      </c>
      <c r="O670" s="40">
        <v>61390.5</v>
      </c>
      <c r="P670" s="19">
        <v>420465.5</v>
      </c>
      <c r="Q670" s="19">
        <v>0</v>
      </c>
      <c r="R670" s="39">
        <v>431520</v>
      </c>
      <c r="S670" s="40">
        <v>0</v>
      </c>
      <c r="T670" s="19">
        <v>422705</v>
      </c>
      <c r="U670" s="19">
        <v>8815</v>
      </c>
      <c r="V670" s="39"/>
      <c r="W670" s="40"/>
      <c r="X670" s="19"/>
      <c r="Y670" s="19"/>
      <c r="Z670" s="39"/>
      <c r="AA670" s="40"/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1649</v>
      </c>
      <c r="B671" s="37" t="s">
        <v>1336</v>
      </c>
      <c r="C671" s="38" t="s">
        <v>1337</v>
      </c>
      <c r="D671" s="24">
        <f t="shared" si="20"/>
        <v>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/>
      <c r="U671" s="22"/>
      <c r="V671" s="41"/>
      <c r="W671" s="42"/>
      <c r="X671" s="22"/>
      <c r="Y671" s="22"/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1649</v>
      </c>
      <c r="B672" s="37" t="s">
        <v>1338</v>
      </c>
      <c r="C672" s="38" t="s">
        <v>1339</v>
      </c>
      <c r="D672" s="24">
        <f t="shared" si="20"/>
        <v>42800</v>
      </c>
      <c r="E672" s="32">
        <f t="shared" si="21"/>
        <v>0</v>
      </c>
      <c r="F672" s="30"/>
      <c r="G672" s="31"/>
      <c r="H672" s="22">
        <v>22500</v>
      </c>
      <c r="I672" s="22">
        <v>0</v>
      </c>
      <c r="J672" s="41">
        <v>0</v>
      </c>
      <c r="K672" s="42">
        <v>0</v>
      </c>
      <c r="L672" s="22">
        <v>0</v>
      </c>
      <c r="M672" s="22">
        <v>0</v>
      </c>
      <c r="N672" s="41">
        <v>0</v>
      </c>
      <c r="O672" s="42">
        <v>0</v>
      </c>
      <c r="P672" s="22">
        <v>0</v>
      </c>
      <c r="Q672" s="22">
        <v>0</v>
      </c>
      <c r="R672" s="41">
        <v>20300</v>
      </c>
      <c r="S672" s="42">
        <v>0</v>
      </c>
      <c r="T672" s="22">
        <v>0</v>
      </c>
      <c r="U672" s="22">
        <v>0</v>
      </c>
      <c r="V672" s="41"/>
      <c r="W672" s="42"/>
      <c r="X672" s="22"/>
      <c r="Y672" s="22"/>
      <c r="Z672" s="41"/>
      <c r="AA672" s="42"/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1649</v>
      </c>
      <c r="B673" s="37" t="s">
        <v>1340</v>
      </c>
      <c r="C673" s="38" t="s">
        <v>1341</v>
      </c>
      <c r="D673" s="24">
        <f t="shared" si="20"/>
        <v>0</v>
      </c>
      <c r="E673" s="32">
        <f t="shared" si="21"/>
        <v>0</v>
      </c>
      <c r="F673" s="28"/>
      <c r="G673" s="29"/>
      <c r="H673" s="19"/>
      <c r="I673" s="19"/>
      <c r="J673" s="39"/>
      <c r="K673" s="40"/>
      <c r="L673" s="19"/>
      <c r="M673" s="19"/>
      <c r="N673" s="39"/>
      <c r="O673" s="40"/>
      <c r="P673" s="22"/>
      <c r="Q673" s="22"/>
      <c r="R673" s="39"/>
      <c r="S673" s="40"/>
      <c r="T673" s="19"/>
      <c r="U673" s="19"/>
      <c r="V673" s="39"/>
      <c r="W673" s="40"/>
      <c r="X673" s="19"/>
      <c r="Y673" s="19"/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1649</v>
      </c>
      <c r="B674" s="37" t="s">
        <v>1342</v>
      </c>
      <c r="C674" s="38" t="s">
        <v>1343</v>
      </c>
      <c r="D674" s="24">
        <f t="shared" si="20"/>
        <v>1500000</v>
      </c>
      <c r="E674" s="32">
        <f t="shared" si="21"/>
        <v>0</v>
      </c>
      <c r="F674" s="28">
        <v>200000</v>
      </c>
      <c r="G674" s="29">
        <v>0</v>
      </c>
      <c r="H674" s="19">
        <v>200000</v>
      </c>
      <c r="I674" s="19">
        <v>0</v>
      </c>
      <c r="J674" s="39">
        <v>190000</v>
      </c>
      <c r="K674" s="40">
        <v>0</v>
      </c>
      <c r="L674" s="19">
        <v>190000</v>
      </c>
      <c r="M674" s="19">
        <v>0</v>
      </c>
      <c r="N674" s="39">
        <v>170000</v>
      </c>
      <c r="O674" s="40">
        <v>0</v>
      </c>
      <c r="P674" s="19">
        <v>170000</v>
      </c>
      <c r="Q674" s="19">
        <v>0</v>
      </c>
      <c r="R674" s="39">
        <v>180000</v>
      </c>
      <c r="S674" s="40">
        <v>0</v>
      </c>
      <c r="T674" s="19">
        <v>200000</v>
      </c>
      <c r="U674" s="19">
        <v>0</v>
      </c>
      <c r="V674" s="39"/>
      <c r="W674" s="40"/>
      <c r="X674" s="19"/>
      <c r="Y674" s="19"/>
      <c r="Z674" s="39"/>
      <c r="AA674" s="40"/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1649</v>
      </c>
      <c r="B675" s="37" t="s">
        <v>1344</v>
      </c>
      <c r="C675" s="38" t="s">
        <v>1345</v>
      </c>
      <c r="D675" s="24">
        <f t="shared" si="20"/>
        <v>420000</v>
      </c>
      <c r="E675" s="32">
        <f t="shared" si="21"/>
        <v>0</v>
      </c>
      <c r="F675" s="28">
        <v>40000</v>
      </c>
      <c r="G675" s="29">
        <v>0</v>
      </c>
      <c r="H675" s="19">
        <v>40000</v>
      </c>
      <c r="I675" s="19">
        <v>0</v>
      </c>
      <c r="J675" s="39">
        <v>40000</v>
      </c>
      <c r="K675" s="40">
        <v>0</v>
      </c>
      <c r="L675" s="19">
        <v>50000</v>
      </c>
      <c r="M675" s="19">
        <v>0</v>
      </c>
      <c r="N675" s="39">
        <v>50000</v>
      </c>
      <c r="O675" s="40">
        <v>0</v>
      </c>
      <c r="P675" s="19">
        <v>50000</v>
      </c>
      <c r="Q675" s="19">
        <v>0</v>
      </c>
      <c r="R675" s="39">
        <v>70000</v>
      </c>
      <c r="S675" s="40">
        <v>0</v>
      </c>
      <c r="T675" s="19">
        <v>80000</v>
      </c>
      <c r="U675" s="19">
        <v>0</v>
      </c>
      <c r="V675" s="39"/>
      <c r="W675" s="40"/>
      <c r="X675" s="19"/>
      <c r="Y675" s="19"/>
      <c r="Z675" s="39"/>
      <c r="AA675" s="40"/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1649</v>
      </c>
      <c r="B676" s="37" t="s">
        <v>1346</v>
      </c>
      <c r="C676" s="38" t="s">
        <v>1347</v>
      </c>
      <c r="D676" s="24">
        <f t="shared" si="20"/>
        <v>470000</v>
      </c>
      <c r="E676" s="32">
        <f t="shared" si="21"/>
        <v>0</v>
      </c>
      <c r="F676" s="28">
        <v>60000</v>
      </c>
      <c r="G676" s="29">
        <v>0</v>
      </c>
      <c r="H676" s="19">
        <v>60000</v>
      </c>
      <c r="I676" s="19">
        <v>0</v>
      </c>
      <c r="J676" s="39">
        <v>60000</v>
      </c>
      <c r="K676" s="40">
        <v>0</v>
      </c>
      <c r="L676" s="19">
        <v>60000</v>
      </c>
      <c r="M676" s="19">
        <v>0</v>
      </c>
      <c r="N676" s="39">
        <v>60000</v>
      </c>
      <c r="O676" s="40">
        <v>0</v>
      </c>
      <c r="P676" s="19">
        <v>55000</v>
      </c>
      <c r="Q676" s="19">
        <v>0</v>
      </c>
      <c r="R676" s="39">
        <v>55000</v>
      </c>
      <c r="S676" s="40">
        <v>0</v>
      </c>
      <c r="T676" s="19">
        <v>60000</v>
      </c>
      <c r="U676" s="19">
        <v>0</v>
      </c>
      <c r="V676" s="39"/>
      <c r="W676" s="40"/>
      <c r="X676" s="19"/>
      <c r="Y676" s="19"/>
      <c r="Z676" s="39"/>
      <c r="AA676" s="40"/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1649</v>
      </c>
      <c r="B677" s="37" t="s">
        <v>1348</v>
      </c>
      <c r="C677" s="38" t="s">
        <v>1349</v>
      </c>
      <c r="D677" s="24">
        <f t="shared" si="20"/>
        <v>448972.5</v>
      </c>
      <c r="E677" s="32">
        <f t="shared" si="21"/>
        <v>22032.5</v>
      </c>
      <c r="F677" s="28">
        <v>57557.5</v>
      </c>
      <c r="G677" s="29">
        <v>0</v>
      </c>
      <c r="H677" s="19">
        <v>55300</v>
      </c>
      <c r="I677" s="19">
        <v>2257.5</v>
      </c>
      <c r="J677" s="39">
        <v>52195</v>
      </c>
      <c r="K677" s="40">
        <v>3105</v>
      </c>
      <c r="L677" s="19">
        <v>80075</v>
      </c>
      <c r="M677" s="19">
        <v>0</v>
      </c>
      <c r="N677" s="39">
        <v>52090</v>
      </c>
      <c r="O677" s="40">
        <v>14045</v>
      </c>
      <c r="P677" s="19">
        <v>50665</v>
      </c>
      <c r="Q677" s="19">
        <v>1425</v>
      </c>
      <c r="R677" s="39">
        <v>49465</v>
      </c>
      <c r="S677" s="40">
        <v>1200</v>
      </c>
      <c r="T677" s="19">
        <v>51625</v>
      </c>
      <c r="U677" s="19">
        <v>0</v>
      </c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1649</v>
      </c>
      <c r="B678" s="37" t="s">
        <v>1350</v>
      </c>
      <c r="C678" s="38" t="s">
        <v>1351</v>
      </c>
      <c r="D678" s="24">
        <f t="shared" si="20"/>
        <v>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/>
      <c r="M678" s="19"/>
      <c r="N678" s="39"/>
      <c r="O678" s="40"/>
      <c r="P678" s="19"/>
      <c r="Q678" s="19"/>
      <c r="R678" s="39"/>
      <c r="S678" s="40"/>
      <c r="T678" s="19"/>
      <c r="U678" s="19"/>
      <c r="V678" s="39"/>
      <c r="W678" s="40"/>
      <c r="X678" s="19"/>
      <c r="Y678" s="19"/>
      <c r="Z678" s="39"/>
      <c r="AA678" s="40"/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1649</v>
      </c>
      <c r="B679" s="37" t="s">
        <v>1352</v>
      </c>
      <c r="C679" s="38" t="s">
        <v>1353</v>
      </c>
      <c r="D679" s="24">
        <f t="shared" si="20"/>
        <v>28250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>
        <v>28250</v>
      </c>
      <c r="S679" s="40">
        <v>0</v>
      </c>
      <c r="T679" s="19">
        <v>0</v>
      </c>
      <c r="U679" s="19">
        <v>0</v>
      </c>
      <c r="V679" s="39"/>
      <c r="W679" s="40"/>
      <c r="X679" s="19"/>
      <c r="Y679" s="19"/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1649</v>
      </c>
      <c r="B680" s="37" t="s">
        <v>1354</v>
      </c>
      <c r="C680" s="38" t="s">
        <v>1355</v>
      </c>
      <c r="D680" s="24">
        <f t="shared" si="20"/>
        <v>2548436.29</v>
      </c>
      <c r="E680" s="32">
        <f t="shared" si="21"/>
        <v>0</v>
      </c>
      <c r="F680" s="28">
        <v>318554.67</v>
      </c>
      <c r="G680" s="29">
        <v>0</v>
      </c>
      <c r="H680" s="19">
        <v>318554.67</v>
      </c>
      <c r="I680" s="19">
        <v>0</v>
      </c>
      <c r="J680" s="39">
        <v>318554.67</v>
      </c>
      <c r="K680" s="40">
        <v>0</v>
      </c>
      <c r="L680" s="19">
        <v>318554.67</v>
      </c>
      <c r="M680" s="19">
        <v>0</v>
      </c>
      <c r="N680" s="39">
        <v>318554.67</v>
      </c>
      <c r="O680" s="40">
        <v>0</v>
      </c>
      <c r="P680" s="19">
        <v>318554.67</v>
      </c>
      <c r="Q680" s="19">
        <v>0</v>
      </c>
      <c r="R680" s="39">
        <v>318554.67</v>
      </c>
      <c r="S680" s="40">
        <v>0</v>
      </c>
      <c r="T680" s="19">
        <v>318553.59999999998</v>
      </c>
      <c r="U680" s="19">
        <v>0</v>
      </c>
      <c r="V680" s="39"/>
      <c r="W680" s="40"/>
      <c r="X680" s="19"/>
      <c r="Y680" s="19"/>
      <c r="Z680" s="39"/>
      <c r="AA680" s="40"/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1649</v>
      </c>
      <c r="B681" s="37" t="s">
        <v>1356</v>
      </c>
      <c r="C681" s="38" t="s">
        <v>1357</v>
      </c>
      <c r="D681" s="24">
        <f t="shared" si="20"/>
        <v>8371527.0800000001</v>
      </c>
      <c r="E681" s="32">
        <f t="shared" si="21"/>
        <v>0</v>
      </c>
      <c r="F681" s="28">
        <v>1057522.6299999999</v>
      </c>
      <c r="G681" s="29">
        <v>0</v>
      </c>
      <c r="H681" s="19">
        <v>1044858.02</v>
      </c>
      <c r="I681" s="19">
        <v>0</v>
      </c>
      <c r="J681" s="39">
        <v>1044858.02</v>
      </c>
      <c r="K681" s="40">
        <v>0</v>
      </c>
      <c r="L681" s="19">
        <v>1044858.02</v>
      </c>
      <c r="M681" s="19">
        <v>0</v>
      </c>
      <c r="N681" s="39">
        <v>1044858.02</v>
      </c>
      <c r="O681" s="40">
        <v>0</v>
      </c>
      <c r="P681" s="19">
        <v>1044858.02</v>
      </c>
      <c r="Q681" s="19">
        <v>0</v>
      </c>
      <c r="R681" s="39">
        <v>1044858.02</v>
      </c>
      <c r="S681" s="40">
        <v>0</v>
      </c>
      <c r="T681" s="19">
        <v>1044856.33</v>
      </c>
      <c r="U681" s="19">
        <v>0</v>
      </c>
      <c r="V681" s="39"/>
      <c r="W681" s="40"/>
      <c r="X681" s="19"/>
      <c r="Y681" s="19"/>
      <c r="Z681" s="39"/>
      <c r="AA681" s="40"/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1649</v>
      </c>
      <c r="B682" s="37" t="s">
        <v>1358</v>
      </c>
      <c r="C682" s="38" t="s">
        <v>1359</v>
      </c>
      <c r="D682" s="24">
        <f t="shared" si="20"/>
        <v>88652.27</v>
      </c>
      <c r="E682" s="32">
        <f t="shared" si="21"/>
        <v>0</v>
      </c>
      <c r="F682" s="30"/>
      <c r="G682" s="31"/>
      <c r="H682" s="22">
        <v>12664.61</v>
      </c>
      <c r="I682" s="22">
        <v>0</v>
      </c>
      <c r="J682" s="41">
        <v>12664.61</v>
      </c>
      <c r="K682" s="42">
        <v>0</v>
      </c>
      <c r="L682" s="22">
        <v>12664.61</v>
      </c>
      <c r="M682" s="22">
        <v>0</v>
      </c>
      <c r="N682" s="41">
        <v>12664.61</v>
      </c>
      <c r="O682" s="42">
        <v>0</v>
      </c>
      <c r="P682" s="19">
        <v>12664.61</v>
      </c>
      <c r="Q682" s="19">
        <v>0</v>
      </c>
      <c r="R682" s="41">
        <v>12664.61</v>
      </c>
      <c r="S682" s="42">
        <v>0</v>
      </c>
      <c r="T682" s="22">
        <v>12664.61</v>
      </c>
      <c r="U682" s="22">
        <v>0</v>
      </c>
      <c r="V682" s="41"/>
      <c r="W682" s="42"/>
      <c r="X682" s="22"/>
      <c r="Y682" s="22"/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1649</v>
      </c>
      <c r="B683" s="37" t="s">
        <v>1360</v>
      </c>
      <c r="C683" s="38" t="s">
        <v>1361</v>
      </c>
      <c r="D683" s="24">
        <f t="shared" si="20"/>
        <v>112552.95000000001</v>
      </c>
      <c r="E683" s="32">
        <f t="shared" si="21"/>
        <v>0</v>
      </c>
      <c r="F683" s="28">
        <v>15003.4</v>
      </c>
      <c r="G683" s="29">
        <v>0</v>
      </c>
      <c r="H683" s="19">
        <v>15000.34</v>
      </c>
      <c r="I683" s="19">
        <v>0</v>
      </c>
      <c r="J683" s="39">
        <v>14069.49</v>
      </c>
      <c r="K683" s="40">
        <v>0</v>
      </c>
      <c r="L683" s="19">
        <v>14068.44</v>
      </c>
      <c r="M683" s="19">
        <v>0</v>
      </c>
      <c r="N683" s="39">
        <v>13602.82</v>
      </c>
      <c r="O683" s="40">
        <v>0</v>
      </c>
      <c r="P683" s="22">
        <v>13602.82</v>
      </c>
      <c r="Q683" s="22">
        <v>0</v>
      </c>
      <c r="R683" s="39">
        <v>13602.82</v>
      </c>
      <c r="S683" s="40">
        <v>0</v>
      </c>
      <c r="T683" s="19">
        <v>13602.82</v>
      </c>
      <c r="U683" s="19">
        <v>0</v>
      </c>
      <c r="V683" s="39"/>
      <c r="W683" s="40"/>
      <c r="X683" s="19"/>
      <c r="Y683" s="19"/>
      <c r="Z683" s="39"/>
      <c r="AA683" s="40"/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1649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1649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1649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1649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1649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1649</v>
      </c>
      <c r="B689" s="37" t="s">
        <v>1372</v>
      </c>
      <c r="C689" s="38" t="s">
        <v>1373</v>
      </c>
      <c r="D689" s="24">
        <f t="shared" si="20"/>
        <v>0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/>
      <c r="S689" s="40"/>
      <c r="T689" s="19"/>
      <c r="U689" s="19"/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1649</v>
      </c>
      <c r="B690" s="37" t="s">
        <v>1374</v>
      </c>
      <c r="C690" s="38" t="s">
        <v>1375</v>
      </c>
      <c r="D690" s="24">
        <f t="shared" si="20"/>
        <v>107333.36</v>
      </c>
      <c r="E690" s="32">
        <f t="shared" si="21"/>
        <v>0</v>
      </c>
      <c r="F690" s="28">
        <v>13416.67</v>
      </c>
      <c r="G690" s="29">
        <v>0</v>
      </c>
      <c r="H690" s="19">
        <v>13416.67</v>
      </c>
      <c r="I690" s="19">
        <v>0</v>
      </c>
      <c r="J690" s="39">
        <v>13416.67</v>
      </c>
      <c r="K690" s="40">
        <v>0</v>
      </c>
      <c r="L690" s="19">
        <v>13416.67</v>
      </c>
      <c r="M690" s="19">
        <v>0</v>
      </c>
      <c r="N690" s="39">
        <v>13416.67</v>
      </c>
      <c r="O690" s="40">
        <v>0</v>
      </c>
      <c r="P690" s="19">
        <v>13416.67</v>
      </c>
      <c r="Q690" s="19">
        <v>0</v>
      </c>
      <c r="R690" s="39">
        <v>13416.67</v>
      </c>
      <c r="S690" s="40">
        <v>0</v>
      </c>
      <c r="T690" s="19">
        <v>13416.67</v>
      </c>
      <c r="U690" s="19">
        <v>0</v>
      </c>
      <c r="V690" s="39"/>
      <c r="W690" s="40"/>
      <c r="X690" s="19"/>
      <c r="Y690" s="19"/>
      <c r="Z690" s="39"/>
      <c r="AA690" s="40"/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1649</v>
      </c>
      <c r="B691" s="37" t="s">
        <v>1376</v>
      </c>
      <c r="C691" s="38" t="s">
        <v>1377</v>
      </c>
      <c r="D691" s="24">
        <f t="shared" si="20"/>
        <v>566690.79999999993</v>
      </c>
      <c r="E691" s="32">
        <f t="shared" si="21"/>
        <v>0</v>
      </c>
      <c r="F691" s="28">
        <v>70836.350000000006</v>
      </c>
      <c r="G691" s="29">
        <v>0</v>
      </c>
      <c r="H691" s="19">
        <v>70836.350000000006</v>
      </c>
      <c r="I691" s="19">
        <v>0</v>
      </c>
      <c r="J691" s="39">
        <v>70836.350000000006</v>
      </c>
      <c r="K691" s="40">
        <v>0</v>
      </c>
      <c r="L691" s="19">
        <v>70836.350000000006</v>
      </c>
      <c r="M691" s="19">
        <v>0</v>
      </c>
      <c r="N691" s="39">
        <v>70836.350000000006</v>
      </c>
      <c r="O691" s="40">
        <v>0</v>
      </c>
      <c r="P691" s="19">
        <v>70836.350000000006</v>
      </c>
      <c r="Q691" s="19">
        <v>0</v>
      </c>
      <c r="R691" s="39">
        <v>70836.350000000006</v>
      </c>
      <c r="S691" s="40">
        <v>0</v>
      </c>
      <c r="T691" s="19">
        <v>70836.350000000006</v>
      </c>
      <c r="U691" s="19">
        <v>0</v>
      </c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1649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1649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1649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1649</v>
      </c>
      <c r="B695" s="37" t="s">
        <v>1384</v>
      </c>
      <c r="C695" s="38" t="s">
        <v>1385</v>
      </c>
      <c r="D695" s="24">
        <f t="shared" si="20"/>
        <v>7031303.4699999997</v>
      </c>
      <c r="E695" s="32">
        <f t="shared" si="21"/>
        <v>0</v>
      </c>
      <c r="F695" s="28">
        <v>913840.37</v>
      </c>
      <c r="G695" s="29">
        <v>0</v>
      </c>
      <c r="H695" s="19">
        <v>913840.37</v>
      </c>
      <c r="I695" s="19">
        <v>0</v>
      </c>
      <c r="J695" s="39">
        <v>913840.37</v>
      </c>
      <c r="K695" s="40">
        <v>0</v>
      </c>
      <c r="L695" s="19">
        <v>913839.53</v>
      </c>
      <c r="M695" s="19">
        <v>0</v>
      </c>
      <c r="N695" s="39">
        <v>862507.04</v>
      </c>
      <c r="O695" s="40">
        <v>0</v>
      </c>
      <c r="P695" s="22">
        <v>862506.21</v>
      </c>
      <c r="Q695" s="22">
        <v>0</v>
      </c>
      <c r="R695" s="39">
        <v>842522.54</v>
      </c>
      <c r="S695" s="40">
        <v>0</v>
      </c>
      <c r="T695" s="19">
        <v>808407.04000000004</v>
      </c>
      <c r="U695" s="19">
        <v>0</v>
      </c>
      <c r="V695" s="39"/>
      <c r="W695" s="40"/>
      <c r="X695" s="19"/>
      <c r="Y695" s="19"/>
      <c r="Z695" s="39"/>
      <c r="AA695" s="40"/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1649</v>
      </c>
      <c r="B696" s="37" t="s">
        <v>1386</v>
      </c>
      <c r="C696" s="38" t="s">
        <v>1387</v>
      </c>
      <c r="D696" s="24">
        <f t="shared" si="20"/>
        <v>0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/>
      <c r="S696" s="40"/>
      <c r="T696" s="19"/>
      <c r="U696" s="19"/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1649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1649</v>
      </c>
      <c r="B698" s="37" t="s">
        <v>1390</v>
      </c>
      <c r="C698" s="38" t="s">
        <v>1391</v>
      </c>
      <c r="D698" s="24">
        <f t="shared" si="20"/>
        <v>0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/>
      <c r="S698" s="40"/>
      <c r="T698" s="19"/>
      <c r="U698" s="19"/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1649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1649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1649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1649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1649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1649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1649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1649</v>
      </c>
      <c r="B706" s="37" t="s">
        <v>1406</v>
      </c>
      <c r="C706" s="38" t="s">
        <v>1407</v>
      </c>
      <c r="D706" s="24">
        <f t="shared" si="20"/>
        <v>405007.66000000009</v>
      </c>
      <c r="E706" s="32">
        <f t="shared" si="21"/>
        <v>0</v>
      </c>
      <c r="F706" s="28">
        <v>50794.92</v>
      </c>
      <c r="G706" s="29">
        <v>0</v>
      </c>
      <c r="H706" s="19">
        <v>50794.92</v>
      </c>
      <c r="I706" s="19">
        <v>0</v>
      </c>
      <c r="J706" s="39">
        <v>50794.92</v>
      </c>
      <c r="K706" s="40">
        <v>0</v>
      </c>
      <c r="L706" s="19">
        <v>50524.58</v>
      </c>
      <c r="M706" s="19">
        <v>0</v>
      </c>
      <c r="N706" s="39">
        <v>50524.58</v>
      </c>
      <c r="O706" s="40">
        <v>0</v>
      </c>
      <c r="P706" s="22">
        <v>50524.58</v>
      </c>
      <c r="Q706" s="22">
        <v>0</v>
      </c>
      <c r="R706" s="39">
        <v>50524.58</v>
      </c>
      <c r="S706" s="40">
        <v>0</v>
      </c>
      <c r="T706" s="19">
        <v>50524.58</v>
      </c>
      <c r="U706" s="19">
        <v>0</v>
      </c>
      <c r="V706" s="39"/>
      <c r="W706" s="40"/>
      <c r="X706" s="19"/>
      <c r="Y706" s="19"/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1649</v>
      </c>
      <c r="B707" s="37" t="s">
        <v>1408</v>
      </c>
      <c r="C707" s="38" t="s">
        <v>1409</v>
      </c>
      <c r="D707" s="24">
        <f t="shared" si="20"/>
        <v>988613.23999999987</v>
      </c>
      <c r="E707" s="32">
        <f t="shared" si="21"/>
        <v>0</v>
      </c>
      <c r="F707" s="28">
        <v>125126.53</v>
      </c>
      <c r="G707" s="29">
        <v>0</v>
      </c>
      <c r="H707" s="19">
        <v>125126.53</v>
      </c>
      <c r="I707" s="19">
        <v>0</v>
      </c>
      <c r="J707" s="39">
        <v>125126.53</v>
      </c>
      <c r="K707" s="40">
        <v>0</v>
      </c>
      <c r="L707" s="19">
        <v>122646.73</v>
      </c>
      <c r="M707" s="19">
        <v>0</v>
      </c>
      <c r="N707" s="39">
        <v>122646.73</v>
      </c>
      <c r="O707" s="40">
        <v>0</v>
      </c>
      <c r="P707" s="19">
        <v>122646.73</v>
      </c>
      <c r="Q707" s="19">
        <v>0</v>
      </c>
      <c r="R707" s="39">
        <v>122646.73</v>
      </c>
      <c r="S707" s="40">
        <v>0</v>
      </c>
      <c r="T707" s="19">
        <v>122646.73</v>
      </c>
      <c r="U707" s="19">
        <v>0</v>
      </c>
      <c r="V707" s="39"/>
      <c r="W707" s="40"/>
      <c r="X707" s="19"/>
      <c r="Y707" s="19"/>
      <c r="Z707" s="39"/>
      <c r="AA707" s="40"/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1649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268252.58999999997</v>
      </c>
      <c r="E708" s="32">
        <f t="shared" ref="E708:E771" si="23">G708+I708+K708+M708+O708+Q708+S708+U708+W708+Y708+AA708+AC708</f>
        <v>0</v>
      </c>
      <c r="F708" s="28">
        <v>34263.68</v>
      </c>
      <c r="G708" s="29">
        <v>0</v>
      </c>
      <c r="H708" s="19">
        <v>34263.68</v>
      </c>
      <c r="I708" s="19">
        <v>0</v>
      </c>
      <c r="J708" s="39">
        <v>34263.68</v>
      </c>
      <c r="K708" s="40">
        <v>0</v>
      </c>
      <c r="L708" s="19">
        <v>33092.31</v>
      </c>
      <c r="M708" s="19">
        <v>0</v>
      </c>
      <c r="N708" s="39">
        <v>33092.31</v>
      </c>
      <c r="O708" s="40">
        <v>0</v>
      </c>
      <c r="P708" s="19">
        <v>33092.31</v>
      </c>
      <c r="Q708" s="19">
        <v>0</v>
      </c>
      <c r="R708" s="39">
        <v>33092.31</v>
      </c>
      <c r="S708" s="40">
        <v>0</v>
      </c>
      <c r="T708" s="19">
        <v>33092.31</v>
      </c>
      <c r="U708" s="19">
        <v>0</v>
      </c>
      <c r="V708" s="39"/>
      <c r="W708" s="40"/>
      <c r="X708" s="19"/>
      <c r="Y708" s="19"/>
      <c r="Z708" s="39"/>
      <c r="AA708" s="40"/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1649</v>
      </c>
      <c r="B709" s="37" t="s">
        <v>1412</v>
      </c>
      <c r="C709" s="38" t="s">
        <v>1413</v>
      </c>
      <c r="D709" s="24">
        <f t="shared" si="22"/>
        <v>453648.65</v>
      </c>
      <c r="E709" s="32">
        <f t="shared" si="23"/>
        <v>0</v>
      </c>
      <c r="F709" s="28">
        <v>57120.19</v>
      </c>
      <c r="G709" s="29">
        <v>0</v>
      </c>
      <c r="H709" s="19">
        <v>57120.19</v>
      </c>
      <c r="I709" s="19">
        <v>0</v>
      </c>
      <c r="J709" s="39">
        <v>57120.19</v>
      </c>
      <c r="K709" s="40">
        <v>0</v>
      </c>
      <c r="L709" s="19">
        <v>58752.72</v>
      </c>
      <c r="M709" s="19">
        <v>0</v>
      </c>
      <c r="N709" s="39">
        <v>57119.19</v>
      </c>
      <c r="O709" s="40">
        <v>0</v>
      </c>
      <c r="P709" s="19">
        <v>55472.39</v>
      </c>
      <c r="Q709" s="19">
        <v>0</v>
      </c>
      <c r="R709" s="39">
        <v>55472.39</v>
      </c>
      <c r="S709" s="40">
        <v>0</v>
      </c>
      <c r="T709" s="19">
        <v>55471.39</v>
      </c>
      <c r="U709" s="19">
        <v>0</v>
      </c>
      <c r="V709" s="39"/>
      <c r="W709" s="40"/>
      <c r="X709" s="19"/>
      <c r="Y709" s="19"/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1649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1649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1649</v>
      </c>
      <c r="B712" s="37" t="s">
        <v>1418</v>
      </c>
      <c r="C712" s="38" t="s">
        <v>1419</v>
      </c>
      <c r="D712" s="24">
        <f t="shared" si="22"/>
        <v>56806.32</v>
      </c>
      <c r="E712" s="32">
        <f t="shared" si="23"/>
        <v>0</v>
      </c>
      <c r="F712" s="28">
        <v>7100.79</v>
      </c>
      <c r="G712" s="29">
        <v>0</v>
      </c>
      <c r="H712" s="19">
        <v>7100.79</v>
      </c>
      <c r="I712" s="19">
        <v>0</v>
      </c>
      <c r="J712" s="39">
        <v>7100.79</v>
      </c>
      <c r="K712" s="40">
        <v>0</v>
      </c>
      <c r="L712" s="19">
        <v>7100.79</v>
      </c>
      <c r="M712" s="19">
        <v>0</v>
      </c>
      <c r="N712" s="39">
        <v>7100.79</v>
      </c>
      <c r="O712" s="40">
        <v>0</v>
      </c>
      <c r="P712" s="19">
        <v>7100.79</v>
      </c>
      <c r="Q712" s="19">
        <v>0</v>
      </c>
      <c r="R712" s="39">
        <v>7100.79</v>
      </c>
      <c r="S712" s="40">
        <v>0</v>
      </c>
      <c r="T712" s="19">
        <v>7100.79</v>
      </c>
      <c r="U712" s="19">
        <v>0</v>
      </c>
      <c r="V712" s="39"/>
      <c r="W712" s="40"/>
      <c r="X712" s="19"/>
      <c r="Y712" s="19"/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1649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1649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1649</v>
      </c>
      <c r="B715" s="37" t="s">
        <v>1424</v>
      </c>
      <c r="C715" s="38" t="s">
        <v>1425</v>
      </c>
      <c r="D715" s="24">
        <f t="shared" si="22"/>
        <v>612199.91</v>
      </c>
      <c r="E715" s="32">
        <f t="shared" si="23"/>
        <v>0</v>
      </c>
      <c r="F715" s="28">
        <v>76897.53</v>
      </c>
      <c r="G715" s="29">
        <v>0</v>
      </c>
      <c r="H715" s="19">
        <v>82315.149999999994</v>
      </c>
      <c r="I715" s="19">
        <v>0</v>
      </c>
      <c r="J715" s="39">
        <v>75136.429999999993</v>
      </c>
      <c r="K715" s="40">
        <v>0</v>
      </c>
      <c r="L715" s="19">
        <v>75212.160000000003</v>
      </c>
      <c r="M715" s="19">
        <v>0</v>
      </c>
      <c r="N715" s="39">
        <v>75594.77</v>
      </c>
      <c r="O715" s="40">
        <v>0</v>
      </c>
      <c r="P715" s="19">
        <v>75592.490000000005</v>
      </c>
      <c r="Q715" s="19">
        <v>0</v>
      </c>
      <c r="R715" s="39">
        <v>75189.539999999994</v>
      </c>
      <c r="S715" s="40">
        <v>0</v>
      </c>
      <c r="T715" s="19">
        <v>76261.84</v>
      </c>
      <c r="U715" s="19">
        <v>0</v>
      </c>
      <c r="V715" s="39"/>
      <c r="W715" s="40"/>
      <c r="X715" s="19"/>
      <c r="Y715" s="19"/>
      <c r="Z715" s="39"/>
      <c r="AA715" s="40"/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1649</v>
      </c>
      <c r="B716" s="37" t="s">
        <v>1426</v>
      </c>
      <c r="C716" s="38" t="s">
        <v>1427</v>
      </c>
      <c r="D716" s="24">
        <f t="shared" si="22"/>
        <v>1062018.23</v>
      </c>
      <c r="E716" s="32">
        <f t="shared" si="23"/>
        <v>0</v>
      </c>
      <c r="F716" s="28">
        <v>107281.64</v>
      </c>
      <c r="G716" s="29">
        <v>0</v>
      </c>
      <c r="H716" s="19">
        <v>107281.64</v>
      </c>
      <c r="I716" s="19">
        <v>0</v>
      </c>
      <c r="J716" s="39">
        <v>107280.84</v>
      </c>
      <c r="K716" s="40">
        <v>0</v>
      </c>
      <c r="L716" s="19">
        <v>123980.84</v>
      </c>
      <c r="M716" s="19">
        <v>0</v>
      </c>
      <c r="N716" s="39">
        <v>179281.65</v>
      </c>
      <c r="O716" s="40">
        <v>0</v>
      </c>
      <c r="P716" s="19">
        <v>142614.98000000001</v>
      </c>
      <c r="Q716" s="19">
        <v>0</v>
      </c>
      <c r="R716" s="39">
        <v>142614.98000000001</v>
      </c>
      <c r="S716" s="40">
        <v>0</v>
      </c>
      <c r="T716" s="19">
        <v>151681.66</v>
      </c>
      <c r="U716" s="19">
        <v>0</v>
      </c>
      <c r="V716" s="39"/>
      <c r="W716" s="40"/>
      <c r="X716" s="19"/>
      <c r="Y716" s="19"/>
      <c r="Z716" s="39"/>
      <c r="AA716" s="40"/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1649</v>
      </c>
      <c r="B717" s="37" t="s">
        <v>1428</v>
      </c>
      <c r="C717" s="38" t="s">
        <v>1429</v>
      </c>
      <c r="D717" s="24">
        <f t="shared" si="22"/>
        <v>82224.52</v>
      </c>
      <c r="E717" s="32">
        <f t="shared" si="23"/>
        <v>0</v>
      </c>
      <c r="F717" s="28">
        <v>10676.85</v>
      </c>
      <c r="G717" s="29">
        <v>0</v>
      </c>
      <c r="H717" s="19">
        <v>10676.85</v>
      </c>
      <c r="I717" s="19">
        <v>0</v>
      </c>
      <c r="J717" s="39">
        <v>10676.85</v>
      </c>
      <c r="K717" s="40">
        <v>0</v>
      </c>
      <c r="L717" s="19">
        <v>10676.85</v>
      </c>
      <c r="M717" s="19">
        <v>0</v>
      </c>
      <c r="N717" s="39">
        <v>10676.85</v>
      </c>
      <c r="O717" s="40">
        <v>0</v>
      </c>
      <c r="P717" s="19">
        <v>10675.65</v>
      </c>
      <c r="Q717" s="19">
        <v>0</v>
      </c>
      <c r="R717" s="39">
        <v>9707.7800000000007</v>
      </c>
      <c r="S717" s="40">
        <v>0</v>
      </c>
      <c r="T717" s="19">
        <v>8456.84</v>
      </c>
      <c r="U717" s="19">
        <v>0</v>
      </c>
      <c r="V717" s="39"/>
      <c r="W717" s="40"/>
      <c r="X717" s="19"/>
      <c r="Y717" s="19"/>
      <c r="Z717" s="39"/>
      <c r="AA717" s="40"/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1649</v>
      </c>
      <c r="B718" s="37" t="s">
        <v>1430</v>
      </c>
      <c r="C718" s="38" t="s">
        <v>1431</v>
      </c>
      <c r="D718" s="24">
        <f t="shared" si="22"/>
        <v>64385.820000000007</v>
      </c>
      <c r="E718" s="32">
        <f t="shared" si="23"/>
        <v>0</v>
      </c>
      <c r="F718" s="28">
        <v>8326.58</v>
      </c>
      <c r="G718" s="29">
        <v>0</v>
      </c>
      <c r="H718" s="19">
        <v>8324.18</v>
      </c>
      <c r="I718" s="19">
        <v>0</v>
      </c>
      <c r="J718" s="39">
        <v>8053.24</v>
      </c>
      <c r="K718" s="40">
        <v>0</v>
      </c>
      <c r="L718" s="19">
        <v>8432.51</v>
      </c>
      <c r="M718" s="19">
        <v>0</v>
      </c>
      <c r="N718" s="39">
        <v>8186.4</v>
      </c>
      <c r="O718" s="40">
        <v>0</v>
      </c>
      <c r="P718" s="19">
        <v>8184.8</v>
      </c>
      <c r="Q718" s="19">
        <v>0</v>
      </c>
      <c r="R718" s="39">
        <v>7488.54</v>
      </c>
      <c r="S718" s="40">
        <v>0</v>
      </c>
      <c r="T718" s="19">
        <v>7389.57</v>
      </c>
      <c r="U718" s="19">
        <v>0</v>
      </c>
      <c r="V718" s="39"/>
      <c r="W718" s="40"/>
      <c r="X718" s="19"/>
      <c r="Y718" s="19"/>
      <c r="Z718" s="39"/>
      <c r="AA718" s="40"/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1649</v>
      </c>
      <c r="B719" s="37" t="s">
        <v>1432</v>
      </c>
      <c r="C719" s="38" t="s">
        <v>1433</v>
      </c>
      <c r="D719" s="24">
        <f t="shared" si="22"/>
        <v>54577.700000000004</v>
      </c>
      <c r="E719" s="32">
        <f t="shared" si="23"/>
        <v>0</v>
      </c>
      <c r="F719" s="28">
        <v>7022.89</v>
      </c>
      <c r="G719" s="29">
        <v>0</v>
      </c>
      <c r="H719" s="19">
        <v>7022.89</v>
      </c>
      <c r="I719" s="19">
        <v>0</v>
      </c>
      <c r="J719" s="39">
        <v>7022.89</v>
      </c>
      <c r="K719" s="40">
        <v>0</v>
      </c>
      <c r="L719" s="19">
        <v>7022.89</v>
      </c>
      <c r="M719" s="19">
        <v>0</v>
      </c>
      <c r="N719" s="39">
        <v>7022.89</v>
      </c>
      <c r="O719" s="40">
        <v>0</v>
      </c>
      <c r="P719" s="19">
        <v>7022.89</v>
      </c>
      <c r="Q719" s="19">
        <v>0</v>
      </c>
      <c r="R719" s="39">
        <v>7020.69</v>
      </c>
      <c r="S719" s="40">
        <v>0</v>
      </c>
      <c r="T719" s="19">
        <v>5419.67</v>
      </c>
      <c r="U719" s="19">
        <v>0</v>
      </c>
      <c r="V719" s="39"/>
      <c r="W719" s="40"/>
      <c r="X719" s="19"/>
      <c r="Y719" s="19"/>
      <c r="Z719" s="39"/>
      <c r="AA719" s="40"/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1649</v>
      </c>
      <c r="B720" s="37" t="s">
        <v>1434</v>
      </c>
      <c r="C720" s="38" t="s">
        <v>1435</v>
      </c>
      <c r="D720" s="24">
        <f t="shared" si="22"/>
        <v>18666.72</v>
      </c>
      <c r="E720" s="32">
        <f t="shared" si="23"/>
        <v>0</v>
      </c>
      <c r="F720" s="28">
        <v>2333.34</v>
      </c>
      <c r="G720" s="29">
        <v>0</v>
      </c>
      <c r="H720" s="19">
        <v>2333.34</v>
      </c>
      <c r="I720" s="19">
        <v>0</v>
      </c>
      <c r="J720" s="39">
        <v>2333.34</v>
      </c>
      <c r="K720" s="40">
        <v>0</v>
      </c>
      <c r="L720" s="19">
        <v>2333.34</v>
      </c>
      <c r="M720" s="19">
        <v>0</v>
      </c>
      <c r="N720" s="39">
        <v>2333.34</v>
      </c>
      <c r="O720" s="40">
        <v>0</v>
      </c>
      <c r="P720" s="19">
        <v>2333.34</v>
      </c>
      <c r="Q720" s="19">
        <v>0</v>
      </c>
      <c r="R720" s="39">
        <v>2333.34</v>
      </c>
      <c r="S720" s="40">
        <v>0</v>
      </c>
      <c r="T720" s="19">
        <v>2333.34</v>
      </c>
      <c r="U720" s="19">
        <v>0</v>
      </c>
      <c r="V720" s="39"/>
      <c r="W720" s="40"/>
      <c r="X720" s="19"/>
      <c r="Y720" s="19"/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1649</v>
      </c>
      <c r="B721" s="37" t="s">
        <v>1436</v>
      </c>
      <c r="C721" s="38" t="s">
        <v>1437</v>
      </c>
      <c r="D721" s="24">
        <f t="shared" si="22"/>
        <v>16796681.469999999</v>
      </c>
      <c r="E721" s="32">
        <f t="shared" si="23"/>
        <v>39098.879999999997</v>
      </c>
      <c r="F721" s="28">
        <v>2085350.79</v>
      </c>
      <c r="G721" s="29">
        <v>0</v>
      </c>
      <c r="H721" s="19">
        <v>2172718.2200000002</v>
      </c>
      <c r="I721" s="19">
        <v>1543.33</v>
      </c>
      <c r="J721" s="39">
        <v>2150579.6800000002</v>
      </c>
      <c r="K721" s="40">
        <v>0</v>
      </c>
      <c r="L721" s="19">
        <v>2350937.13</v>
      </c>
      <c r="M721" s="19">
        <v>888.88</v>
      </c>
      <c r="N721" s="39">
        <v>2109636.0699999998</v>
      </c>
      <c r="O721" s="40">
        <v>36666.67</v>
      </c>
      <c r="P721" s="19">
        <v>1968910.78</v>
      </c>
      <c r="Q721" s="19">
        <v>0</v>
      </c>
      <c r="R721" s="39">
        <v>1966032.65</v>
      </c>
      <c r="S721" s="40">
        <v>0</v>
      </c>
      <c r="T721" s="19">
        <v>1992516.15</v>
      </c>
      <c r="U721" s="19">
        <v>0</v>
      </c>
      <c r="V721" s="39"/>
      <c r="W721" s="40"/>
      <c r="X721" s="19"/>
      <c r="Y721" s="19"/>
      <c r="Z721" s="39"/>
      <c r="AA721" s="40"/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1649</v>
      </c>
      <c r="B722" s="37" t="s">
        <v>1438</v>
      </c>
      <c r="C722" s="38" t="s">
        <v>1439</v>
      </c>
      <c r="D722" s="24">
        <f t="shared" si="22"/>
        <v>504884.60000000003</v>
      </c>
      <c r="E722" s="32">
        <f t="shared" si="23"/>
        <v>0</v>
      </c>
      <c r="F722" s="28">
        <v>52449.78</v>
      </c>
      <c r="G722" s="29">
        <v>0</v>
      </c>
      <c r="H722" s="19">
        <v>63699.77</v>
      </c>
      <c r="I722" s="19">
        <v>0</v>
      </c>
      <c r="J722" s="39">
        <v>63977.55</v>
      </c>
      <c r="K722" s="40">
        <v>0</v>
      </c>
      <c r="L722" s="19">
        <v>63977.55</v>
      </c>
      <c r="M722" s="19">
        <v>0</v>
      </c>
      <c r="N722" s="39">
        <v>64019.21</v>
      </c>
      <c r="O722" s="40">
        <v>0</v>
      </c>
      <c r="P722" s="19">
        <v>64019.21</v>
      </c>
      <c r="Q722" s="19">
        <v>0</v>
      </c>
      <c r="R722" s="39">
        <v>64011.21</v>
      </c>
      <c r="S722" s="40">
        <v>0</v>
      </c>
      <c r="T722" s="19">
        <v>68730.320000000007</v>
      </c>
      <c r="U722" s="19">
        <v>0</v>
      </c>
      <c r="V722" s="39"/>
      <c r="W722" s="40"/>
      <c r="X722" s="19"/>
      <c r="Y722" s="19"/>
      <c r="Z722" s="39"/>
      <c r="AA722" s="40"/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1649</v>
      </c>
      <c r="B723" s="37" t="s">
        <v>1440</v>
      </c>
      <c r="C723" s="38" t="s">
        <v>1441</v>
      </c>
      <c r="D723" s="24">
        <f t="shared" si="22"/>
        <v>299939.99</v>
      </c>
      <c r="E723" s="32">
        <f t="shared" si="23"/>
        <v>0</v>
      </c>
      <c r="F723" s="28">
        <v>38081.760000000002</v>
      </c>
      <c r="G723" s="29">
        <v>0</v>
      </c>
      <c r="H723" s="19">
        <v>38081.760000000002</v>
      </c>
      <c r="I723" s="19">
        <v>0</v>
      </c>
      <c r="J723" s="39">
        <v>38081.760000000002</v>
      </c>
      <c r="K723" s="40">
        <v>0</v>
      </c>
      <c r="L723" s="19">
        <v>38080.6</v>
      </c>
      <c r="M723" s="19">
        <v>0</v>
      </c>
      <c r="N723" s="39">
        <v>37857.449999999997</v>
      </c>
      <c r="O723" s="40">
        <v>0</v>
      </c>
      <c r="P723" s="19">
        <v>37852.21</v>
      </c>
      <c r="Q723" s="19">
        <v>0</v>
      </c>
      <c r="R723" s="39">
        <v>36147.07</v>
      </c>
      <c r="S723" s="40">
        <v>0</v>
      </c>
      <c r="T723" s="19">
        <v>35757.379999999997</v>
      </c>
      <c r="U723" s="19">
        <v>0</v>
      </c>
      <c r="V723" s="39"/>
      <c r="W723" s="40"/>
      <c r="X723" s="19"/>
      <c r="Y723" s="19"/>
      <c r="Z723" s="39"/>
      <c r="AA723" s="40"/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1649</v>
      </c>
      <c r="B724" s="37" t="s">
        <v>1442</v>
      </c>
      <c r="C724" s="38" t="s">
        <v>1443</v>
      </c>
      <c r="D724" s="24">
        <f t="shared" si="22"/>
        <v>0</v>
      </c>
      <c r="E724" s="32">
        <f t="shared" si="23"/>
        <v>0</v>
      </c>
      <c r="F724" s="28"/>
      <c r="G724" s="29"/>
      <c r="H724" s="19"/>
      <c r="I724" s="19"/>
      <c r="J724" s="39"/>
      <c r="K724" s="40"/>
      <c r="L724" s="19"/>
      <c r="M724" s="19"/>
      <c r="N724" s="39"/>
      <c r="O724" s="40"/>
      <c r="P724" s="19"/>
      <c r="Q724" s="19"/>
      <c r="R724" s="39"/>
      <c r="S724" s="40"/>
      <c r="T724" s="19"/>
      <c r="U724" s="19"/>
      <c r="V724" s="39"/>
      <c r="W724" s="40"/>
      <c r="X724" s="19"/>
      <c r="Y724" s="19"/>
      <c r="Z724" s="39"/>
      <c r="AA724" s="40"/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1649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1649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1649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1649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1649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1649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1649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1649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1649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1649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1649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1649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1649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1649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1649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1649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1649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1649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1649</v>
      </c>
      <c r="B743" s="37" t="s">
        <v>1480</v>
      </c>
      <c r="C743" s="38" t="s">
        <v>1481</v>
      </c>
      <c r="D743" s="24">
        <f t="shared" si="22"/>
        <v>804098.5</v>
      </c>
      <c r="E743" s="32">
        <f t="shared" si="23"/>
        <v>699357.5</v>
      </c>
      <c r="F743" s="28">
        <v>97510.5</v>
      </c>
      <c r="G743" s="29">
        <v>0</v>
      </c>
      <c r="H743" s="19">
        <v>96436.5</v>
      </c>
      <c r="I743" s="19">
        <v>97510.5</v>
      </c>
      <c r="J743" s="39">
        <v>101288.5</v>
      </c>
      <c r="K743" s="40">
        <v>96436.5</v>
      </c>
      <c r="L743" s="19">
        <v>101689.5</v>
      </c>
      <c r="M743" s="19">
        <v>101288.5</v>
      </c>
      <c r="N743" s="39">
        <v>102138.5</v>
      </c>
      <c r="O743" s="40">
        <v>101689.5</v>
      </c>
      <c r="P743" s="22">
        <v>96574</v>
      </c>
      <c r="Q743" s="22">
        <v>102138.5</v>
      </c>
      <c r="R743" s="39">
        <v>103720</v>
      </c>
      <c r="S743" s="40">
        <v>96574</v>
      </c>
      <c r="T743" s="19">
        <v>104741</v>
      </c>
      <c r="U743" s="19">
        <v>103720</v>
      </c>
      <c r="V743" s="39"/>
      <c r="W743" s="40"/>
      <c r="X743" s="19"/>
      <c r="Y743" s="19"/>
      <c r="Z743" s="39"/>
      <c r="AA743" s="40"/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1649</v>
      </c>
      <c r="B744" s="37" t="s">
        <v>1482</v>
      </c>
      <c r="C744" s="38" t="s">
        <v>1483</v>
      </c>
      <c r="D744" s="24">
        <f t="shared" si="22"/>
        <v>276427</v>
      </c>
      <c r="E744" s="32">
        <f t="shared" si="23"/>
        <v>244903</v>
      </c>
      <c r="F744" s="28">
        <v>36169</v>
      </c>
      <c r="G744" s="29">
        <v>0</v>
      </c>
      <c r="H744" s="19">
        <v>35569</v>
      </c>
      <c r="I744" s="19">
        <v>36169</v>
      </c>
      <c r="J744" s="39">
        <v>36029</v>
      </c>
      <c r="K744" s="40">
        <v>35569</v>
      </c>
      <c r="L744" s="19">
        <v>37129</v>
      </c>
      <c r="M744" s="19">
        <v>36029</v>
      </c>
      <c r="N744" s="39">
        <v>37129</v>
      </c>
      <c r="O744" s="40">
        <v>37129</v>
      </c>
      <c r="P744" s="19">
        <v>31354</v>
      </c>
      <c r="Q744" s="19">
        <v>37129</v>
      </c>
      <c r="R744" s="39">
        <v>31524</v>
      </c>
      <c r="S744" s="40">
        <v>31354</v>
      </c>
      <c r="T744" s="19">
        <v>31524</v>
      </c>
      <c r="U744" s="19">
        <v>31524</v>
      </c>
      <c r="V744" s="39"/>
      <c r="W744" s="40"/>
      <c r="X744" s="19"/>
      <c r="Y744" s="19"/>
      <c r="Z744" s="39"/>
      <c r="AA744" s="40"/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1649</v>
      </c>
      <c r="B745" s="37" t="s">
        <v>1484</v>
      </c>
      <c r="C745" s="38" t="s">
        <v>1485</v>
      </c>
      <c r="D745" s="24">
        <f t="shared" si="22"/>
        <v>4206796.91</v>
      </c>
      <c r="E745" s="32">
        <f t="shared" si="23"/>
        <v>3503966.48</v>
      </c>
      <c r="F745" s="28">
        <v>398258.53</v>
      </c>
      <c r="G745" s="29">
        <v>0</v>
      </c>
      <c r="H745" s="19">
        <v>409757.8</v>
      </c>
      <c r="I745" s="19">
        <v>398258.53</v>
      </c>
      <c r="J745" s="39">
        <v>434196.79</v>
      </c>
      <c r="K745" s="40">
        <v>409757.8</v>
      </c>
      <c r="L745" s="19">
        <v>451212.48</v>
      </c>
      <c r="M745" s="19">
        <v>434196.79</v>
      </c>
      <c r="N745" s="39">
        <v>541420.43999999994</v>
      </c>
      <c r="O745" s="40">
        <v>451212.48</v>
      </c>
      <c r="P745" s="19">
        <v>586900.26</v>
      </c>
      <c r="Q745" s="19">
        <v>541420.43999999994</v>
      </c>
      <c r="R745" s="39">
        <v>682220.18</v>
      </c>
      <c r="S745" s="40">
        <v>586900.26</v>
      </c>
      <c r="T745" s="19">
        <v>702830.43</v>
      </c>
      <c r="U745" s="19">
        <v>682220.18</v>
      </c>
      <c r="V745" s="39"/>
      <c r="W745" s="40"/>
      <c r="X745" s="19"/>
      <c r="Y745" s="19"/>
      <c r="Z745" s="39"/>
      <c r="AA745" s="40"/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1649</v>
      </c>
      <c r="B746" s="37" t="s">
        <v>1486</v>
      </c>
      <c r="C746" s="38" t="s">
        <v>1487</v>
      </c>
      <c r="D746" s="24">
        <f t="shared" si="22"/>
        <v>10151100.890000001</v>
      </c>
      <c r="E746" s="32">
        <f t="shared" si="23"/>
        <v>8493167.3000000007</v>
      </c>
      <c r="F746" s="30">
        <v>674248.25</v>
      </c>
      <c r="G746" s="31">
        <v>0</v>
      </c>
      <c r="H746" s="22">
        <v>918793.21</v>
      </c>
      <c r="I746" s="22">
        <v>674248.25</v>
      </c>
      <c r="J746" s="41">
        <v>1028981.1</v>
      </c>
      <c r="K746" s="42">
        <v>918793.21</v>
      </c>
      <c r="L746" s="22">
        <v>1264564.24</v>
      </c>
      <c r="M746" s="22">
        <v>1028981.1</v>
      </c>
      <c r="N746" s="41">
        <v>1424380.7</v>
      </c>
      <c r="O746" s="42">
        <v>1264564.24</v>
      </c>
      <c r="P746" s="19">
        <v>1557316.71</v>
      </c>
      <c r="Q746" s="19">
        <v>1424380.7</v>
      </c>
      <c r="R746" s="41">
        <v>1624883.09</v>
      </c>
      <c r="S746" s="42">
        <v>1557316.71</v>
      </c>
      <c r="T746" s="22">
        <v>1657933.59</v>
      </c>
      <c r="U746" s="22">
        <v>1624883.09</v>
      </c>
      <c r="V746" s="41"/>
      <c r="W746" s="42"/>
      <c r="X746" s="22"/>
      <c r="Y746" s="22"/>
      <c r="Z746" s="41"/>
      <c r="AA746" s="42"/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1649</v>
      </c>
      <c r="B747" s="37" t="s">
        <v>1488</v>
      </c>
      <c r="C747" s="38" t="s">
        <v>1489</v>
      </c>
      <c r="D747" s="24">
        <f t="shared" si="22"/>
        <v>62034.5</v>
      </c>
      <c r="E747" s="32">
        <f t="shared" si="23"/>
        <v>0</v>
      </c>
      <c r="F747" s="28">
        <v>5637.5</v>
      </c>
      <c r="G747" s="29">
        <v>0</v>
      </c>
      <c r="H747" s="19">
        <v>19075</v>
      </c>
      <c r="I747" s="19">
        <v>0</v>
      </c>
      <c r="J747" s="39">
        <v>3281</v>
      </c>
      <c r="K747" s="40">
        <v>0</v>
      </c>
      <c r="L747" s="19">
        <v>7414.25</v>
      </c>
      <c r="M747" s="19">
        <v>0</v>
      </c>
      <c r="N747" s="39">
        <v>2350</v>
      </c>
      <c r="O747" s="40">
        <v>0</v>
      </c>
      <c r="P747" s="22">
        <v>4620</v>
      </c>
      <c r="Q747" s="22">
        <v>0</v>
      </c>
      <c r="R747" s="39">
        <v>15426.75</v>
      </c>
      <c r="S747" s="40">
        <v>0</v>
      </c>
      <c r="T747" s="19">
        <v>4230</v>
      </c>
      <c r="U747" s="19">
        <v>0</v>
      </c>
      <c r="V747" s="39"/>
      <c r="W747" s="40"/>
      <c r="X747" s="19"/>
      <c r="Y747" s="19"/>
      <c r="Z747" s="39"/>
      <c r="AA747" s="40"/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1649</v>
      </c>
      <c r="B748" s="37" t="s">
        <v>1490</v>
      </c>
      <c r="C748" s="38" t="s">
        <v>1491</v>
      </c>
      <c r="D748" s="24">
        <f t="shared" si="22"/>
        <v>199910.15</v>
      </c>
      <c r="E748" s="32">
        <f t="shared" si="23"/>
        <v>0</v>
      </c>
      <c r="F748" s="30">
        <v>199907.15</v>
      </c>
      <c r="G748" s="31">
        <v>0</v>
      </c>
      <c r="H748" s="22">
        <v>0</v>
      </c>
      <c r="I748" s="22">
        <v>0</v>
      </c>
      <c r="J748" s="41">
        <v>0</v>
      </c>
      <c r="K748" s="42">
        <v>0</v>
      </c>
      <c r="L748" s="22">
        <v>0</v>
      </c>
      <c r="M748" s="22">
        <v>0</v>
      </c>
      <c r="N748" s="41">
        <v>0</v>
      </c>
      <c r="O748" s="42">
        <v>0</v>
      </c>
      <c r="P748" s="19">
        <v>0</v>
      </c>
      <c r="Q748" s="19">
        <v>0</v>
      </c>
      <c r="R748" s="41">
        <v>0</v>
      </c>
      <c r="S748" s="42">
        <v>0</v>
      </c>
      <c r="T748" s="22">
        <v>3</v>
      </c>
      <c r="U748" s="22">
        <v>0</v>
      </c>
      <c r="V748" s="41"/>
      <c r="W748" s="42"/>
      <c r="X748" s="22"/>
      <c r="Y748" s="22"/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1649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1649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1649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1649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1649</v>
      </c>
      <c r="B753" s="37" t="s">
        <v>1500</v>
      </c>
      <c r="C753" s="38" t="s">
        <v>1501</v>
      </c>
      <c r="D753" s="24">
        <f t="shared" si="22"/>
        <v>0</v>
      </c>
      <c r="E753" s="32">
        <f t="shared" si="23"/>
        <v>0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/>
      <c r="S753" s="42"/>
      <c r="T753" s="22"/>
      <c r="U753" s="22"/>
      <c r="V753" s="41"/>
      <c r="W753" s="42"/>
      <c r="X753" s="22"/>
      <c r="Y753" s="22"/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1649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1649</v>
      </c>
      <c r="B755" s="37" t="s">
        <v>1504</v>
      </c>
      <c r="C755" s="38" t="s">
        <v>1505</v>
      </c>
      <c r="D755" s="24">
        <f t="shared" si="22"/>
        <v>0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/>
      <c r="S755" s="42"/>
      <c r="T755" s="22"/>
      <c r="U755" s="22"/>
      <c r="V755" s="41"/>
      <c r="W755" s="42"/>
      <c r="X755" s="22"/>
      <c r="Y755" s="22"/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1649</v>
      </c>
      <c r="B756" s="37" t="s">
        <v>1506</v>
      </c>
      <c r="C756" s="38" t="s">
        <v>1507</v>
      </c>
      <c r="D756" s="24">
        <f t="shared" si="22"/>
        <v>0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/>
      <c r="S756" s="42"/>
      <c r="T756" s="22"/>
      <c r="U756" s="22"/>
      <c r="V756" s="41"/>
      <c r="W756" s="42"/>
      <c r="X756" s="22"/>
      <c r="Y756" s="22"/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1649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1649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1649</v>
      </c>
      <c r="B759" s="37" t="s">
        <v>1512</v>
      </c>
      <c r="C759" s="38" t="s">
        <v>1513</v>
      </c>
      <c r="D759" s="24">
        <f t="shared" si="22"/>
        <v>0</v>
      </c>
      <c r="E759" s="32">
        <f t="shared" si="23"/>
        <v>0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/>
      <c r="S759" s="42"/>
      <c r="T759" s="22"/>
      <c r="U759" s="22"/>
      <c r="V759" s="41"/>
      <c r="W759" s="42"/>
      <c r="X759" s="22"/>
      <c r="Y759" s="22"/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1649</v>
      </c>
      <c r="B760" s="37" t="s">
        <v>1514</v>
      </c>
      <c r="C760" s="38" t="s">
        <v>1515</v>
      </c>
      <c r="D760" s="24">
        <f t="shared" si="22"/>
        <v>0</v>
      </c>
      <c r="E760" s="32">
        <f t="shared" si="23"/>
        <v>0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/>
      <c r="S760" s="42"/>
      <c r="T760" s="22"/>
      <c r="U760" s="22"/>
      <c r="V760" s="41"/>
      <c r="W760" s="42"/>
      <c r="X760" s="22"/>
      <c r="Y760" s="22"/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1649</v>
      </c>
      <c r="B761" s="37" t="s">
        <v>1516</v>
      </c>
      <c r="C761" s="38" t="s">
        <v>1517</v>
      </c>
      <c r="D761" s="24">
        <f t="shared" si="22"/>
        <v>0</v>
      </c>
      <c r="E761" s="32">
        <f t="shared" si="23"/>
        <v>0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/>
      <c r="S761" s="42"/>
      <c r="T761" s="22"/>
      <c r="U761" s="22"/>
      <c r="V761" s="41"/>
      <c r="W761" s="42"/>
      <c r="X761" s="22"/>
      <c r="Y761" s="22"/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1649</v>
      </c>
      <c r="B762" s="37" t="s">
        <v>1518</v>
      </c>
      <c r="C762" s="38" t="s">
        <v>1519</v>
      </c>
      <c r="D762" s="24">
        <f t="shared" si="22"/>
        <v>0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/>
      <c r="S762" s="42"/>
      <c r="T762" s="22"/>
      <c r="U762" s="22"/>
      <c r="V762" s="41"/>
      <c r="W762" s="42"/>
      <c r="X762" s="22"/>
      <c r="Y762" s="22"/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1649</v>
      </c>
      <c r="B763" s="37" t="s">
        <v>1520</v>
      </c>
      <c r="C763" s="38" t="s">
        <v>1521</v>
      </c>
      <c r="D763" s="24">
        <f t="shared" si="22"/>
        <v>0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/>
      <c r="S763" s="42"/>
      <c r="T763" s="22"/>
      <c r="U763" s="22"/>
      <c r="V763" s="41"/>
      <c r="W763" s="42"/>
      <c r="X763" s="22"/>
      <c r="Y763" s="22"/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1649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1649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1649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1649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1649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1649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1649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1649</v>
      </c>
      <c r="B771" s="37" t="s">
        <v>1536</v>
      </c>
      <c r="C771" s="38" t="s">
        <v>1537</v>
      </c>
      <c r="D771" s="24">
        <f t="shared" si="22"/>
        <v>0</v>
      </c>
      <c r="E771" s="32">
        <f t="shared" si="23"/>
        <v>0</v>
      </c>
      <c r="F771" s="28"/>
      <c r="G771" s="29"/>
      <c r="H771" s="19"/>
      <c r="I771" s="19"/>
      <c r="J771" s="39"/>
      <c r="K771" s="40"/>
      <c r="L771" s="19"/>
      <c r="M771" s="19"/>
      <c r="N771" s="39"/>
      <c r="O771" s="40"/>
      <c r="P771" s="19"/>
      <c r="Q771" s="19"/>
      <c r="R771" s="39"/>
      <c r="S771" s="40"/>
      <c r="T771" s="19"/>
      <c r="U771" s="19"/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1649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1649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1649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1649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1649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1649</v>
      </c>
      <c r="B777" s="37" t="s">
        <v>1548</v>
      </c>
      <c r="C777" s="38" t="s">
        <v>1549</v>
      </c>
      <c r="D777" s="24">
        <f t="shared" si="24"/>
        <v>950000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>
        <v>950000</v>
      </c>
      <c r="Q777" s="19">
        <v>0</v>
      </c>
      <c r="R777" s="39">
        <v>0</v>
      </c>
      <c r="S777" s="40">
        <v>0</v>
      </c>
      <c r="T777" s="19">
        <v>0</v>
      </c>
      <c r="U777" s="19">
        <v>0</v>
      </c>
      <c r="V777" s="39"/>
      <c r="W777" s="40"/>
      <c r="X777" s="19"/>
      <c r="Y777" s="19"/>
      <c r="Z777" s="39"/>
      <c r="AA777" s="40"/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1649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1649</v>
      </c>
      <c r="B779" s="37" t="s">
        <v>1552</v>
      </c>
      <c r="C779" s="38" t="s">
        <v>1553</v>
      </c>
      <c r="D779" s="24">
        <f t="shared" si="24"/>
        <v>37200</v>
      </c>
      <c r="E779" s="32">
        <f t="shared" si="25"/>
        <v>0</v>
      </c>
      <c r="F779" s="28"/>
      <c r="G779" s="29"/>
      <c r="H779" s="19"/>
      <c r="I779" s="19"/>
      <c r="J779" s="39">
        <v>3700</v>
      </c>
      <c r="K779" s="40">
        <v>0</v>
      </c>
      <c r="L779" s="19">
        <v>0</v>
      </c>
      <c r="M779" s="19">
        <v>0</v>
      </c>
      <c r="N779" s="39">
        <v>0</v>
      </c>
      <c r="O779" s="40">
        <v>0</v>
      </c>
      <c r="P779" s="22">
        <v>26500</v>
      </c>
      <c r="Q779" s="22">
        <v>0</v>
      </c>
      <c r="R779" s="39">
        <v>0</v>
      </c>
      <c r="S779" s="40">
        <v>0</v>
      </c>
      <c r="T779" s="19">
        <v>7000</v>
      </c>
      <c r="U779" s="19">
        <v>0</v>
      </c>
      <c r="V779" s="39"/>
      <c r="W779" s="40"/>
      <c r="X779" s="19"/>
      <c r="Y779" s="19"/>
      <c r="Z779" s="39"/>
      <c r="AA779" s="40"/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1649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1649</v>
      </c>
      <c r="B781" s="37" t="s">
        <v>1556</v>
      </c>
      <c r="C781" s="38" t="s">
        <v>1557</v>
      </c>
      <c r="D781" s="24">
        <f t="shared" si="24"/>
        <v>280932.90999999997</v>
      </c>
      <c r="E781" s="32">
        <f t="shared" si="25"/>
        <v>0</v>
      </c>
      <c r="F781" s="30">
        <v>30012.19</v>
      </c>
      <c r="G781" s="31">
        <v>0</v>
      </c>
      <c r="H781" s="22">
        <v>17789.36</v>
      </c>
      <c r="I781" s="22">
        <v>0</v>
      </c>
      <c r="J781" s="41">
        <v>22011.599999999999</v>
      </c>
      <c r="K781" s="42">
        <v>0</v>
      </c>
      <c r="L781" s="22">
        <v>23628.3</v>
      </c>
      <c r="M781" s="22">
        <v>0</v>
      </c>
      <c r="N781" s="41">
        <v>23891.55</v>
      </c>
      <c r="O781" s="42">
        <v>0</v>
      </c>
      <c r="P781" s="22">
        <v>24219.86</v>
      </c>
      <c r="Q781" s="22">
        <v>0</v>
      </c>
      <c r="R781" s="41">
        <v>76141.48</v>
      </c>
      <c r="S781" s="42">
        <v>0</v>
      </c>
      <c r="T781" s="22">
        <v>63238.57</v>
      </c>
      <c r="U781" s="22">
        <v>0</v>
      </c>
      <c r="V781" s="41"/>
      <c r="W781" s="42"/>
      <c r="X781" s="22"/>
      <c r="Y781" s="22"/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1649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1649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1649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1649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1649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1649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1649</v>
      </c>
      <c r="B788" s="37" t="s">
        <v>1570</v>
      </c>
      <c r="C788" s="38" t="s">
        <v>1571</v>
      </c>
      <c r="D788" s="24">
        <f t="shared" si="24"/>
        <v>847597.27</v>
      </c>
      <c r="E788" s="32">
        <f t="shared" si="25"/>
        <v>0</v>
      </c>
      <c r="F788" s="28"/>
      <c r="G788" s="29"/>
      <c r="H788" s="19">
        <v>30000</v>
      </c>
      <c r="I788" s="19">
        <v>0</v>
      </c>
      <c r="J788" s="39">
        <v>817597.27</v>
      </c>
      <c r="K788" s="40">
        <v>0</v>
      </c>
      <c r="L788" s="19">
        <v>0</v>
      </c>
      <c r="M788" s="19">
        <v>0</v>
      </c>
      <c r="N788" s="39">
        <v>0</v>
      </c>
      <c r="O788" s="40">
        <v>0</v>
      </c>
      <c r="P788" s="22">
        <v>0</v>
      </c>
      <c r="Q788" s="22">
        <v>0</v>
      </c>
      <c r="R788" s="39">
        <v>0</v>
      </c>
      <c r="S788" s="40">
        <v>0</v>
      </c>
      <c r="T788" s="19">
        <v>0</v>
      </c>
      <c r="U788" s="19">
        <v>0</v>
      </c>
      <c r="V788" s="39"/>
      <c r="W788" s="40"/>
      <c r="X788" s="19"/>
      <c r="Y788" s="19"/>
      <c r="Z788" s="39"/>
      <c r="AA788" s="40"/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1649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1650</v>
      </c>
      <c r="B790" s="37" t="s">
        <v>5</v>
      </c>
      <c r="C790" s="38" t="s">
        <v>6</v>
      </c>
      <c r="D790" s="24">
        <f t="shared" si="24"/>
        <v>3469997.9499999997</v>
      </c>
      <c r="E790" s="32">
        <f t="shared" si="25"/>
        <v>3674028.2</v>
      </c>
      <c r="F790" s="28">
        <v>268434.09999999998</v>
      </c>
      <c r="G790" s="29">
        <v>475554.1</v>
      </c>
      <c r="H790" s="19">
        <v>418139.55</v>
      </c>
      <c r="I790" s="19">
        <v>417917.42</v>
      </c>
      <c r="J790" s="39">
        <v>289806.65000000002</v>
      </c>
      <c r="K790" s="40">
        <v>288272.78000000003</v>
      </c>
      <c r="L790" s="19">
        <v>437173.82</v>
      </c>
      <c r="M790" s="19">
        <v>438735.82</v>
      </c>
      <c r="N790" s="39">
        <v>599118.78</v>
      </c>
      <c r="O790" s="40">
        <v>596772.68000000005</v>
      </c>
      <c r="P790" s="22">
        <v>414420.35</v>
      </c>
      <c r="Q790" s="22">
        <v>416729.32</v>
      </c>
      <c r="R790" s="39">
        <v>261280.36</v>
      </c>
      <c r="S790" s="40">
        <v>260701.49</v>
      </c>
      <c r="T790" s="19">
        <v>781624.34</v>
      </c>
      <c r="U790" s="19">
        <v>779344.59</v>
      </c>
      <c r="V790" s="39"/>
      <c r="W790" s="40"/>
      <c r="X790" s="19"/>
      <c r="Y790" s="19"/>
      <c r="Z790" s="39"/>
      <c r="AA790" s="40"/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1650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1650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1650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1650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1650</v>
      </c>
      <c r="B795" s="37" t="s">
        <v>15</v>
      </c>
      <c r="C795" s="38" t="s">
        <v>16</v>
      </c>
      <c r="D795" s="24">
        <f t="shared" si="24"/>
        <v>0</v>
      </c>
      <c r="E795" s="32">
        <f t="shared" si="25"/>
        <v>80035</v>
      </c>
      <c r="F795" s="28">
        <v>0</v>
      </c>
      <c r="G795" s="29">
        <v>0</v>
      </c>
      <c r="H795" s="22">
        <v>0</v>
      </c>
      <c r="I795" s="22">
        <v>39225</v>
      </c>
      <c r="J795" s="41">
        <v>0</v>
      </c>
      <c r="K795" s="42">
        <v>0</v>
      </c>
      <c r="L795" s="22">
        <v>0</v>
      </c>
      <c r="M795" s="22">
        <v>0</v>
      </c>
      <c r="N795" s="41">
        <v>0</v>
      </c>
      <c r="O795" s="42">
        <v>4000</v>
      </c>
      <c r="P795" s="22">
        <v>0</v>
      </c>
      <c r="Q795" s="22">
        <v>0</v>
      </c>
      <c r="R795" s="41">
        <v>0</v>
      </c>
      <c r="S795" s="42">
        <v>0</v>
      </c>
      <c r="T795" s="22">
        <v>0</v>
      </c>
      <c r="U795" s="22">
        <v>36810</v>
      </c>
      <c r="V795" s="41"/>
      <c r="W795" s="42"/>
      <c r="X795" s="22"/>
      <c r="Y795" s="22"/>
      <c r="Z795" s="41"/>
      <c r="AA795" s="42"/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1650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1650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1650</v>
      </c>
      <c r="B798" s="37" t="s">
        <v>21</v>
      </c>
      <c r="C798" s="38" t="s">
        <v>22</v>
      </c>
      <c r="D798" s="24">
        <f t="shared" si="24"/>
        <v>11197700.07</v>
      </c>
      <c r="E798" s="32">
        <f t="shared" si="25"/>
        <v>11197700.07</v>
      </c>
      <c r="F798" s="28">
        <v>2278103.5</v>
      </c>
      <c r="G798" s="29">
        <v>2273103.5</v>
      </c>
      <c r="H798" s="19">
        <v>2030280</v>
      </c>
      <c r="I798" s="19">
        <v>2023280</v>
      </c>
      <c r="J798" s="39">
        <v>0</v>
      </c>
      <c r="K798" s="40">
        <v>12000</v>
      </c>
      <c r="L798" s="19">
        <v>2111037.3199999998</v>
      </c>
      <c r="M798" s="19">
        <v>2110865.25</v>
      </c>
      <c r="N798" s="39">
        <v>0</v>
      </c>
      <c r="O798" s="40">
        <v>0</v>
      </c>
      <c r="P798" s="22">
        <v>601800</v>
      </c>
      <c r="Q798" s="22">
        <v>601972.06999999995</v>
      </c>
      <c r="R798" s="39">
        <v>2216968.25</v>
      </c>
      <c r="S798" s="40">
        <v>2216968.25</v>
      </c>
      <c r="T798" s="19">
        <v>1959511</v>
      </c>
      <c r="U798" s="19">
        <v>1959511</v>
      </c>
      <c r="V798" s="39"/>
      <c r="W798" s="40"/>
      <c r="X798" s="19"/>
      <c r="Y798" s="19"/>
      <c r="Z798" s="39"/>
      <c r="AA798" s="40"/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1650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1650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1650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1650</v>
      </c>
      <c r="B802" s="37" t="s">
        <v>29</v>
      </c>
      <c r="C802" s="38" t="s">
        <v>30</v>
      </c>
      <c r="D802" s="24">
        <f t="shared" si="24"/>
        <v>0</v>
      </c>
      <c r="E802" s="32">
        <f t="shared" si="25"/>
        <v>0</v>
      </c>
      <c r="F802" s="28"/>
      <c r="G802" s="29"/>
      <c r="H802" s="22"/>
      <c r="I802" s="22"/>
      <c r="J802" s="41"/>
      <c r="K802" s="42"/>
      <c r="L802" s="22"/>
      <c r="M802" s="22"/>
      <c r="N802" s="41"/>
      <c r="O802" s="42"/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1650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1650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1650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1650</v>
      </c>
      <c r="B806" s="37" t="s">
        <v>37</v>
      </c>
      <c r="C806" s="38" t="s">
        <v>38</v>
      </c>
      <c r="D806" s="24">
        <f t="shared" si="24"/>
        <v>147344779.13</v>
      </c>
      <c r="E806" s="32">
        <f t="shared" si="25"/>
        <v>131527916.82000002</v>
      </c>
      <c r="F806" s="28">
        <v>32359395.850000001</v>
      </c>
      <c r="G806" s="29">
        <v>13178868.199999999</v>
      </c>
      <c r="H806" s="19">
        <v>6589607.6200000001</v>
      </c>
      <c r="I806" s="19">
        <v>9761006.1899999995</v>
      </c>
      <c r="J806" s="39">
        <v>2925661.73</v>
      </c>
      <c r="K806" s="40">
        <v>6367087.9699999997</v>
      </c>
      <c r="L806" s="19">
        <v>2755095.88</v>
      </c>
      <c r="M806" s="19">
        <v>4359083.88</v>
      </c>
      <c r="N806" s="39">
        <v>45110615.020000003</v>
      </c>
      <c r="O806" s="40">
        <v>39839283.460000001</v>
      </c>
      <c r="P806" s="22">
        <v>19391567.09</v>
      </c>
      <c r="Q806" s="22">
        <v>17161211.100000001</v>
      </c>
      <c r="R806" s="39">
        <v>3582519.4</v>
      </c>
      <c r="S806" s="40">
        <v>5384062.8099999996</v>
      </c>
      <c r="T806" s="19">
        <v>34630316.539999999</v>
      </c>
      <c r="U806" s="19">
        <v>35477313.210000001</v>
      </c>
      <c r="V806" s="39"/>
      <c r="W806" s="40"/>
      <c r="X806" s="19"/>
      <c r="Y806" s="19"/>
      <c r="Z806" s="39"/>
      <c r="AA806" s="40"/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1650</v>
      </c>
      <c r="B807" s="37" t="s">
        <v>39</v>
      </c>
      <c r="C807" s="38" t="s">
        <v>40</v>
      </c>
      <c r="D807" s="24">
        <f t="shared" si="24"/>
        <v>28048543.77</v>
      </c>
      <c r="E807" s="32">
        <f t="shared" si="25"/>
        <v>28440668.600000001</v>
      </c>
      <c r="F807" s="28">
        <v>23062311.899999999</v>
      </c>
      <c r="G807" s="29">
        <v>19880939.23</v>
      </c>
      <c r="H807" s="19">
        <v>111558</v>
      </c>
      <c r="I807" s="19">
        <v>3702270.77</v>
      </c>
      <c r="J807" s="39">
        <v>146237.04999999999</v>
      </c>
      <c r="K807" s="40">
        <v>213171.73</v>
      </c>
      <c r="L807" s="19">
        <v>52711.38</v>
      </c>
      <c r="M807" s="19">
        <v>283212.78999999998</v>
      </c>
      <c r="N807" s="39">
        <v>2376172.85</v>
      </c>
      <c r="O807" s="40">
        <v>2019300.18</v>
      </c>
      <c r="P807" s="19">
        <v>2252315.54</v>
      </c>
      <c r="Q807" s="19">
        <v>299398.07</v>
      </c>
      <c r="R807" s="39">
        <v>45800</v>
      </c>
      <c r="S807" s="40">
        <v>1879743.55</v>
      </c>
      <c r="T807" s="19">
        <v>1437.05</v>
      </c>
      <c r="U807" s="19">
        <v>162632.28</v>
      </c>
      <c r="V807" s="39"/>
      <c r="W807" s="40"/>
      <c r="X807" s="19"/>
      <c r="Y807" s="19"/>
      <c r="Z807" s="39"/>
      <c r="AA807" s="40"/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1650</v>
      </c>
      <c r="B808" s="37" t="s">
        <v>41</v>
      </c>
      <c r="C808" s="38" t="s">
        <v>42</v>
      </c>
      <c r="D808" s="24">
        <f t="shared" si="24"/>
        <v>3561102.71</v>
      </c>
      <c r="E808" s="32">
        <f t="shared" si="25"/>
        <v>1362361</v>
      </c>
      <c r="F808" s="28">
        <v>0</v>
      </c>
      <c r="G808" s="29">
        <v>303280</v>
      </c>
      <c r="H808" s="19">
        <v>0</v>
      </c>
      <c r="I808" s="19">
        <v>74305</v>
      </c>
      <c r="J808" s="39">
        <v>7000</v>
      </c>
      <c r="K808" s="40">
        <v>239430</v>
      </c>
      <c r="L808" s="19">
        <v>28800</v>
      </c>
      <c r="M808" s="19">
        <v>131140</v>
      </c>
      <c r="N808" s="39">
        <v>0</v>
      </c>
      <c r="O808" s="40">
        <v>114840</v>
      </c>
      <c r="P808" s="19">
        <v>3525302.71</v>
      </c>
      <c r="Q808" s="19">
        <v>166188</v>
      </c>
      <c r="R808" s="39">
        <v>0</v>
      </c>
      <c r="S808" s="40">
        <v>314080</v>
      </c>
      <c r="T808" s="19">
        <v>0</v>
      </c>
      <c r="U808" s="19">
        <v>19098</v>
      </c>
      <c r="V808" s="39"/>
      <c r="W808" s="40"/>
      <c r="X808" s="19"/>
      <c r="Y808" s="19"/>
      <c r="Z808" s="39"/>
      <c r="AA808" s="40"/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1650</v>
      </c>
      <c r="B809" s="37" t="s">
        <v>43</v>
      </c>
      <c r="C809" s="38" t="s">
        <v>44</v>
      </c>
      <c r="D809" s="24">
        <f t="shared" si="24"/>
        <v>3894261.93</v>
      </c>
      <c r="E809" s="32">
        <f t="shared" si="25"/>
        <v>1185762.3700000001</v>
      </c>
      <c r="F809" s="28">
        <v>2</v>
      </c>
      <c r="G809" s="29">
        <v>486297.93</v>
      </c>
      <c r="H809" s="19"/>
      <c r="I809" s="19"/>
      <c r="J809" s="39"/>
      <c r="K809" s="40"/>
      <c r="L809" s="19"/>
      <c r="M809" s="19"/>
      <c r="N809" s="39"/>
      <c r="O809" s="40"/>
      <c r="P809" s="19">
        <v>3894259.93</v>
      </c>
      <c r="Q809" s="19">
        <v>0</v>
      </c>
      <c r="R809" s="39">
        <v>0</v>
      </c>
      <c r="S809" s="40">
        <v>625165.37</v>
      </c>
      <c r="T809" s="19">
        <v>0</v>
      </c>
      <c r="U809" s="19">
        <v>74299.070000000007</v>
      </c>
      <c r="V809" s="39"/>
      <c r="W809" s="40"/>
      <c r="X809" s="19"/>
      <c r="Y809" s="19"/>
      <c r="Z809" s="39"/>
      <c r="AA809" s="40"/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1650</v>
      </c>
      <c r="B810" s="37" t="s">
        <v>45</v>
      </c>
      <c r="C810" s="38" t="s">
        <v>46</v>
      </c>
      <c r="D810" s="24">
        <f t="shared" si="24"/>
        <v>564571.85</v>
      </c>
      <c r="E810" s="32">
        <f t="shared" si="25"/>
        <v>821310.91</v>
      </c>
      <c r="F810" s="28">
        <v>500</v>
      </c>
      <c r="G810" s="29">
        <v>190000</v>
      </c>
      <c r="H810" s="19">
        <v>191564.13</v>
      </c>
      <c r="I810" s="19">
        <v>477122.13</v>
      </c>
      <c r="J810" s="39">
        <v>1000</v>
      </c>
      <c r="K810" s="40">
        <v>0</v>
      </c>
      <c r="L810" s="19">
        <v>1718.72</v>
      </c>
      <c r="M810" s="19">
        <v>25000</v>
      </c>
      <c r="N810" s="39">
        <v>300500</v>
      </c>
      <c r="O810" s="40">
        <v>74299.070000000007</v>
      </c>
      <c r="P810" s="19">
        <v>3000</v>
      </c>
      <c r="Q810" s="19">
        <v>700.93</v>
      </c>
      <c r="R810" s="39">
        <v>64089</v>
      </c>
      <c r="S810" s="40">
        <v>0</v>
      </c>
      <c r="T810" s="19">
        <v>2200</v>
      </c>
      <c r="U810" s="19">
        <v>54188.78</v>
      </c>
      <c r="V810" s="39"/>
      <c r="W810" s="40"/>
      <c r="X810" s="19"/>
      <c r="Y810" s="19"/>
      <c r="Z810" s="39"/>
      <c r="AA810" s="40"/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1650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1650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1650</v>
      </c>
      <c r="B813" s="37" t="s">
        <v>51</v>
      </c>
      <c r="C813" s="38" t="s">
        <v>52</v>
      </c>
      <c r="D813" s="24">
        <f t="shared" si="24"/>
        <v>2074657</v>
      </c>
      <c r="E813" s="32">
        <f t="shared" si="25"/>
        <v>1554457</v>
      </c>
      <c r="F813" s="28">
        <v>302000</v>
      </c>
      <c r="G813" s="29">
        <v>42252</v>
      </c>
      <c r="H813" s="19">
        <v>301000</v>
      </c>
      <c r="I813" s="19">
        <v>295000</v>
      </c>
      <c r="J813" s="39">
        <v>301705</v>
      </c>
      <c r="K813" s="40">
        <v>309550</v>
      </c>
      <c r="L813" s="19">
        <v>306800</v>
      </c>
      <c r="M813" s="19">
        <v>299400</v>
      </c>
      <c r="N813" s="39">
        <v>295400</v>
      </c>
      <c r="O813" s="40">
        <v>287305</v>
      </c>
      <c r="P813" s="22">
        <v>295400</v>
      </c>
      <c r="Q813" s="22">
        <v>320950</v>
      </c>
      <c r="R813" s="39">
        <v>247400</v>
      </c>
      <c r="S813" s="40">
        <v>0</v>
      </c>
      <c r="T813" s="19">
        <v>24952</v>
      </c>
      <c r="U813" s="19">
        <v>0</v>
      </c>
      <c r="V813" s="39"/>
      <c r="W813" s="40"/>
      <c r="X813" s="19"/>
      <c r="Y813" s="19"/>
      <c r="Z813" s="39"/>
      <c r="AA813" s="40"/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1650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1650</v>
      </c>
      <c r="B815" s="37" t="s">
        <v>55</v>
      </c>
      <c r="C815" s="38" t="s">
        <v>56</v>
      </c>
      <c r="D815" s="24">
        <f t="shared" si="24"/>
        <v>220644</v>
      </c>
      <c r="E815" s="32">
        <f t="shared" si="25"/>
        <v>433964</v>
      </c>
      <c r="F815" s="28">
        <v>15270</v>
      </c>
      <c r="G815" s="29">
        <v>213320</v>
      </c>
      <c r="H815" s="22">
        <v>68100</v>
      </c>
      <c r="I815" s="22">
        <v>0</v>
      </c>
      <c r="J815" s="41">
        <v>5260</v>
      </c>
      <c r="K815" s="42">
        <v>65370</v>
      </c>
      <c r="L815" s="22">
        <v>111214</v>
      </c>
      <c r="M815" s="22">
        <v>23260</v>
      </c>
      <c r="N815" s="41">
        <v>0</v>
      </c>
      <c r="O815" s="42">
        <v>58500</v>
      </c>
      <c r="P815" s="22">
        <v>20800</v>
      </c>
      <c r="Q815" s="22">
        <v>43224</v>
      </c>
      <c r="R815" s="41">
        <v>0</v>
      </c>
      <c r="S815" s="42">
        <v>30290</v>
      </c>
      <c r="T815" s="22"/>
      <c r="U815" s="22"/>
      <c r="V815" s="41"/>
      <c r="W815" s="42"/>
      <c r="X815" s="22"/>
      <c r="Y815" s="22"/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1650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1650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1650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1650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3576600.53</v>
      </c>
      <c r="F819" s="28">
        <v>0</v>
      </c>
      <c r="G819" s="29">
        <v>3576600.53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1650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168767</v>
      </c>
      <c r="F820" s="28">
        <v>0</v>
      </c>
      <c r="G820" s="29">
        <v>168767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1650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1650</v>
      </c>
      <c r="B822" s="37" t="s">
        <v>69</v>
      </c>
      <c r="C822" s="38" t="s">
        <v>70</v>
      </c>
      <c r="D822" s="24">
        <f t="shared" si="24"/>
        <v>71228.149999999994</v>
      </c>
      <c r="E822" s="32">
        <f t="shared" si="25"/>
        <v>121490.02999999997</v>
      </c>
      <c r="F822" s="28">
        <v>2915.7</v>
      </c>
      <c r="G822" s="29">
        <v>0</v>
      </c>
      <c r="H822" s="19">
        <v>11297.54</v>
      </c>
      <c r="I822" s="19">
        <v>0</v>
      </c>
      <c r="J822" s="39">
        <v>24655.94</v>
      </c>
      <c r="K822" s="40">
        <v>40093.29</v>
      </c>
      <c r="L822" s="19">
        <v>5126.01</v>
      </c>
      <c r="M822" s="19">
        <v>35894.699999999997</v>
      </c>
      <c r="N822" s="39">
        <v>5084.95</v>
      </c>
      <c r="O822" s="40">
        <v>748.43</v>
      </c>
      <c r="P822" s="19">
        <v>8594.1</v>
      </c>
      <c r="Q822" s="19">
        <v>31515.68</v>
      </c>
      <c r="R822" s="39">
        <v>4084.33</v>
      </c>
      <c r="S822" s="40">
        <v>6268.36</v>
      </c>
      <c r="T822" s="19">
        <v>9469.58</v>
      </c>
      <c r="U822" s="19">
        <v>6969.57</v>
      </c>
      <c r="V822" s="39"/>
      <c r="W822" s="40"/>
      <c r="X822" s="19"/>
      <c r="Y822" s="19"/>
      <c r="Z822" s="39"/>
      <c r="AA822" s="40"/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1650</v>
      </c>
      <c r="B823" s="37" t="s">
        <v>71</v>
      </c>
      <c r="C823" s="38" t="s">
        <v>72</v>
      </c>
      <c r="D823" s="24">
        <f t="shared" si="24"/>
        <v>2500000</v>
      </c>
      <c r="E823" s="32">
        <f t="shared" si="25"/>
        <v>1783800</v>
      </c>
      <c r="F823" s="28">
        <v>2500000</v>
      </c>
      <c r="G823" s="29">
        <v>0</v>
      </c>
      <c r="H823" s="19">
        <v>0</v>
      </c>
      <c r="I823" s="19">
        <v>0</v>
      </c>
      <c r="J823" s="39">
        <v>0</v>
      </c>
      <c r="K823" s="40">
        <v>1127227</v>
      </c>
      <c r="L823" s="19">
        <v>0</v>
      </c>
      <c r="M823" s="19">
        <v>0</v>
      </c>
      <c r="N823" s="39">
        <v>0</v>
      </c>
      <c r="O823" s="40">
        <v>656573</v>
      </c>
      <c r="P823" s="19">
        <v>0</v>
      </c>
      <c r="Q823" s="19">
        <v>0</v>
      </c>
      <c r="R823" s="39">
        <v>0</v>
      </c>
      <c r="S823" s="40">
        <v>0</v>
      </c>
      <c r="T823" s="19">
        <v>0</v>
      </c>
      <c r="U823" s="19">
        <v>0</v>
      </c>
      <c r="V823" s="39"/>
      <c r="W823" s="40"/>
      <c r="X823" s="19"/>
      <c r="Y823" s="19"/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1650</v>
      </c>
      <c r="B824" s="37" t="s">
        <v>73</v>
      </c>
      <c r="C824" s="38" t="s">
        <v>74</v>
      </c>
      <c r="D824" s="24">
        <f t="shared" si="24"/>
        <v>1928210.5799999998</v>
      </c>
      <c r="E824" s="32">
        <f t="shared" si="25"/>
        <v>2291575.4000000004</v>
      </c>
      <c r="F824" s="28">
        <v>0</v>
      </c>
      <c r="G824" s="29">
        <v>363364.82</v>
      </c>
      <c r="H824" s="19">
        <v>264978.99</v>
      </c>
      <c r="I824" s="19">
        <v>264978.99</v>
      </c>
      <c r="J824" s="39">
        <v>329245.57</v>
      </c>
      <c r="K824" s="40">
        <v>329245.57</v>
      </c>
      <c r="L824" s="19">
        <v>309784.87</v>
      </c>
      <c r="M824" s="19">
        <v>309784.87</v>
      </c>
      <c r="N824" s="39">
        <v>334710.24</v>
      </c>
      <c r="O824" s="40">
        <v>334710.24</v>
      </c>
      <c r="P824" s="19">
        <v>217313.26</v>
      </c>
      <c r="Q824" s="19">
        <v>217313.26</v>
      </c>
      <c r="R824" s="39">
        <v>297323.39</v>
      </c>
      <c r="S824" s="40">
        <v>297323.39</v>
      </c>
      <c r="T824" s="19">
        <v>174854.26</v>
      </c>
      <c r="U824" s="19">
        <v>174854.26</v>
      </c>
      <c r="V824" s="39"/>
      <c r="W824" s="40"/>
      <c r="X824" s="19"/>
      <c r="Y824" s="19"/>
      <c r="Z824" s="39"/>
      <c r="AA824" s="40"/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1650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1650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1650</v>
      </c>
      <c r="B827" s="37" t="s">
        <v>79</v>
      </c>
      <c r="C827" s="38" t="s">
        <v>80</v>
      </c>
      <c r="D827" s="24">
        <f t="shared" si="24"/>
        <v>3957962.45</v>
      </c>
      <c r="E827" s="32">
        <f t="shared" si="25"/>
        <v>4095117.78</v>
      </c>
      <c r="F827" s="28">
        <v>416645.98</v>
      </c>
      <c r="G827" s="29">
        <v>462779.18</v>
      </c>
      <c r="H827" s="19">
        <v>462779.18</v>
      </c>
      <c r="I827" s="19">
        <v>472382.64</v>
      </c>
      <c r="J827" s="39">
        <v>472382.64</v>
      </c>
      <c r="K827" s="40">
        <v>487072.22</v>
      </c>
      <c r="L827" s="19">
        <v>487072.22</v>
      </c>
      <c r="M827" s="19">
        <v>502037.38</v>
      </c>
      <c r="N827" s="39">
        <v>502037.38</v>
      </c>
      <c r="O827" s="40">
        <v>515938.26</v>
      </c>
      <c r="P827" s="22">
        <v>515938.26</v>
      </c>
      <c r="Q827" s="22">
        <v>537347.86</v>
      </c>
      <c r="R827" s="39">
        <v>537347.86</v>
      </c>
      <c r="S827" s="40">
        <v>563758.93000000005</v>
      </c>
      <c r="T827" s="19">
        <v>563758.93000000005</v>
      </c>
      <c r="U827" s="19">
        <v>553801.31000000006</v>
      </c>
      <c r="V827" s="39"/>
      <c r="W827" s="40"/>
      <c r="X827" s="19"/>
      <c r="Y827" s="19"/>
      <c r="Z827" s="39"/>
      <c r="AA827" s="40"/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1650</v>
      </c>
      <c r="B828" s="37" t="s">
        <v>81</v>
      </c>
      <c r="C828" s="38" t="s">
        <v>82</v>
      </c>
      <c r="D828" s="24">
        <f t="shared" si="24"/>
        <v>3080557.09</v>
      </c>
      <c r="E828" s="32">
        <f t="shared" si="25"/>
        <v>3131538.61</v>
      </c>
      <c r="F828" s="28">
        <v>361547.92</v>
      </c>
      <c r="G828" s="29">
        <v>382418.38</v>
      </c>
      <c r="H828" s="19">
        <v>382418.38</v>
      </c>
      <c r="I828" s="19">
        <v>384926.95</v>
      </c>
      <c r="J828" s="39">
        <v>384926.95</v>
      </c>
      <c r="K828" s="40">
        <v>368282.62</v>
      </c>
      <c r="L828" s="19">
        <v>368282.62</v>
      </c>
      <c r="M828" s="19">
        <v>392613.69</v>
      </c>
      <c r="N828" s="39">
        <v>392613.69</v>
      </c>
      <c r="O828" s="40">
        <v>383295.52</v>
      </c>
      <c r="P828" s="19">
        <v>383295.52</v>
      </c>
      <c r="Q828" s="19">
        <v>395665.9</v>
      </c>
      <c r="R828" s="39">
        <v>395665.9</v>
      </c>
      <c r="S828" s="40">
        <v>411806.11</v>
      </c>
      <c r="T828" s="19">
        <v>411806.11</v>
      </c>
      <c r="U828" s="19">
        <v>412529.44</v>
      </c>
      <c r="V828" s="39"/>
      <c r="W828" s="40"/>
      <c r="X828" s="19"/>
      <c r="Y828" s="19"/>
      <c r="Z828" s="39"/>
      <c r="AA828" s="40"/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1650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1650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1650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1650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1650</v>
      </c>
      <c r="B833" s="37" t="s">
        <v>91</v>
      </c>
      <c r="C833" s="38" t="s">
        <v>92</v>
      </c>
      <c r="D833" s="24">
        <f t="shared" si="24"/>
        <v>0</v>
      </c>
      <c r="E833" s="32">
        <f t="shared" si="25"/>
        <v>3990</v>
      </c>
      <c r="F833" s="28">
        <v>0</v>
      </c>
      <c r="G833" s="29">
        <v>0</v>
      </c>
      <c r="H833" s="22">
        <v>0</v>
      </c>
      <c r="I833" s="22">
        <v>0</v>
      </c>
      <c r="J833" s="41">
        <v>0</v>
      </c>
      <c r="K833" s="42">
        <v>3990</v>
      </c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/>
      <c r="Y833" s="22"/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1650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1650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1650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1650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1650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1650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1650</v>
      </c>
      <c r="B840" s="37" t="s">
        <v>105</v>
      </c>
      <c r="C840" s="38" t="s">
        <v>106</v>
      </c>
      <c r="D840" s="24">
        <f t="shared" si="26"/>
        <v>4000.8</v>
      </c>
      <c r="E840" s="32">
        <f t="shared" si="27"/>
        <v>4000.8</v>
      </c>
      <c r="F840" s="28">
        <v>4000.8</v>
      </c>
      <c r="G840" s="29">
        <v>0</v>
      </c>
      <c r="H840" s="19">
        <v>0</v>
      </c>
      <c r="I840" s="19">
        <v>4000.8</v>
      </c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1650</v>
      </c>
      <c r="B841" s="37" t="s">
        <v>107</v>
      </c>
      <c r="C841" s="38" t="s">
        <v>108</v>
      </c>
      <c r="D841" s="24">
        <f t="shared" si="26"/>
        <v>488074.31</v>
      </c>
      <c r="E841" s="32">
        <f t="shared" si="27"/>
        <v>343700.28</v>
      </c>
      <c r="F841" s="28">
        <v>96826.76</v>
      </c>
      <c r="G841" s="29">
        <v>48265.5</v>
      </c>
      <c r="H841" s="19">
        <v>54151.15</v>
      </c>
      <c r="I841" s="19">
        <v>44042.25</v>
      </c>
      <c r="J841" s="39">
        <v>77809.039999999994</v>
      </c>
      <c r="K841" s="40">
        <v>62346.32</v>
      </c>
      <c r="L841" s="19">
        <v>70629.679999999993</v>
      </c>
      <c r="M841" s="19">
        <v>54876.88</v>
      </c>
      <c r="N841" s="39">
        <v>63745.99</v>
      </c>
      <c r="O841" s="40">
        <v>49113.49</v>
      </c>
      <c r="P841" s="19">
        <v>59888.43</v>
      </c>
      <c r="Q841" s="19">
        <v>37352</v>
      </c>
      <c r="R841" s="39">
        <v>47114.5</v>
      </c>
      <c r="S841" s="40">
        <v>19313.38</v>
      </c>
      <c r="T841" s="19">
        <v>17908.759999999998</v>
      </c>
      <c r="U841" s="19">
        <v>28390.46</v>
      </c>
      <c r="V841" s="39"/>
      <c r="W841" s="40"/>
      <c r="X841" s="19"/>
      <c r="Y841" s="19"/>
      <c r="Z841" s="39"/>
      <c r="AA841" s="40"/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1650</v>
      </c>
      <c r="B842" s="37" t="s">
        <v>109</v>
      </c>
      <c r="C842" s="38" t="s">
        <v>110</v>
      </c>
      <c r="D842" s="24">
        <f t="shared" si="26"/>
        <v>135363.15999999997</v>
      </c>
      <c r="E842" s="32">
        <f t="shared" si="27"/>
        <v>81698.400000000009</v>
      </c>
      <c r="F842" s="28">
        <v>35166.9</v>
      </c>
      <c r="G842" s="29">
        <v>13198</v>
      </c>
      <c r="H842" s="19">
        <v>9956.2000000000007</v>
      </c>
      <c r="I842" s="19">
        <v>7315.6</v>
      </c>
      <c r="J842" s="39">
        <v>6679.66</v>
      </c>
      <c r="K842" s="40">
        <v>24200</v>
      </c>
      <c r="L842" s="19">
        <v>32048.15</v>
      </c>
      <c r="M842" s="19">
        <v>6436.5</v>
      </c>
      <c r="N842" s="39">
        <v>7606.9</v>
      </c>
      <c r="O842" s="40">
        <v>17415.5</v>
      </c>
      <c r="P842" s="19">
        <v>19170.650000000001</v>
      </c>
      <c r="Q842" s="19">
        <v>6149.2</v>
      </c>
      <c r="R842" s="39">
        <v>18299.7</v>
      </c>
      <c r="S842" s="40">
        <v>1310</v>
      </c>
      <c r="T842" s="19">
        <v>6435</v>
      </c>
      <c r="U842" s="19">
        <v>5673.6</v>
      </c>
      <c r="V842" s="39"/>
      <c r="W842" s="40"/>
      <c r="X842" s="19"/>
      <c r="Y842" s="19"/>
      <c r="Z842" s="39"/>
      <c r="AA842" s="40"/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1650</v>
      </c>
      <c r="B843" s="37" t="s">
        <v>111</v>
      </c>
      <c r="C843" s="38" t="s">
        <v>112</v>
      </c>
      <c r="D843" s="24">
        <f t="shared" si="26"/>
        <v>145100</v>
      </c>
      <c r="E843" s="32">
        <f t="shared" si="27"/>
        <v>163000</v>
      </c>
      <c r="F843" s="28">
        <v>12850</v>
      </c>
      <c r="G843" s="29">
        <v>37150</v>
      </c>
      <c r="H843" s="19">
        <v>26150</v>
      </c>
      <c r="I843" s="19">
        <v>39000</v>
      </c>
      <c r="J843" s="39">
        <v>11450</v>
      </c>
      <c r="K843" s="40">
        <v>11450</v>
      </c>
      <c r="L843" s="19">
        <v>23000</v>
      </c>
      <c r="M843" s="19">
        <v>23000</v>
      </c>
      <c r="N843" s="39"/>
      <c r="O843" s="40"/>
      <c r="P843" s="19"/>
      <c r="Q843" s="19"/>
      <c r="R843" s="39">
        <v>36700</v>
      </c>
      <c r="S843" s="40">
        <v>36700</v>
      </c>
      <c r="T843" s="19">
        <v>34950</v>
      </c>
      <c r="U843" s="19">
        <v>15700</v>
      </c>
      <c r="V843" s="39"/>
      <c r="W843" s="40"/>
      <c r="X843" s="19"/>
      <c r="Y843" s="19"/>
      <c r="Z843" s="39"/>
      <c r="AA843" s="40"/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1650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1650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1650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1650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1650</v>
      </c>
      <c r="B848" s="37" t="s">
        <v>121</v>
      </c>
      <c r="C848" s="38" t="s">
        <v>122</v>
      </c>
      <c r="D848" s="24">
        <f t="shared" si="26"/>
        <v>23803158.189999998</v>
      </c>
      <c r="E848" s="32">
        <f t="shared" si="27"/>
        <v>23803158.189999998</v>
      </c>
      <c r="F848" s="28">
        <v>4155398.97</v>
      </c>
      <c r="G848" s="29">
        <v>4155398.97</v>
      </c>
      <c r="H848" s="19">
        <v>3268906.91</v>
      </c>
      <c r="I848" s="19">
        <v>3268906.91</v>
      </c>
      <c r="J848" s="39">
        <v>3079669.87</v>
      </c>
      <c r="K848" s="40">
        <v>3079669.87</v>
      </c>
      <c r="L848" s="19">
        <v>2870504.99</v>
      </c>
      <c r="M848" s="19">
        <v>2870504.99</v>
      </c>
      <c r="N848" s="39">
        <v>2818041.88</v>
      </c>
      <c r="O848" s="40">
        <v>2818041.88</v>
      </c>
      <c r="P848" s="22">
        <v>3044286.72</v>
      </c>
      <c r="Q848" s="22">
        <v>3044286.72</v>
      </c>
      <c r="R848" s="39">
        <v>2294329.1800000002</v>
      </c>
      <c r="S848" s="40">
        <v>2294329.1800000002</v>
      </c>
      <c r="T848" s="19">
        <v>2272019.67</v>
      </c>
      <c r="U848" s="19">
        <v>2272019.67</v>
      </c>
      <c r="V848" s="39"/>
      <c r="W848" s="40"/>
      <c r="X848" s="19"/>
      <c r="Y848" s="19"/>
      <c r="Z848" s="39"/>
      <c r="AA848" s="40"/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1650</v>
      </c>
      <c r="B849" s="37" t="s">
        <v>123</v>
      </c>
      <c r="C849" s="38" t="s">
        <v>124</v>
      </c>
      <c r="D849" s="24">
        <f t="shared" si="26"/>
        <v>13220342.25</v>
      </c>
      <c r="E849" s="32">
        <f t="shared" si="27"/>
        <v>12406777.520000001</v>
      </c>
      <c r="F849" s="28">
        <v>1881054.35</v>
      </c>
      <c r="G849" s="29">
        <v>0</v>
      </c>
      <c r="H849" s="19">
        <v>1497818.77</v>
      </c>
      <c r="I849" s="19">
        <v>1946402.49</v>
      </c>
      <c r="J849" s="39">
        <v>1752275.1</v>
      </c>
      <c r="K849" s="40">
        <v>1963356.39</v>
      </c>
      <c r="L849" s="19">
        <v>2034578.82</v>
      </c>
      <c r="M849" s="19">
        <v>1498049.21</v>
      </c>
      <c r="N849" s="39">
        <v>1816355.65</v>
      </c>
      <c r="O849" s="40">
        <v>1618044.77</v>
      </c>
      <c r="P849" s="19">
        <v>1544343.03</v>
      </c>
      <c r="Q849" s="19">
        <v>1817503.32</v>
      </c>
      <c r="R849" s="39">
        <v>1103853.76</v>
      </c>
      <c r="S849" s="40">
        <v>2119218.87</v>
      </c>
      <c r="T849" s="19">
        <v>1590062.77</v>
      </c>
      <c r="U849" s="19">
        <v>1444202.47</v>
      </c>
      <c r="V849" s="39"/>
      <c r="W849" s="40"/>
      <c r="X849" s="19"/>
      <c r="Y849" s="19"/>
      <c r="Z849" s="39"/>
      <c r="AA849" s="40"/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1650</v>
      </c>
      <c r="B850" s="37" t="s">
        <v>125</v>
      </c>
      <c r="C850" s="38" t="s">
        <v>126</v>
      </c>
      <c r="D850" s="24">
        <f t="shared" si="26"/>
        <v>1481617.51</v>
      </c>
      <c r="E850" s="32">
        <f t="shared" si="27"/>
        <v>1481617.51</v>
      </c>
      <c r="F850" s="28">
        <v>143285.82999999999</v>
      </c>
      <c r="G850" s="29">
        <v>143285.82999999999</v>
      </c>
      <c r="H850" s="19">
        <v>322391.78999999998</v>
      </c>
      <c r="I850" s="19">
        <v>322391.78999999998</v>
      </c>
      <c r="J850" s="39">
        <v>140199.82999999999</v>
      </c>
      <c r="K850" s="40">
        <v>140199.82999999999</v>
      </c>
      <c r="L850" s="19">
        <v>165737.60000000001</v>
      </c>
      <c r="M850" s="19">
        <v>165737.60000000001</v>
      </c>
      <c r="N850" s="39">
        <v>211062.17</v>
      </c>
      <c r="O850" s="40">
        <v>211062.17</v>
      </c>
      <c r="P850" s="19">
        <v>175611.77</v>
      </c>
      <c r="Q850" s="19">
        <v>175611.77</v>
      </c>
      <c r="R850" s="39">
        <v>110607.06</v>
      </c>
      <c r="S850" s="40">
        <v>110607.06</v>
      </c>
      <c r="T850" s="19">
        <v>212721.46</v>
      </c>
      <c r="U850" s="19">
        <v>212721.46</v>
      </c>
      <c r="V850" s="39"/>
      <c r="W850" s="40"/>
      <c r="X850" s="19"/>
      <c r="Y850" s="19"/>
      <c r="Z850" s="39"/>
      <c r="AA850" s="40"/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1650</v>
      </c>
      <c r="B851" s="37" t="s">
        <v>127</v>
      </c>
      <c r="C851" s="38" t="s">
        <v>128</v>
      </c>
      <c r="D851" s="24">
        <f t="shared" si="26"/>
        <v>255618.33000000002</v>
      </c>
      <c r="E851" s="32">
        <f t="shared" si="27"/>
        <v>261945.50999999998</v>
      </c>
      <c r="F851" s="28">
        <v>39016.21</v>
      </c>
      <c r="G851" s="29">
        <v>13259.21</v>
      </c>
      <c r="H851" s="19">
        <v>30755.53</v>
      </c>
      <c r="I851" s="19">
        <v>11408.51</v>
      </c>
      <c r="J851" s="39">
        <v>20109.88</v>
      </c>
      <c r="K851" s="40">
        <v>89099.72</v>
      </c>
      <c r="L851" s="19">
        <v>39888.79</v>
      </c>
      <c r="M851" s="19">
        <v>4824.58</v>
      </c>
      <c r="N851" s="39">
        <v>24517.040000000001</v>
      </c>
      <c r="O851" s="40">
        <v>107340.53</v>
      </c>
      <c r="P851" s="19">
        <v>39832.639999999999</v>
      </c>
      <c r="Q851" s="19">
        <v>8685.92</v>
      </c>
      <c r="R851" s="39">
        <v>12221.49</v>
      </c>
      <c r="S851" s="40">
        <v>19128.580000000002</v>
      </c>
      <c r="T851" s="19">
        <v>49276.75</v>
      </c>
      <c r="U851" s="19">
        <v>8198.4599999999991</v>
      </c>
      <c r="V851" s="39"/>
      <c r="W851" s="40"/>
      <c r="X851" s="19"/>
      <c r="Y851" s="19"/>
      <c r="Z851" s="39"/>
      <c r="AA851" s="40"/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1650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1650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1650</v>
      </c>
      <c r="B854" s="37" t="s">
        <v>133</v>
      </c>
      <c r="C854" s="38" t="s">
        <v>134</v>
      </c>
      <c r="D854" s="24">
        <f t="shared" si="26"/>
        <v>425931.83</v>
      </c>
      <c r="E854" s="32">
        <f t="shared" si="27"/>
        <v>438917.58999999997</v>
      </c>
      <c r="F854" s="28">
        <v>40292.44</v>
      </c>
      <c r="G854" s="29">
        <v>2022.2</v>
      </c>
      <c r="H854" s="19">
        <v>72582.960000000006</v>
      </c>
      <c r="I854" s="19">
        <v>124267.43</v>
      </c>
      <c r="J854" s="39">
        <v>31986.400000000001</v>
      </c>
      <c r="K854" s="40">
        <v>31296.63</v>
      </c>
      <c r="L854" s="19">
        <v>38885.67</v>
      </c>
      <c r="M854" s="19">
        <v>35952.31</v>
      </c>
      <c r="N854" s="39">
        <v>74117.88</v>
      </c>
      <c r="O854" s="40">
        <v>50115.35</v>
      </c>
      <c r="P854" s="19">
        <v>37958.910000000003</v>
      </c>
      <c r="Q854" s="19">
        <v>34527.870000000003</v>
      </c>
      <c r="R854" s="39">
        <v>89444.06</v>
      </c>
      <c r="S854" s="40">
        <v>102019.44</v>
      </c>
      <c r="T854" s="19">
        <v>40663.51</v>
      </c>
      <c r="U854" s="19">
        <v>58716.36</v>
      </c>
      <c r="V854" s="39"/>
      <c r="W854" s="40"/>
      <c r="X854" s="19"/>
      <c r="Y854" s="19"/>
      <c r="Z854" s="39"/>
      <c r="AA854" s="40"/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1650</v>
      </c>
      <c r="B855" s="37" t="s">
        <v>135</v>
      </c>
      <c r="C855" s="38" t="s">
        <v>136</v>
      </c>
      <c r="D855" s="24">
        <f t="shared" si="26"/>
        <v>137565.29999999999</v>
      </c>
      <c r="E855" s="32">
        <f t="shared" si="27"/>
        <v>133910.5</v>
      </c>
      <c r="F855" s="28">
        <v>0</v>
      </c>
      <c r="G855" s="29">
        <v>0</v>
      </c>
      <c r="H855" s="19">
        <v>16604</v>
      </c>
      <c r="I855" s="19">
        <v>16604</v>
      </c>
      <c r="J855" s="39">
        <v>26672</v>
      </c>
      <c r="K855" s="40">
        <v>26672</v>
      </c>
      <c r="L855" s="19">
        <v>13240</v>
      </c>
      <c r="M855" s="19">
        <v>18511.5</v>
      </c>
      <c r="N855" s="39">
        <v>13368</v>
      </c>
      <c r="O855" s="40">
        <v>13368</v>
      </c>
      <c r="P855" s="19">
        <v>34373.5</v>
      </c>
      <c r="Q855" s="19">
        <v>24422.1</v>
      </c>
      <c r="R855" s="39">
        <v>14485.5</v>
      </c>
      <c r="S855" s="40">
        <v>14485.5</v>
      </c>
      <c r="T855" s="19">
        <v>18822.3</v>
      </c>
      <c r="U855" s="19">
        <v>19847.400000000001</v>
      </c>
      <c r="V855" s="39"/>
      <c r="W855" s="40"/>
      <c r="X855" s="19"/>
      <c r="Y855" s="19"/>
      <c r="Z855" s="39"/>
      <c r="AA855" s="40"/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1650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1650</v>
      </c>
      <c r="B857" s="37" t="s">
        <v>139</v>
      </c>
      <c r="C857" s="38" t="s">
        <v>140</v>
      </c>
      <c r="D857" s="24">
        <f t="shared" si="26"/>
        <v>626033.16</v>
      </c>
      <c r="E857" s="32">
        <f t="shared" si="27"/>
        <v>995430.03</v>
      </c>
      <c r="F857" s="28">
        <v>76361.820000000007</v>
      </c>
      <c r="G857" s="29">
        <v>29995.27</v>
      </c>
      <c r="H857" s="19">
        <v>71049.119999999995</v>
      </c>
      <c r="I857" s="19">
        <v>430601.87</v>
      </c>
      <c r="J857" s="39">
        <v>84366.78</v>
      </c>
      <c r="K857" s="40">
        <v>35724.300000000003</v>
      </c>
      <c r="L857" s="19">
        <v>77561.100000000006</v>
      </c>
      <c r="M857" s="19">
        <v>28918.62</v>
      </c>
      <c r="N857" s="39">
        <v>87394.55</v>
      </c>
      <c r="O857" s="40">
        <v>38752.07</v>
      </c>
      <c r="P857" s="22">
        <v>74008.23</v>
      </c>
      <c r="Q857" s="22">
        <v>195767.01</v>
      </c>
      <c r="R857" s="39">
        <v>100228.94</v>
      </c>
      <c r="S857" s="40">
        <v>235670.89</v>
      </c>
      <c r="T857" s="19">
        <v>55062.62</v>
      </c>
      <c r="U857" s="19">
        <v>0</v>
      </c>
      <c r="V857" s="39"/>
      <c r="W857" s="40"/>
      <c r="X857" s="19"/>
      <c r="Y857" s="19"/>
      <c r="Z857" s="39"/>
      <c r="AA857" s="40"/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1650</v>
      </c>
      <c r="B858" s="37" t="s">
        <v>141</v>
      </c>
      <c r="C858" s="38" t="s">
        <v>142</v>
      </c>
      <c r="D858" s="24">
        <f t="shared" si="26"/>
        <v>163393.54</v>
      </c>
      <c r="E858" s="32">
        <f t="shared" si="27"/>
        <v>346252.39</v>
      </c>
      <c r="F858" s="28">
        <v>40983.199999999997</v>
      </c>
      <c r="G858" s="29">
        <v>19608.32</v>
      </c>
      <c r="H858" s="19">
        <v>19480.07</v>
      </c>
      <c r="I858" s="19">
        <v>178552.13</v>
      </c>
      <c r="J858" s="39">
        <v>15142.4</v>
      </c>
      <c r="K858" s="40">
        <v>0</v>
      </c>
      <c r="L858" s="19">
        <v>17188.900000000001</v>
      </c>
      <c r="M858" s="19">
        <v>0</v>
      </c>
      <c r="N858" s="39">
        <v>1828.95</v>
      </c>
      <c r="O858" s="40">
        <v>0</v>
      </c>
      <c r="P858" s="19">
        <v>37416.550000000003</v>
      </c>
      <c r="Q858" s="19">
        <v>81144.7</v>
      </c>
      <c r="R858" s="39">
        <v>6969.1</v>
      </c>
      <c r="S858" s="40">
        <v>66947.240000000005</v>
      </c>
      <c r="T858" s="19">
        <v>24384.37</v>
      </c>
      <c r="U858" s="19">
        <v>0</v>
      </c>
      <c r="V858" s="39"/>
      <c r="W858" s="40"/>
      <c r="X858" s="19"/>
      <c r="Y858" s="19"/>
      <c r="Z858" s="39"/>
      <c r="AA858" s="40"/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1650</v>
      </c>
      <c r="B859" s="37" t="s">
        <v>143</v>
      </c>
      <c r="C859" s="38" t="s">
        <v>144</v>
      </c>
      <c r="D859" s="24">
        <f t="shared" si="26"/>
        <v>16823.07</v>
      </c>
      <c r="E859" s="32">
        <f t="shared" si="27"/>
        <v>9717.0999999999985</v>
      </c>
      <c r="F859" s="28">
        <v>1794.42</v>
      </c>
      <c r="G859" s="29">
        <v>0</v>
      </c>
      <c r="H859" s="22">
        <v>0</v>
      </c>
      <c r="I859" s="22">
        <v>0</v>
      </c>
      <c r="J859" s="41">
        <v>0</v>
      </c>
      <c r="K859" s="42">
        <v>0</v>
      </c>
      <c r="L859" s="22">
        <v>0</v>
      </c>
      <c r="M859" s="22">
        <v>0</v>
      </c>
      <c r="N859" s="41">
        <v>0</v>
      </c>
      <c r="O859" s="42">
        <v>0</v>
      </c>
      <c r="P859" s="19">
        <v>8343.9</v>
      </c>
      <c r="Q859" s="19">
        <v>4302.2</v>
      </c>
      <c r="R859" s="41">
        <v>0</v>
      </c>
      <c r="S859" s="42">
        <v>5414.9</v>
      </c>
      <c r="T859" s="22">
        <v>6684.75</v>
      </c>
      <c r="U859" s="22">
        <v>0</v>
      </c>
      <c r="V859" s="41"/>
      <c r="W859" s="42"/>
      <c r="X859" s="22"/>
      <c r="Y859" s="22"/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1650</v>
      </c>
      <c r="B860" s="37" t="s">
        <v>145</v>
      </c>
      <c r="C860" s="38" t="s">
        <v>146</v>
      </c>
      <c r="D860" s="24">
        <f t="shared" si="26"/>
        <v>20299.55</v>
      </c>
      <c r="E860" s="32">
        <f t="shared" si="27"/>
        <v>23481</v>
      </c>
      <c r="F860" s="28">
        <v>0</v>
      </c>
      <c r="G860" s="29">
        <v>0</v>
      </c>
      <c r="H860" s="19">
        <v>4696.3999999999996</v>
      </c>
      <c r="I860" s="19">
        <v>0</v>
      </c>
      <c r="J860" s="39">
        <v>0</v>
      </c>
      <c r="K860" s="40">
        <v>0</v>
      </c>
      <c r="L860" s="19">
        <v>10436</v>
      </c>
      <c r="M860" s="19">
        <v>0</v>
      </c>
      <c r="N860" s="39">
        <v>0</v>
      </c>
      <c r="O860" s="40">
        <v>0</v>
      </c>
      <c r="P860" s="22">
        <v>0</v>
      </c>
      <c r="Q860" s="22">
        <v>23481</v>
      </c>
      <c r="R860" s="39">
        <v>0</v>
      </c>
      <c r="S860" s="40">
        <v>0</v>
      </c>
      <c r="T860" s="19">
        <v>5167.1499999999996</v>
      </c>
      <c r="U860" s="19">
        <v>0</v>
      </c>
      <c r="V860" s="39"/>
      <c r="W860" s="40"/>
      <c r="X860" s="19"/>
      <c r="Y860" s="19"/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1650</v>
      </c>
      <c r="B861" s="37" t="s">
        <v>147</v>
      </c>
      <c r="C861" s="38" t="s">
        <v>148</v>
      </c>
      <c r="D861" s="24">
        <f t="shared" si="26"/>
        <v>103660.69999999998</v>
      </c>
      <c r="E861" s="32">
        <f t="shared" si="27"/>
        <v>64682.6</v>
      </c>
      <c r="F861" s="28">
        <v>59999.7</v>
      </c>
      <c r="G861" s="29">
        <v>23218.1</v>
      </c>
      <c r="H861" s="19">
        <v>9549.5</v>
      </c>
      <c r="I861" s="19">
        <v>3568.5</v>
      </c>
      <c r="J861" s="39">
        <v>8113.7</v>
      </c>
      <c r="K861" s="40">
        <v>12205.5</v>
      </c>
      <c r="L861" s="19">
        <v>9472.9</v>
      </c>
      <c r="M861" s="19">
        <v>6642</v>
      </c>
      <c r="N861" s="39">
        <v>9044.5</v>
      </c>
      <c r="O861" s="40">
        <v>7054</v>
      </c>
      <c r="P861" s="19">
        <v>3469.5</v>
      </c>
      <c r="Q861" s="19">
        <v>9018.5</v>
      </c>
      <c r="R861" s="39">
        <v>1639</v>
      </c>
      <c r="S861" s="40">
        <v>0</v>
      </c>
      <c r="T861" s="19">
        <v>2371.9</v>
      </c>
      <c r="U861" s="19">
        <v>2976</v>
      </c>
      <c r="V861" s="39"/>
      <c r="W861" s="40"/>
      <c r="X861" s="19"/>
      <c r="Y861" s="19"/>
      <c r="Z861" s="39"/>
      <c r="AA861" s="40"/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1650</v>
      </c>
      <c r="B862" s="37" t="s">
        <v>149</v>
      </c>
      <c r="C862" s="38" t="s">
        <v>150</v>
      </c>
      <c r="D862" s="24">
        <f t="shared" si="26"/>
        <v>40464.639999999999</v>
      </c>
      <c r="E862" s="32">
        <f t="shared" si="27"/>
        <v>23682.75</v>
      </c>
      <c r="F862" s="28">
        <v>0</v>
      </c>
      <c r="G862" s="29">
        <v>0</v>
      </c>
      <c r="H862" s="19">
        <v>0</v>
      </c>
      <c r="I862" s="19">
        <v>0</v>
      </c>
      <c r="J862" s="39">
        <v>23456.6</v>
      </c>
      <c r="K862" s="40">
        <v>0</v>
      </c>
      <c r="L862" s="19">
        <v>4044.9</v>
      </c>
      <c r="M862" s="19">
        <v>10436</v>
      </c>
      <c r="N862" s="39">
        <v>4462</v>
      </c>
      <c r="O862" s="40">
        <v>0</v>
      </c>
      <c r="P862" s="19">
        <v>6118.14</v>
      </c>
      <c r="Q862" s="19">
        <v>10863.75</v>
      </c>
      <c r="R862" s="39">
        <v>0</v>
      </c>
      <c r="S862" s="40">
        <v>2383</v>
      </c>
      <c r="T862" s="19">
        <v>2383</v>
      </c>
      <c r="U862" s="19">
        <v>0</v>
      </c>
      <c r="V862" s="39"/>
      <c r="W862" s="40"/>
      <c r="X862" s="19"/>
      <c r="Y862" s="19"/>
      <c r="Z862" s="39"/>
      <c r="AA862" s="40"/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1650</v>
      </c>
      <c r="B863" s="37" t="s">
        <v>151</v>
      </c>
      <c r="C863" s="38" t="s">
        <v>152</v>
      </c>
      <c r="D863" s="24">
        <f t="shared" si="26"/>
        <v>5414.9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>
        <v>5414.9</v>
      </c>
      <c r="S863" s="42">
        <v>0</v>
      </c>
      <c r="T863" s="22">
        <v>0</v>
      </c>
      <c r="U863" s="22">
        <v>0</v>
      </c>
      <c r="V863" s="41"/>
      <c r="W863" s="42"/>
      <c r="X863" s="22"/>
      <c r="Y863" s="22"/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1650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1650</v>
      </c>
      <c r="B865" s="37" t="s">
        <v>155</v>
      </c>
      <c r="C865" s="38" t="s">
        <v>156</v>
      </c>
      <c r="D865" s="24">
        <f t="shared" si="26"/>
        <v>2428517.13</v>
      </c>
      <c r="E865" s="32">
        <f t="shared" si="27"/>
        <v>2879974.5199999996</v>
      </c>
      <c r="F865" s="28">
        <v>373483.61</v>
      </c>
      <c r="G865" s="29">
        <v>681311.76</v>
      </c>
      <c r="H865" s="19">
        <v>366641.31</v>
      </c>
      <c r="I865" s="19">
        <v>36054.800000000003</v>
      </c>
      <c r="J865" s="39">
        <v>331106.52</v>
      </c>
      <c r="K865" s="40">
        <v>675499.24</v>
      </c>
      <c r="L865" s="19">
        <v>353249.35</v>
      </c>
      <c r="M865" s="19">
        <v>335385.5</v>
      </c>
      <c r="N865" s="39">
        <v>281360.69</v>
      </c>
      <c r="O865" s="40">
        <v>327945.21000000002</v>
      </c>
      <c r="P865" s="22">
        <v>272244.51</v>
      </c>
      <c r="Q865" s="22">
        <v>281256.5</v>
      </c>
      <c r="R865" s="39">
        <v>248164.53</v>
      </c>
      <c r="S865" s="40">
        <v>295308.07</v>
      </c>
      <c r="T865" s="19">
        <v>202266.61</v>
      </c>
      <c r="U865" s="19">
        <v>247213.44</v>
      </c>
      <c r="V865" s="39"/>
      <c r="W865" s="40"/>
      <c r="X865" s="19"/>
      <c r="Y865" s="19"/>
      <c r="Z865" s="39"/>
      <c r="AA865" s="40"/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1650</v>
      </c>
      <c r="B866" s="37" t="s">
        <v>157</v>
      </c>
      <c r="C866" s="38" t="s">
        <v>158</v>
      </c>
      <c r="D866" s="24">
        <f t="shared" si="26"/>
        <v>969113.73</v>
      </c>
      <c r="E866" s="32">
        <f t="shared" si="27"/>
        <v>995984.5</v>
      </c>
      <c r="F866" s="28">
        <v>160758.71</v>
      </c>
      <c r="G866" s="29">
        <v>54771.34</v>
      </c>
      <c r="H866" s="19">
        <v>163464.19</v>
      </c>
      <c r="I866" s="19">
        <v>69193.37</v>
      </c>
      <c r="J866" s="39">
        <v>135167.60999999999</v>
      </c>
      <c r="K866" s="40">
        <v>235451.75</v>
      </c>
      <c r="L866" s="19">
        <v>86205.72</v>
      </c>
      <c r="M866" s="19">
        <v>256756.55</v>
      </c>
      <c r="N866" s="39">
        <v>155463.79</v>
      </c>
      <c r="O866" s="40">
        <v>18570.87</v>
      </c>
      <c r="P866" s="19">
        <v>44468.32</v>
      </c>
      <c r="Q866" s="19">
        <v>184628.68</v>
      </c>
      <c r="R866" s="39">
        <v>59471.6</v>
      </c>
      <c r="S866" s="40">
        <v>48749.38</v>
      </c>
      <c r="T866" s="19">
        <v>164113.79</v>
      </c>
      <c r="U866" s="19">
        <v>127862.56</v>
      </c>
      <c r="V866" s="39"/>
      <c r="W866" s="40"/>
      <c r="X866" s="19"/>
      <c r="Y866" s="19"/>
      <c r="Z866" s="39"/>
      <c r="AA866" s="40"/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1650</v>
      </c>
      <c r="B867" s="37" t="s">
        <v>159</v>
      </c>
      <c r="C867" s="38" t="s">
        <v>160</v>
      </c>
      <c r="D867" s="24">
        <f t="shared" si="26"/>
        <v>30496.619999999995</v>
      </c>
      <c r="E867" s="32">
        <f t="shared" si="27"/>
        <v>30496.619999999995</v>
      </c>
      <c r="F867" s="28">
        <v>11033</v>
      </c>
      <c r="G867" s="29">
        <v>11033</v>
      </c>
      <c r="H867" s="19">
        <v>465.35</v>
      </c>
      <c r="I867" s="19">
        <v>465.35</v>
      </c>
      <c r="J867" s="39">
        <v>8378</v>
      </c>
      <c r="K867" s="40">
        <v>8378</v>
      </c>
      <c r="L867" s="19">
        <v>71.5</v>
      </c>
      <c r="M867" s="19">
        <v>71.5</v>
      </c>
      <c r="N867" s="39">
        <v>1376.6</v>
      </c>
      <c r="O867" s="40">
        <v>1376.6</v>
      </c>
      <c r="P867" s="19">
        <v>1556.92</v>
      </c>
      <c r="Q867" s="19">
        <v>1556.92</v>
      </c>
      <c r="R867" s="39">
        <v>4890.25</v>
      </c>
      <c r="S867" s="40">
        <v>4890.25</v>
      </c>
      <c r="T867" s="19">
        <v>2725</v>
      </c>
      <c r="U867" s="19">
        <v>2725</v>
      </c>
      <c r="V867" s="39"/>
      <c r="W867" s="40"/>
      <c r="X867" s="19"/>
      <c r="Y867" s="19"/>
      <c r="Z867" s="39"/>
      <c r="AA867" s="40"/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1650</v>
      </c>
      <c r="B868" s="37" t="s">
        <v>161</v>
      </c>
      <c r="C868" s="38" t="s">
        <v>162</v>
      </c>
      <c r="D868" s="24">
        <f t="shared" si="26"/>
        <v>0</v>
      </c>
      <c r="E868" s="32">
        <f t="shared" si="27"/>
        <v>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1650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1650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1650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>
        <v>0</v>
      </c>
      <c r="G871" s="29">
        <v>0</v>
      </c>
      <c r="H871" s="22">
        <v>0</v>
      </c>
      <c r="I871" s="22">
        <v>0</v>
      </c>
      <c r="J871" s="41">
        <v>0</v>
      </c>
      <c r="K871" s="42">
        <v>0</v>
      </c>
      <c r="L871" s="22">
        <v>0</v>
      </c>
      <c r="M871" s="22">
        <v>0</v>
      </c>
      <c r="N871" s="41">
        <v>0</v>
      </c>
      <c r="O871" s="42">
        <v>0</v>
      </c>
      <c r="P871" s="22">
        <v>0</v>
      </c>
      <c r="Q871" s="22">
        <v>0</v>
      </c>
      <c r="R871" s="41">
        <v>0</v>
      </c>
      <c r="S871" s="42">
        <v>0</v>
      </c>
      <c r="T871" s="22">
        <v>0</v>
      </c>
      <c r="U871" s="22">
        <v>0</v>
      </c>
      <c r="V871" s="41"/>
      <c r="W871" s="42"/>
      <c r="X871" s="22"/>
      <c r="Y871" s="22"/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1650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1650</v>
      </c>
      <c r="B873" s="37" t="s">
        <v>171</v>
      </c>
      <c r="C873" s="38" t="s">
        <v>172</v>
      </c>
      <c r="D873" s="24">
        <f t="shared" si="26"/>
        <v>227501.65</v>
      </c>
      <c r="E873" s="32">
        <f t="shared" si="27"/>
        <v>213139.65000000002</v>
      </c>
      <c r="F873" s="28">
        <v>14491.35</v>
      </c>
      <c r="G873" s="29">
        <v>14000.5</v>
      </c>
      <c r="H873" s="19">
        <v>8291</v>
      </c>
      <c r="I873" s="19">
        <v>19330.75</v>
      </c>
      <c r="J873" s="39">
        <v>16843</v>
      </c>
      <c r="K873" s="40">
        <v>350</v>
      </c>
      <c r="L873" s="19">
        <v>53036.1</v>
      </c>
      <c r="M873" s="19">
        <v>54552.1</v>
      </c>
      <c r="N873" s="39">
        <v>40973.699999999997</v>
      </c>
      <c r="O873" s="40">
        <v>440</v>
      </c>
      <c r="P873" s="22">
        <v>29534.5</v>
      </c>
      <c r="Q873" s="22">
        <v>48346.6</v>
      </c>
      <c r="R873" s="39">
        <v>28237.5</v>
      </c>
      <c r="S873" s="40">
        <v>59151.199999999997</v>
      </c>
      <c r="T873" s="19">
        <v>36094.5</v>
      </c>
      <c r="U873" s="19">
        <v>16968.5</v>
      </c>
      <c r="V873" s="39"/>
      <c r="W873" s="40"/>
      <c r="X873" s="19"/>
      <c r="Y873" s="19"/>
      <c r="Z873" s="39"/>
      <c r="AA873" s="40"/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1650</v>
      </c>
      <c r="B874" s="37" t="s">
        <v>173</v>
      </c>
      <c r="C874" s="38" t="s">
        <v>174</v>
      </c>
      <c r="D874" s="24">
        <f t="shared" si="26"/>
        <v>164226.51</v>
      </c>
      <c r="E874" s="32">
        <f t="shared" si="27"/>
        <v>210482.15999999997</v>
      </c>
      <c r="F874" s="28">
        <v>22127.200000000001</v>
      </c>
      <c r="G874" s="29">
        <v>10101.35</v>
      </c>
      <c r="H874" s="19">
        <v>10618.5</v>
      </c>
      <c r="I874" s="19">
        <v>19101.8</v>
      </c>
      <c r="J874" s="39">
        <v>19549.900000000001</v>
      </c>
      <c r="K874" s="40">
        <v>0</v>
      </c>
      <c r="L874" s="19">
        <v>25543.119999999999</v>
      </c>
      <c r="M874" s="19">
        <v>48262.35</v>
      </c>
      <c r="N874" s="39">
        <v>31347</v>
      </c>
      <c r="O874" s="40">
        <v>11679.5</v>
      </c>
      <c r="P874" s="19">
        <v>24112.89</v>
      </c>
      <c r="Q874" s="19">
        <v>42646.27</v>
      </c>
      <c r="R874" s="39">
        <v>6966.7</v>
      </c>
      <c r="S874" s="40">
        <v>50860.5</v>
      </c>
      <c r="T874" s="19">
        <v>23961.200000000001</v>
      </c>
      <c r="U874" s="19">
        <v>27830.39</v>
      </c>
      <c r="V874" s="39"/>
      <c r="W874" s="40"/>
      <c r="X874" s="19"/>
      <c r="Y874" s="19"/>
      <c r="Z874" s="39"/>
      <c r="AA874" s="40"/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1650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1650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>
        <v>0</v>
      </c>
      <c r="G876" s="29">
        <v>0</v>
      </c>
      <c r="H876" s="22">
        <v>0</v>
      </c>
      <c r="I876" s="22">
        <v>0</v>
      </c>
      <c r="J876" s="41">
        <v>0</v>
      </c>
      <c r="K876" s="42">
        <v>0</v>
      </c>
      <c r="L876" s="22">
        <v>0</v>
      </c>
      <c r="M876" s="22">
        <v>0</v>
      </c>
      <c r="N876" s="41">
        <v>0</v>
      </c>
      <c r="O876" s="42">
        <v>0</v>
      </c>
      <c r="P876" s="22">
        <v>0</v>
      </c>
      <c r="Q876" s="22">
        <v>0</v>
      </c>
      <c r="R876" s="41">
        <v>0</v>
      </c>
      <c r="S876" s="42">
        <v>0</v>
      </c>
      <c r="T876" s="22">
        <v>0</v>
      </c>
      <c r="U876" s="22">
        <v>0</v>
      </c>
      <c r="V876" s="41"/>
      <c r="W876" s="42"/>
      <c r="X876" s="22"/>
      <c r="Y876" s="22"/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1650</v>
      </c>
      <c r="B877" s="37" t="s">
        <v>179</v>
      </c>
      <c r="C877" s="38" t="s">
        <v>180</v>
      </c>
      <c r="D877" s="24">
        <f t="shared" si="26"/>
        <v>0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/>
      <c r="S877" s="42"/>
      <c r="T877" s="22"/>
      <c r="U877" s="22"/>
      <c r="V877" s="41"/>
      <c r="W877" s="42"/>
      <c r="X877" s="22"/>
      <c r="Y877" s="22"/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1650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1650</v>
      </c>
      <c r="B879" s="37" t="s">
        <v>183</v>
      </c>
      <c r="C879" s="38" t="s">
        <v>184</v>
      </c>
      <c r="D879" s="24">
        <f t="shared" si="26"/>
        <v>409556.19</v>
      </c>
      <c r="E879" s="32">
        <f t="shared" si="27"/>
        <v>389342.66000000003</v>
      </c>
      <c r="F879" s="28">
        <v>73119.67</v>
      </c>
      <c r="G879" s="29">
        <v>7193</v>
      </c>
      <c r="H879" s="19">
        <v>54522.54</v>
      </c>
      <c r="I879" s="19">
        <v>4494</v>
      </c>
      <c r="J879" s="39">
        <v>63749.17</v>
      </c>
      <c r="K879" s="40">
        <v>125006.78</v>
      </c>
      <c r="L879" s="19">
        <v>58460.69</v>
      </c>
      <c r="M879" s="19">
        <v>65045.17</v>
      </c>
      <c r="N879" s="39">
        <v>53539.43</v>
      </c>
      <c r="O879" s="40">
        <v>55442.69</v>
      </c>
      <c r="P879" s="22">
        <v>47254.080000000002</v>
      </c>
      <c r="Q879" s="22">
        <v>79899.740000000005</v>
      </c>
      <c r="R879" s="39">
        <v>30748.01</v>
      </c>
      <c r="S879" s="40">
        <v>22662.27</v>
      </c>
      <c r="T879" s="19">
        <v>28162.6</v>
      </c>
      <c r="U879" s="19">
        <v>29599.01</v>
      </c>
      <c r="V879" s="39"/>
      <c r="W879" s="40"/>
      <c r="X879" s="19"/>
      <c r="Y879" s="19"/>
      <c r="Z879" s="39"/>
      <c r="AA879" s="40"/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1650</v>
      </c>
      <c r="B880" s="37" t="s">
        <v>185</v>
      </c>
      <c r="C880" s="38" t="s">
        <v>186</v>
      </c>
      <c r="D880" s="24">
        <f t="shared" si="26"/>
        <v>185017.69999999998</v>
      </c>
      <c r="E880" s="32">
        <f t="shared" si="27"/>
        <v>199721.68</v>
      </c>
      <c r="F880" s="28">
        <v>12789.34</v>
      </c>
      <c r="G880" s="29">
        <v>10069.66</v>
      </c>
      <c r="H880" s="19">
        <v>13348.53</v>
      </c>
      <c r="I880" s="19">
        <v>554.91</v>
      </c>
      <c r="J880" s="39">
        <v>41131.1</v>
      </c>
      <c r="K880" s="40">
        <v>34849.18</v>
      </c>
      <c r="L880" s="19">
        <v>19363.63</v>
      </c>
      <c r="M880" s="19">
        <v>35986.19</v>
      </c>
      <c r="N880" s="39">
        <v>22725.08</v>
      </c>
      <c r="O880" s="40">
        <v>22055.31</v>
      </c>
      <c r="P880" s="19">
        <v>67652.12</v>
      </c>
      <c r="Q880" s="19">
        <v>24767.03</v>
      </c>
      <c r="R880" s="39">
        <v>8007.9</v>
      </c>
      <c r="S880" s="40">
        <v>64911.75</v>
      </c>
      <c r="T880" s="19">
        <v>0</v>
      </c>
      <c r="U880" s="19">
        <v>6527.65</v>
      </c>
      <c r="V880" s="39"/>
      <c r="W880" s="40"/>
      <c r="X880" s="19"/>
      <c r="Y880" s="19"/>
      <c r="Z880" s="39"/>
      <c r="AA880" s="40"/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1650</v>
      </c>
      <c r="B881" s="37" t="s">
        <v>187</v>
      </c>
      <c r="C881" s="38" t="s">
        <v>188</v>
      </c>
      <c r="D881" s="24">
        <f t="shared" si="26"/>
        <v>53782.03</v>
      </c>
      <c r="E881" s="32">
        <f t="shared" si="27"/>
        <v>90864.78</v>
      </c>
      <c r="F881" s="28">
        <v>7919.66</v>
      </c>
      <c r="G881" s="29">
        <v>0</v>
      </c>
      <c r="H881" s="22">
        <v>10526.43</v>
      </c>
      <c r="I881" s="22">
        <v>51611.16</v>
      </c>
      <c r="J881" s="41">
        <v>5567.44</v>
      </c>
      <c r="K881" s="42">
        <v>5512.6</v>
      </c>
      <c r="L881" s="22">
        <v>7605.56</v>
      </c>
      <c r="M881" s="22">
        <v>14474.64</v>
      </c>
      <c r="N881" s="41">
        <v>3873.11</v>
      </c>
      <c r="O881" s="42">
        <v>0</v>
      </c>
      <c r="P881" s="19">
        <v>10829.01</v>
      </c>
      <c r="Q881" s="19">
        <v>10428.6</v>
      </c>
      <c r="R881" s="41">
        <v>4080.2</v>
      </c>
      <c r="S881" s="42">
        <v>2817.83</v>
      </c>
      <c r="T881" s="22">
        <v>3380.62</v>
      </c>
      <c r="U881" s="22">
        <v>6019.95</v>
      </c>
      <c r="V881" s="41"/>
      <c r="W881" s="42"/>
      <c r="X881" s="22"/>
      <c r="Y881" s="22"/>
      <c r="Z881" s="41"/>
      <c r="AA881" s="42"/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1650</v>
      </c>
      <c r="B882" s="37" t="s">
        <v>189</v>
      </c>
      <c r="C882" s="38" t="s">
        <v>190</v>
      </c>
      <c r="D882" s="24">
        <f t="shared" si="26"/>
        <v>50092.42</v>
      </c>
      <c r="E882" s="32">
        <f t="shared" si="27"/>
        <v>41911.82</v>
      </c>
      <c r="F882" s="28">
        <v>0</v>
      </c>
      <c r="G882" s="29">
        <v>1406.35</v>
      </c>
      <c r="H882" s="22">
        <v>28304.62</v>
      </c>
      <c r="I882" s="22">
        <v>2847.65</v>
      </c>
      <c r="J882" s="41">
        <v>2644.4</v>
      </c>
      <c r="K882" s="42">
        <v>0</v>
      </c>
      <c r="L882" s="22">
        <v>4074.1</v>
      </c>
      <c r="M882" s="22">
        <v>0</v>
      </c>
      <c r="N882" s="41">
        <v>6714.7</v>
      </c>
      <c r="O882" s="42">
        <v>24224.62</v>
      </c>
      <c r="P882" s="22">
        <v>8354.6</v>
      </c>
      <c r="Q882" s="22">
        <v>2644.4</v>
      </c>
      <c r="R882" s="41">
        <v>0</v>
      </c>
      <c r="S882" s="42">
        <v>0</v>
      </c>
      <c r="T882" s="22">
        <v>0</v>
      </c>
      <c r="U882" s="22">
        <v>10788.8</v>
      </c>
      <c r="V882" s="41"/>
      <c r="W882" s="42"/>
      <c r="X882" s="22"/>
      <c r="Y882" s="22"/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1650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1650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1650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1650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1650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1650</v>
      </c>
      <c r="B888" s="37" t="s">
        <v>201</v>
      </c>
      <c r="C888" s="38" t="s">
        <v>202</v>
      </c>
      <c r="D888" s="24">
        <f t="shared" si="26"/>
        <v>11011035.09</v>
      </c>
      <c r="E888" s="32">
        <f t="shared" si="27"/>
        <v>9124185.1799999997</v>
      </c>
      <c r="F888" s="28">
        <v>1752581.66</v>
      </c>
      <c r="G888" s="29">
        <v>1463975.75</v>
      </c>
      <c r="H888" s="19">
        <v>1288003.3899999999</v>
      </c>
      <c r="I888" s="19">
        <v>1098761.24</v>
      </c>
      <c r="J888" s="39">
        <v>846083.58</v>
      </c>
      <c r="K888" s="40">
        <v>1138427.23</v>
      </c>
      <c r="L888" s="19">
        <v>1289427.1100000001</v>
      </c>
      <c r="M888" s="19">
        <v>1024542.46</v>
      </c>
      <c r="N888" s="39">
        <v>1016778.36</v>
      </c>
      <c r="O888" s="40">
        <v>1095656.52</v>
      </c>
      <c r="P888" s="22">
        <v>1327182.1100000001</v>
      </c>
      <c r="Q888" s="22">
        <v>1186971.3799999999</v>
      </c>
      <c r="R888" s="39">
        <v>2270366</v>
      </c>
      <c r="S888" s="40">
        <v>1173958.3899999999</v>
      </c>
      <c r="T888" s="19">
        <v>1220612.8799999999</v>
      </c>
      <c r="U888" s="19">
        <v>941892.21</v>
      </c>
      <c r="V888" s="39"/>
      <c r="W888" s="40"/>
      <c r="X888" s="19"/>
      <c r="Y888" s="19"/>
      <c r="Z888" s="39"/>
      <c r="AA888" s="40"/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1650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1650</v>
      </c>
      <c r="B890" s="37" t="s">
        <v>205</v>
      </c>
      <c r="C890" s="38" t="s">
        <v>206</v>
      </c>
      <c r="D890" s="24">
        <f t="shared" si="26"/>
        <v>2767745.7099999995</v>
      </c>
      <c r="E890" s="32">
        <f t="shared" si="27"/>
        <v>2319094.42</v>
      </c>
      <c r="F890" s="28">
        <v>26819.200000000001</v>
      </c>
      <c r="G890" s="29">
        <v>157641.14000000001</v>
      </c>
      <c r="H890" s="19">
        <v>342798.75</v>
      </c>
      <c r="I890" s="19">
        <v>278952.09999999998</v>
      </c>
      <c r="J890" s="39">
        <v>296666.3</v>
      </c>
      <c r="K890" s="40">
        <v>252279.67999999999</v>
      </c>
      <c r="L890" s="19">
        <v>285874.7</v>
      </c>
      <c r="M890" s="19">
        <v>373989.73</v>
      </c>
      <c r="N890" s="39">
        <v>199975.9</v>
      </c>
      <c r="O890" s="40">
        <v>199764.75</v>
      </c>
      <c r="P890" s="19">
        <v>661457.16</v>
      </c>
      <c r="Q890" s="19">
        <v>514898.21</v>
      </c>
      <c r="R890" s="39">
        <v>467369.3</v>
      </c>
      <c r="S890" s="40">
        <v>280394.77</v>
      </c>
      <c r="T890" s="19">
        <v>486784.4</v>
      </c>
      <c r="U890" s="19">
        <v>261174.04</v>
      </c>
      <c r="V890" s="39"/>
      <c r="W890" s="40"/>
      <c r="X890" s="19"/>
      <c r="Y890" s="19"/>
      <c r="Z890" s="39"/>
      <c r="AA890" s="40"/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1650</v>
      </c>
      <c r="B891" s="37" t="s">
        <v>207</v>
      </c>
      <c r="C891" s="38" t="s">
        <v>208</v>
      </c>
      <c r="D891" s="24">
        <f t="shared" si="26"/>
        <v>2660077.75</v>
      </c>
      <c r="E891" s="32">
        <f t="shared" si="27"/>
        <v>2612126.25</v>
      </c>
      <c r="F891" s="28">
        <v>789921.5</v>
      </c>
      <c r="G891" s="29">
        <v>644905.65</v>
      </c>
      <c r="H891" s="19">
        <v>345354.5</v>
      </c>
      <c r="I891" s="19">
        <v>340942.1</v>
      </c>
      <c r="J891" s="39">
        <v>340810.5</v>
      </c>
      <c r="K891" s="40">
        <v>279230</v>
      </c>
      <c r="L891" s="19">
        <v>363061.75</v>
      </c>
      <c r="M891" s="19">
        <v>235825</v>
      </c>
      <c r="N891" s="39">
        <v>116289.75</v>
      </c>
      <c r="O891" s="40">
        <v>377680.75</v>
      </c>
      <c r="P891" s="19">
        <v>402994</v>
      </c>
      <c r="Q891" s="19">
        <v>260180</v>
      </c>
      <c r="R891" s="39">
        <v>143941</v>
      </c>
      <c r="S891" s="40">
        <v>232117</v>
      </c>
      <c r="T891" s="19">
        <v>157704.75</v>
      </c>
      <c r="U891" s="19">
        <v>241245.75</v>
      </c>
      <c r="V891" s="39"/>
      <c r="W891" s="40"/>
      <c r="X891" s="19"/>
      <c r="Y891" s="19"/>
      <c r="Z891" s="39"/>
      <c r="AA891" s="40"/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1650</v>
      </c>
      <c r="B892" s="37" t="s">
        <v>209</v>
      </c>
      <c r="C892" s="38" t="s">
        <v>210</v>
      </c>
      <c r="D892" s="24">
        <f t="shared" si="26"/>
        <v>4800</v>
      </c>
      <c r="E892" s="32">
        <f t="shared" si="27"/>
        <v>3652.5</v>
      </c>
      <c r="F892" s="28">
        <v>0</v>
      </c>
      <c r="G892" s="29">
        <v>675</v>
      </c>
      <c r="H892" s="22">
        <v>2400</v>
      </c>
      <c r="I892" s="22">
        <v>600</v>
      </c>
      <c r="J892" s="41">
        <v>0</v>
      </c>
      <c r="K892" s="42">
        <v>817.5</v>
      </c>
      <c r="L892" s="22">
        <v>0</v>
      </c>
      <c r="M892" s="22">
        <v>560</v>
      </c>
      <c r="N892" s="41">
        <v>0</v>
      </c>
      <c r="O892" s="42">
        <v>400</v>
      </c>
      <c r="P892" s="19">
        <v>2400</v>
      </c>
      <c r="Q892" s="19">
        <v>400</v>
      </c>
      <c r="R892" s="41">
        <v>0</v>
      </c>
      <c r="S892" s="42">
        <v>0</v>
      </c>
      <c r="T892" s="22">
        <v>0</v>
      </c>
      <c r="U892" s="22">
        <v>200</v>
      </c>
      <c r="V892" s="41"/>
      <c r="W892" s="42"/>
      <c r="X892" s="22"/>
      <c r="Y892" s="22"/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1650</v>
      </c>
      <c r="B893" s="37" t="s">
        <v>211</v>
      </c>
      <c r="C893" s="38" t="s">
        <v>212</v>
      </c>
      <c r="D893" s="24">
        <f t="shared" si="26"/>
        <v>642515.14</v>
      </c>
      <c r="E893" s="32">
        <f t="shared" si="27"/>
        <v>435113.69000000006</v>
      </c>
      <c r="F893" s="28">
        <v>0</v>
      </c>
      <c r="G893" s="29">
        <v>3645</v>
      </c>
      <c r="H893" s="19">
        <v>0</v>
      </c>
      <c r="I893" s="19">
        <v>17158.04</v>
      </c>
      <c r="J893" s="39">
        <v>154894</v>
      </c>
      <c r="K893" s="40">
        <v>30030</v>
      </c>
      <c r="L893" s="19">
        <v>218596.52</v>
      </c>
      <c r="M893" s="19">
        <v>123683.57</v>
      </c>
      <c r="N893" s="39">
        <v>102157.62</v>
      </c>
      <c r="O893" s="40">
        <v>148142.94</v>
      </c>
      <c r="P893" s="22">
        <v>70895</v>
      </c>
      <c r="Q893" s="22">
        <v>23545</v>
      </c>
      <c r="R893" s="39">
        <v>0</v>
      </c>
      <c r="S893" s="40">
        <v>3645</v>
      </c>
      <c r="T893" s="19">
        <v>95972</v>
      </c>
      <c r="U893" s="19">
        <v>85264.14</v>
      </c>
      <c r="V893" s="39"/>
      <c r="W893" s="40"/>
      <c r="X893" s="19"/>
      <c r="Y893" s="19"/>
      <c r="Z893" s="39"/>
      <c r="AA893" s="40"/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1650</v>
      </c>
      <c r="B894" s="37" t="s">
        <v>213</v>
      </c>
      <c r="C894" s="38" t="s">
        <v>214</v>
      </c>
      <c r="D894" s="24">
        <f t="shared" si="26"/>
        <v>125778</v>
      </c>
      <c r="E894" s="32">
        <f t="shared" si="27"/>
        <v>123089</v>
      </c>
      <c r="F894" s="28">
        <v>16504</v>
      </c>
      <c r="G894" s="29">
        <v>14668</v>
      </c>
      <c r="H894" s="22">
        <v>15762</v>
      </c>
      <c r="I894" s="22">
        <v>14590</v>
      </c>
      <c r="J894" s="41">
        <v>9854</v>
      </c>
      <c r="K894" s="42">
        <v>9952</v>
      </c>
      <c r="L894" s="22">
        <v>17360</v>
      </c>
      <c r="M894" s="22">
        <v>17226</v>
      </c>
      <c r="N894" s="41">
        <v>17716</v>
      </c>
      <c r="O894" s="42">
        <v>19292</v>
      </c>
      <c r="P894" s="19">
        <v>17482</v>
      </c>
      <c r="Q894" s="19">
        <v>16019</v>
      </c>
      <c r="R894" s="41">
        <v>13124</v>
      </c>
      <c r="S894" s="42">
        <v>12953</v>
      </c>
      <c r="T894" s="22">
        <v>17976</v>
      </c>
      <c r="U894" s="22">
        <v>18389</v>
      </c>
      <c r="V894" s="41"/>
      <c r="W894" s="42"/>
      <c r="X894" s="22"/>
      <c r="Y894" s="22"/>
      <c r="Z894" s="41"/>
      <c r="AA894" s="42"/>
      <c r="AB894" s="22"/>
      <c r="AC894" s="22"/>
      <c r="AD894" s="43" t="s">
        <v>1603</v>
      </c>
      <c r="AE894" s="26" t="s">
        <v>1637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1650</v>
      </c>
      <c r="B895" s="37" t="s">
        <v>215</v>
      </c>
      <c r="C895" s="38" t="s">
        <v>216</v>
      </c>
      <c r="D895" s="24">
        <f t="shared" si="26"/>
        <v>129160</v>
      </c>
      <c r="E895" s="32">
        <f t="shared" si="27"/>
        <v>129160</v>
      </c>
      <c r="F895" s="28">
        <v>122800</v>
      </c>
      <c r="G895" s="29">
        <v>122800</v>
      </c>
      <c r="H895" s="22"/>
      <c r="I895" s="22"/>
      <c r="J895" s="41"/>
      <c r="K895" s="42"/>
      <c r="L895" s="22"/>
      <c r="M895" s="22"/>
      <c r="N895" s="41"/>
      <c r="O895" s="42"/>
      <c r="P895" s="22">
        <v>6360</v>
      </c>
      <c r="Q895" s="22">
        <v>6360</v>
      </c>
      <c r="R895" s="41"/>
      <c r="S895" s="42"/>
      <c r="T895" s="22"/>
      <c r="U895" s="22"/>
      <c r="V895" s="41"/>
      <c r="W895" s="42"/>
      <c r="X895" s="22"/>
      <c r="Y895" s="22"/>
      <c r="Z895" s="41"/>
      <c r="AA895" s="42"/>
      <c r="AB895" s="22"/>
      <c r="AC895" s="22"/>
      <c r="AD895" s="43" t="s">
        <v>1604</v>
      </c>
      <c r="AE895" s="26" t="s">
        <v>1637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1650</v>
      </c>
      <c r="B896" s="37" t="s">
        <v>217</v>
      </c>
      <c r="C896" s="38" t="s">
        <v>218</v>
      </c>
      <c r="D896" s="24">
        <f t="shared" si="26"/>
        <v>316810</v>
      </c>
      <c r="E896" s="32">
        <f t="shared" si="27"/>
        <v>261916.83000000002</v>
      </c>
      <c r="F896" s="28">
        <v>25367</v>
      </c>
      <c r="G896" s="29">
        <v>29987.75</v>
      </c>
      <c r="H896" s="19">
        <v>56791</v>
      </c>
      <c r="I896" s="19">
        <v>34275.5</v>
      </c>
      <c r="J896" s="39">
        <v>23755</v>
      </c>
      <c r="K896" s="40">
        <v>28768</v>
      </c>
      <c r="L896" s="19">
        <v>15795</v>
      </c>
      <c r="M896" s="19">
        <v>34623</v>
      </c>
      <c r="N896" s="39">
        <v>50130</v>
      </c>
      <c r="O896" s="40">
        <v>33096.5</v>
      </c>
      <c r="P896" s="22">
        <v>32649</v>
      </c>
      <c r="Q896" s="22">
        <v>33795.5</v>
      </c>
      <c r="R896" s="39">
        <v>56432</v>
      </c>
      <c r="S896" s="40">
        <v>43644.25</v>
      </c>
      <c r="T896" s="19">
        <v>55891</v>
      </c>
      <c r="U896" s="19">
        <v>23726.33</v>
      </c>
      <c r="V896" s="39"/>
      <c r="W896" s="40"/>
      <c r="X896" s="19"/>
      <c r="Y896" s="19"/>
      <c r="Z896" s="39"/>
      <c r="AA896" s="40"/>
      <c r="AB896" s="19"/>
      <c r="AC896" s="19"/>
      <c r="AD896" s="43" t="s">
        <v>1605</v>
      </c>
      <c r="AE896" s="26" t="s">
        <v>1637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1650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1637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1650</v>
      </c>
      <c r="B898" s="37" t="s">
        <v>221</v>
      </c>
      <c r="C898" s="38" t="s">
        <v>222</v>
      </c>
      <c r="D898" s="24">
        <f t="shared" si="26"/>
        <v>524874.30000000005</v>
      </c>
      <c r="E898" s="32">
        <f t="shared" si="27"/>
        <v>524874.30000000005</v>
      </c>
      <c r="F898" s="28">
        <v>65437.8</v>
      </c>
      <c r="G898" s="29">
        <v>65437.8</v>
      </c>
      <c r="H898" s="19">
        <v>58305.599999999999</v>
      </c>
      <c r="I898" s="19">
        <v>58305.599999999999</v>
      </c>
      <c r="J898" s="39">
        <v>112866.8</v>
      </c>
      <c r="K898" s="40">
        <v>112866.8</v>
      </c>
      <c r="L898" s="19">
        <v>56715</v>
      </c>
      <c r="M898" s="19">
        <v>56715</v>
      </c>
      <c r="N898" s="39">
        <v>91758</v>
      </c>
      <c r="O898" s="40">
        <v>91758</v>
      </c>
      <c r="P898" s="19">
        <v>60219</v>
      </c>
      <c r="Q898" s="19">
        <v>60219</v>
      </c>
      <c r="R898" s="39">
        <v>39532</v>
      </c>
      <c r="S898" s="40">
        <v>39532</v>
      </c>
      <c r="T898" s="19">
        <v>40040.1</v>
      </c>
      <c r="U898" s="19">
        <v>40040.1</v>
      </c>
      <c r="V898" s="39"/>
      <c r="W898" s="40"/>
      <c r="X898" s="19"/>
      <c r="Y898" s="19"/>
      <c r="Z898" s="39"/>
      <c r="AA898" s="40"/>
      <c r="AB898" s="19"/>
      <c r="AC898" s="19"/>
      <c r="AD898" s="43" t="s">
        <v>1607</v>
      </c>
      <c r="AE898" s="26" t="s">
        <v>1637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1650</v>
      </c>
      <c r="B899" s="37" t="s">
        <v>223</v>
      </c>
      <c r="C899" s="38" t="s">
        <v>224</v>
      </c>
      <c r="D899" s="24">
        <f t="shared" si="26"/>
        <v>49433</v>
      </c>
      <c r="E899" s="32">
        <f t="shared" si="27"/>
        <v>45662</v>
      </c>
      <c r="F899" s="28">
        <v>11330</v>
      </c>
      <c r="G899" s="29">
        <v>11490</v>
      </c>
      <c r="H899" s="19">
        <v>4700</v>
      </c>
      <c r="I899" s="19">
        <v>2560</v>
      </c>
      <c r="J899" s="39">
        <v>0</v>
      </c>
      <c r="K899" s="40">
        <v>760</v>
      </c>
      <c r="L899" s="19">
        <v>0</v>
      </c>
      <c r="M899" s="19">
        <v>809</v>
      </c>
      <c r="N899" s="39">
        <v>11783</v>
      </c>
      <c r="O899" s="40">
        <v>1090</v>
      </c>
      <c r="P899" s="19">
        <v>2260</v>
      </c>
      <c r="Q899" s="19">
        <v>5618</v>
      </c>
      <c r="R899" s="39">
        <v>15160</v>
      </c>
      <c r="S899" s="40">
        <v>17085</v>
      </c>
      <c r="T899" s="19">
        <v>4200</v>
      </c>
      <c r="U899" s="19">
        <v>6250</v>
      </c>
      <c r="V899" s="39"/>
      <c r="W899" s="40"/>
      <c r="X899" s="19"/>
      <c r="Y899" s="19"/>
      <c r="Z899" s="39"/>
      <c r="AA899" s="40"/>
      <c r="AB899" s="19"/>
      <c r="AC899" s="19"/>
      <c r="AD899" s="43" t="s">
        <v>1608</v>
      </c>
      <c r="AE899" s="26" t="s">
        <v>1637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1650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1637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1650</v>
      </c>
      <c r="B901" s="37" t="s">
        <v>227</v>
      </c>
      <c r="C901" s="38" t="s">
        <v>228</v>
      </c>
      <c r="D901" s="24">
        <f t="shared" si="28"/>
        <v>182200</v>
      </c>
      <c r="E901" s="32">
        <f t="shared" si="29"/>
        <v>185836</v>
      </c>
      <c r="F901" s="28">
        <v>28340</v>
      </c>
      <c r="G901" s="29">
        <v>25064</v>
      </c>
      <c r="H901" s="19">
        <v>39000</v>
      </c>
      <c r="I901" s="19">
        <v>34200</v>
      </c>
      <c r="J901" s="39">
        <v>4750</v>
      </c>
      <c r="K901" s="40">
        <v>16800</v>
      </c>
      <c r="L901" s="19">
        <v>15000</v>
      </c>
      <c r="M901" s="19">
        <v>25970</v>
      </c>
      <c r="N901" s="39">
        <v>24880</v>
      </c>
      <c r="O901" s="40">
        <v>23440</v>
      </c>
      <c r="P901" s="19">
        <v>39280</v>
      </c>
      <c r="Q901" s="19">
        <v>42232</v>
      </c>
      <c r="R901" s="39">
        <v>30950</v>
      </c>
      <c r="S901" s="40">
        <v>11280</v>
      </c>
      <c r="T901" s="19">
        <v>0</v>
      </c>
      <c r="U901" s="19">
        <v>6850</v>
      </c>
      <c r="V901" s="39"/>
      <c r="W901" s="40"/>
      <c r="X901" s="19"/>
      <c r="Y901" s="19"/>
      <c r="Z901" s="39"/>
      <c r="AA901" s="40"/>
      <c r="AB901" s="19"/>
      <c r="AC901" s="19"/>
      <c r="AD901" s="43" t="s">
        <v>1610</v>
      </c>
      <c r="AE901" s="26" t="s">
        <v>1637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1650</v>
      </c>
      <c r="B902" s="37" t="s">
        <v>229</v>
      </c>
      <c r="C902" s="38" t="s">
        <v>230</v>
      </c>
      <c r="D902" s="24">
        <f t="shared" si="28"/>
        <v>396013.9</v>
      </c>
      <c r="E902" s="32">
        <f t="shared" si="29"/>
        <v>366809.9</v>
      </c>
      <c r="F902" s="28">
        <v>39548</v>
      </c>
      <c r="G902" s="29">
        <v>28080</v>
      </c>
      <c r="H902" s="19">
        <v>82139</v>
      </c>
      <c r="I902" s="19">
        <v>49680</v>
      </c>
      <c r="J902" s="39">
        <v>39910</v>
      </c>
      <c r="K902" s="40">
        <v>49323</v>
      </c>
      <c r="L902" s="19">
        <v>70413</v>
      </c>
      <c r="M902" s="19">
        <v>59953</v>
      </c>
      <c r="N902" s="39">
        <v>59472.9</v>
      </c>
      <c r="O902" s="40">
        <v>53657.9</v>
      </c>
      <c r="P902" s="19">
        <v>16400</v>
      </c>
      <c r="Q902" s="19">
        <v>33938</v>
      </c>
      <c r="R902" s="39">
        <v>74767</v>
      </c>
      <c r="S902" s="40">
        <v>58978</v>
      </c>
      <c r="T902" s="19">
        <v>13364</v>
      </c>
      <c r="U902" s="19">
        <v>33200</v>
      </c>
      <c r="V902" s="39"/>
      <c r="W902" s="40"/>
      <c r="X902" s="19"/>
      <c r="Y902" s="19"/>
      <c r="Z902" s="39"/>
      <c r="AA902" s="40"/>
      <c r="AB902" s="19"/>
      <c r="AC902" s="19"/>
      <c r="AD902" s="43" t="s">
        <v>1611</v>
      </c>
      <c r="AE902" s="26" t="s">
        <v>1637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1650</v>
      </c>
      <c r="B903" s="37" t="s">
        <v>231</v>
      </c>
      <c r="C903" s="38" t="s">
        <v>232</v>
      </c>
      <c r="D903" s="24">
        <f t="shared" si="28"/>
        <v>144102</v>
      </c>
      <c r="E903" s="32">
        <f t="shared" si="29"/>
        <v>145903</v>
      </c>
      <c r="F903" s="28">
        <v>2830</v>
      </c>
      <c r="G903" s="29">
        <v>4200</v>
      </c>
      <c r="H903" s="19">
        <v>0</v>
      </c>
      <c r="I903" s="19">
        <v>1685</v>
      </c>
      <c r="J903" s="39">
        <v>0</v>
      </c>
      <c r="K903" s="40">
        <v>1715</v>
      </c>
      <c r="L903" s="19">
        <v>8730</v>
      </c>
      <c r="M903" s="19">
        <v>10525</v>
      </c>
      <c r="N903" s="39">
        <v>21000</v>
      </c>
      <c r="O903" s="40">
        <v>9874</v>
      </c>
      <c r="P903" s="19">
        <v>10890</v>
      </c>
      <c r="Q903" s="19">
        <v>10276</v>
      </c>
      <c r="R903" s="39">
        <v>52312</v>
      </c>
      <c r="S903" s="40">
        <v>58427</v>
      </c>
      <c r="T903" s="19">
        <v>48340</v>
      </c>
      <c r="U903" s="19">
        <v>49201</v>
      </c>
      <c r="V903" s="39"/>
      <c r="W903" s="40"/>
      <c r="X903" s="19"/>
      <c r="Y903" s="19"/>
      <c r="Z903" s="39"/>
      <c r="AA903" s="40"/>
      <c r="AB903" s="19"/>
      <c r="AC903" s="19"/>
      <c r="AD903" s="43" t="s">
        <v>1612</v>
      </c>
      <c r="AE903" s="26" t="s">
        <v>1637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1650</v>
      </c>
      <c r="B904" s="37" t="s">
        <v>233</v>
      </c>
      <c r="C904" s="38" t="s">
        <v>234</v>
      </c>
      <c r="D904" s="24">
        <f t="shared" si="28"/>
        <v>0</v>
      </c>
      <c r="E904" s="32">
        <f t="shared" si="29"/>
        <v>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/>
      <c r="U904" s="19"/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1637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1650</v>
      </c>
      <c r="B905" s="37" t="s">
        <v>235</v>
      </c>
      <c r="C905" s="38" t="s">
        <v>236</v>
      </c>
      <c r="D905" s="24">
        <f t="shared" si="28"/>
        <v>131213.16</v>
      </c>
      <c r="E905" s="32">
        <f t="shared" si="29"/>
        <v>54672.15</v>
      </c>
      <c r="F905" s="28"/>
      <c r="G905" s="29"/>
      <c r="H905" s="22"/>
      <c r="I905" s="22"/>
      <c r="J905" s="41"/>
      <c r="K905" s="42"/>
      <c r="L905" s="22">
        <v>131213.16</v>
      </c>
      <c r="M905" s="22">
        <v>10934.43</v>
      </c>
      <c r="N905" s="41">
        <v>0</v>
      </c>
      <c r="O905" s="42">
        <v>10934.43</v>
      </c>
      <c r="P905" s="19">
        <v>0</v>
      </c>
      <c r="Q905" s="19">
        <v>10934.43</v>
      </c>
      <c r="R905" s="41">
        <v>0</v>
      </c>
      <c r="S905" s="42">
        <v>10934.43</v>
      </c>
      <c r="T905" s="22">
        <v>0</v>
      </c>
      <c r="U905" s="22">
        <v>10934.43</v>
      </c>
      <c r="V905" s="41"/>
      <c r="W905" s="42"/>
      <c r="X905" s="22"/>
      <c r="Y905" s="22"/>
      <c r="Z905" s="41"/>
      <c r="AA905" s="42"/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1650</v>
      </c>
      <c r="B906" s="37" t="s">
        <v>237</v>
      </c>
      <c r="C906" s="38" t="s">
        <v>238</v>
      </c>
      <c r="D906" s="24">
        <f t="shared" si="28"/>
        <v>0</v>
      </c>
      <c r="E906" s="32">
        <f t="shared" si="29"/>
        <v>0</v>
      </c>
      <c r="F906" s="28"/>
      <c r="G906" s="29"/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1650</v>
      </c>
      <c r="B907" s="37" t="s">
        <v>239</v>
      </c>
      <c r="C907" s="38" t="s">
        <v>240</v>
      </c>
      <c r="D907" s="24">
        <f t="shared" si="28"/>
        <v>1465800</v>
      </c>
      <c r="E907" s="32">
        <f t="shared" si="29"/>
        <v>1465800</v>
      </c>
      <c r="F907" s="28"/>
      <c r="G907" s="29"/>
      <c r="H907" s="22">
        <v>295000</v>
      </c>
      <c r="I907" s="22">
        <v>0</v>
      </c>
      <c r="J907" s="41">
        <v>291000</v>
      </c>
      <c r="K907" s="42">
        <v>0</v>
      </c>
      <c r="L907" s="22">
        <v>299400</v>
      </c>
      <c r="M907" s="22">
        <v>0</v>
      </c>
      <c r="N907" s="41">
        <v>285000</v>
      </c>
      <c r="O907" s="42">
        <v>0</v>
      </c>
      <c r="P907" s="22">
        <v>295400</v>
      </c>
      <c r="Q907" s="22">
        <v>885400</v>
      </c>
      <c r="R907" s="41">
        <v>0</v>
      </c>
      <c r="S907" s="42">
        <v>580400</v>
      </c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1650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1650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1650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1650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1650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>
        <v>0</v>
      </c>
      <c r="U912" s="19">
        <v>0</v>
      </c>
      <c r="V912" s="39"/>
      <c r="W912" s="40"/>
      <c r="X912" s="19"/>
      <c r="Y912" s="19"/>
      <c r="Z912" s="39"/>
      <c r="AA912" s="40"/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1650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1650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0</v>
      </c>
      <c r="F914" s="28">
        <v>0</v>
      </c>
      <c r="G914" s="29">
        <v>0</v>
      </c>
      <c r="H914" s="19">
        <v>0</v>
      </c>
      <c r="I914" s="19">
        <v>0</v>
      </c>
      <c r="J914" s="39">
        <v>0</v>
      </c>
      <c r="K914" s="40">
        <v>0</v>
      </c>
      <c r="L914" s="19">
        <v>0</v>
      </c>
      <c r="M914" s="19">
        <v>0</v>
      </c>
      <c r="N914" s="39">
        <v>0</v>
      </c>
      <c r="O914" s="40">
        <v>0</v>
      </c>
      <c r="P914" s="22">
        <v>0</v>
      </c>
      <c r="Q914" s="22">
        <v>0</v>
      </c>
      <c r="R914" s="39">
        <v>0</v>
      </c>
      <c r="S914" s="40">
        <v>0</v>
      </c>
      <c r="T914" s="19">
        <v>0</v>
      </c>
      <c r="U914" s="19">
        <v>0</v>
      </c>
      <c r="V914" s="39"/>
      <c r="W914" s="40"/>
      <c r="X914" s="19"/>
      <c r="Y914" s="19"/>
      <c r="Z914" s="39"/>
      <c r="AA914" s="40"/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1650</v>
      </c>
      <c r="B915" s="37" t="s">
        <v>255</v>
      </c>
      <c r="C915" s="38" t="s">
        <v>256</v>
      </c>
      <c r="D915" s="24">
        <f t="shared" si="28"/>
        <v>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>
        <v>0</v>
      </c>
      <c r="U915" s="22">
        <v>0</v>
      </c>
      <c r="V915" s="41"/>
      <c r="W915" s="42"/>
      <c r="X915" s="22"/>
      <c r="Y915" s="22"/>
      <c r="Z915" s="41"/>
      <c r="AA915" s="42"/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1650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1650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0</v>
      </c>
      <c r="F917" s="28">
        <v>0</v>
      </c>
      <c r="G917" s="29">
        <v>0</v>
      </c>
      <c r="H917" s="22">
        <v>0</v>
      </c>
      <c r="I917" s="22">
        <v>0</v>
      </c>
      <c r="J917" s="41">
        <v>0</v>
      </c>
      <c r="K917" s="42">
        <v>0</v>
      </c>
      <c r="L917" s="22">
        <v>0</v>
      </c>
      <c r="M917" s="22">
        <v>0</v>
      </c>
      <c r="N917" s="41">
        <v>0</v>
      </c>
      <c r="O917" s="42">
        <v>0</v>
      </c>
      <c r="P917" s="22">
        <v>0</v>
      </c>
      <c r="Q917" s="22">
        <v>0</v>
      </c>
      <c r="R917" s="41">
        <v>0</v>
      </c>
      <c r="S917" s="42">
        <v>0</v>
      </c>
      <c r="T917" s="22">
        <v>0</v>
      </c>
      <c r="U917" s="22">
        <v>0</v>
      </c>
      <c r="V917" s="41"/>
      <c r="W917" s="42"/>
      <c r="X917" s="22"/>
      <c r="Y917" s="22"/>
      <c r="Z917" s="41"/>
      <c r="AA917" s="42"/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1650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>
        <v>0</v>
      </c>
      <c r="U918" s="19">
        <v>0</v>
      </c>
      <c r="V918" s="39"/>
      <c r="W918" s="40"/>
      <c r="X918" s="19"/>
      <c r="Y918" s="19"/>
      <c r="Z918" s="39"/>
      <c r="AA918" s="40"/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1650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1650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1653.3600000000001</v>
      </c>
      <c r="F920" s="28">
        <v>0</v>
      </c>
      <c r="G920" s="29">
        <v>0</v>
      </c>
      <c r="H920" s="19">
        <v>0</v>
      </c>
      <c r="I920" s="19">
        <v>0</v>
      </c>
      <c r="J920" s="39">
        <v>0</v>
      </c>
      <c r="K920" s="40">
        <v>620.01</v>
      </c>
      <c r="L920" s="19">
        <v>0</v>
      </c>
      <c r="M920" s="19">
        <v>0</v>
      </c>
      <c r="N920" s="39">
        <v>0</v>
      </c>
      <c r="O920" s="40">
        <v>413.34</v>
      </c>
      <c r="P920" s="22">
        <v>0</v>
      </c>
      <c r="Q920" s="22">
        <v>206.67</v>
      </c>
      <c r="R920" s="39">
        <v>0</v>
      </c>
      <c r="S920" s="40">
        <v>206.67</v>
      </c>
      <c r="T920" s="19">
        <v>0</v>
      </c>
      <c r="U920" s="19">
        <v>206.67</v>
      </c>
      <c r="V920" s="39"/>
      <c r="W920" s="40"/>
      <c r="X920" s="19"/>
      <c r="Y920" s="19"/>
      <c r="Z920" s="39"/>
      <c r="AA920" s="40"/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1650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1650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1650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1650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0</v>
      </c>
      <c r="F924" s="28"/>
      <c r="G924" s="29"/>
      <c r="H924" s="19"/>
      <c r="I924" s="19"/>
      <c r="J924" s="39"/>
      <c r="K924" s="40"/>
      <c r="L924" s="19"/>
      <c r="M924" s="19"/>
      <c r="N924" s="39"/>
      <c r="O924" s="40"/>
      <c r="P924" s="22"/>
      <c r="Q924" s="22"/>
      <c r="R924" s="39"/>
      <c r="S924" s="40"/>
      <c r="T924" s="19"/>
      <c r="U924" s="19"/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1650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>
        <v>0</v>
      </c>
      <c r="U925" s="22">
        <v>0</v>
      </c>
      <c r="V925" s="41"/>
      <c r="W925" s="42"/>
      <c r="X925" s="22"/>
      <c r="Y925" s="22"/>
      <c r="Z925" s="41"/>
      <c r="AA925" s="42"/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1650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>
        <v>0</v>
      </c>
      <c r="U926" s="22">
        <v>0</v>
      </c>
      <c r="V926" s="41"/>
      <c r="W926" s="42"/>
      <c r="X926" s="22"/>
      <c r="Y926" s="22"/>
      <c r="Z926" s="41"/>
      <c r="AA926" s="42"/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1650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>
        <v>0</v>
      </c>
      <c r="G927" s="29">
        <v>0</v>
      </c>
      <c r="H927" s="22">
        <v>0</v>
      </c>
      <c r="I927" s="22">
        <v>0</v>
      </c>
      <c r="J927" s="41">
        <v>0</v>
      </c>
      <c r="K927" s="42">
        <v>0</v>
      </c>
      <c r="L927" s="22">
        <v>0</v>
      </c>
      <c r="M927" s="22">
        <v>0</v>
      </c>
      <c r="N927" s="41">
        <v>0</v>
      </c>
      <c r="O927" s="42">
        <v>0</v>
      </c>
      <c r="P927" s="22">
        <v>0</v>
      </c>
      <c r="Q927" s="22">
        <v>0</v>
      </c>
      <c r="R927" s="41">
        <v>0</v>
      </c>
      <c r="S927" s="42">
        <v>0</v>
      </c>
      <c r="T927" s="22">
        <v>0</v>
      </c>
      <c r="U927" s="22">
        <v>0</v>
      </c>
      <c r="V927" s="41"/>
      <c r="W927" s="42"/>
      <c r="X927" s="22"/>
      <c r="Y927" s="22"/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1650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1650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>
        <v>0</v>
      </c>
      <c r="U929" s="19">
        <v>0</v>
      </c>
      <c r="V929" s="39"/>
      <c r="W929" s="40"/>
      <c r="X929" s="19"/>
      <c r="Y929" s="19"/>
      <c r="Z929" s="39"/>
      <c r="AA929" s="40"/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1650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1650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1650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1650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1650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1650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1650</v>
      </c>
      <c r="B936" s="37" t="s">
        <v>297</v>
      </c>
      <c r="C936" s="38" t="s">
        <v>298</v>
      </c>
      <c r="D936" s="24">
        <f t="shared" si="28"/>
        <v>0</v>
      </c>
      <c r="E936" s="32">
        <f t="shared" si="29"/>
        <v>0</v>
      </c>
      <c r="F936" s="28"/>
      <c r="G936" s="29"/>
      <c r="H936" s="19"/>
      <c r="I936" s="19"/>
      <c r="J936" s="39"/>
      <c r="K936" s="40"/>
      <c r="L936" s="19"/>
      <c r="M936" s="19"/>
      <c r="N936" s="39"/>
      <c r="O936" s="40"/>
      <c r="P936" s="22"/>
      <c r="Q936" s="22"/>
      <c r="R936" s="39"/>
      <c r="S936" s="40"/>
      <c r="T936" s="19"/>
      <c r="U936" s="19"/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1650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>
        <v>0</v>
      </c>
      <c r="U937" s="22">
        <v>0</v>
      </c>
      <c r="V937" s="41"/>
      <c r="W937" s="42"/>
      <c r="X937" s="22"/>
      <c r="Y937" s="22"/>
      <c r="Z937" s="41"/>
      <c r="AA937" s="42"/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1650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0</v>
      </c>
      <c r="F938" s="28">
        <v>0</v>
      </c>
      <c r="G938" s="29">
        <v>0</v>
      </c>
      <c r="H938" s="22">
        <v>0</v>
      </c>
      <c r="I938" s="22">
        <v>0</v>
      </c>
      <c r="J938" s="41">
        <v>0</v>
      </c>
      <c r="K938" s="42">
        <v>0</v>
      </c>
      <c r="L938" s="22">
        <v>0</v>
      </c>
      <c r="M938" s="22">
        <v>0</v>
      </c>
      <c r="N938" s="41">
        <v>0</v>
      </c>
      <c r="O938" s="42">
        <v>0</v>
      </c>
      <c r="P938" s="22">
        <v>0</v>
      </c>
      <c r="Q938" s="22">
        <v>0</v>
      </c>
      <c r="R938" s="41">
        <v>0</v>
      </c>
      <c r="S938" s="42">
        <v>0</v>
      </c>
      <c r="T938" s="22">
        <v>0</v>
      </c>
      <c r="U938" s="22">
        <v>0</v>
      </c>
      <c r="V938" s="41"/>
      <c r="W938" s="42"/>
      <c r="X938" s="22"/>
      <c r="Y938" s="22"/>
      <c r="Z938" s="41"/>
      <c r="AA938" s="42"/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1650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58982.32</v>
      </c>
      <c r="F939" s="28">
        <v>0</v>
      </c>
      <c r="G939" s="29">
        <v>7372.79</v>
      </c>
      <c r="H939" s="22">
        <v>0</v>
      </c>
      <c r="I939" s="22">
        <v>7372.79</v>
      </c>
      <c r="J939" s="41">
        <v>0</v>
      </c>
      <c r="K939" s="42">
        <v>7372.79</v>
      </c>
      <c r="L939" s="22">
        <v>0</v>
      </c>
      <c r="M939" s="22">
        <v>7372.79</v>
      </c>
      <c r="N939" s="41">
        <v>0</v>
      </c>
      <c r="O939" s="42">
        <v>7372.79</v>
      </c>
      <c r="P939" s="22">
        <v>0</v>
      </c>
      <c r="Q939" s="22">
        <v>7372.79</v>
      </c>
      <c r="R939" s="41">
        <v>0</v>
      </c>
      <c r="S939" s="42">
        <v>7372.79</v>
      </c>
      <c r="T939" s="22">
        <v>0</v>
      </c>
      <c r="U939" s="22">
        <v>7372.79</v>
      </c>
      <c r="V939" s="41"/>
      <c r="W939" s="42"/>
      <c r="X939" s="22"/>
      <c r="Y939" s="22"/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1650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1650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0</v>
      </c>
      <c r="F941" s="28">
        <v>0</v>
      </c>
      <c r="G941" s="29">
        <v>0</v>
      </c>
      <c r="H941" s="19">
        <v>0</v>
      </c>
      <c r="I941" s="19">
        <v>0</v>
      </c>
      <c r="J941" s="39">
        <v>0</v>
      </c>
      <c r="K941" s="40">
        <v>0</v>
      </c>
      <c r="L941" s="19">
        <v>0</v>
      </c>
      <c r="M941" s="19">
        <v>0</v>
      </c>
      <c r="N941" s="39">
        <v>0</v>
      </c>
      <c r="O941" s="40">
        <v>0</v>
      </c>
      <c r="P941" s="19">
        <v>0</v>
      </c>
      <c r="Q941" s="19">
        <v>0</v>
      </c>
      <c r="R941" s="39">
        <v>0</v>
      </c>
      <c r="S941" s="40">
        <v>0</v>
      </c>
      <c r="T941" s="19">
        <v>0</v>
      </c>
      <c r="U941" s="19">
        <v>0</v>
      </c>
      <c r="V941" s="39"/>
      <c r="W941" s="40"/>
      <c r="X941" s="19"/>
      <c r="Y941" s="19"/>
      <c r="Z941" s="39"/>
      <c r="AA941" s="40"/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1650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>
        <v>0</v>
      </c>
      <c r="U942" s="22">
        <v>0</v>
      </c>
      <c r="V942" s="41"/>
      <c r="W942" s="42"/>
      <c r="X942" s="22"/>
      <c r="Y942" s="22"/>
      <c r="Z942" s="41"/>
      <c r="AA942" s="42"/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1650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>
        <v>0</v>
      </c>
      <c r="U943" s="19">
        <v>0</v>
      </c>
      <c r="V943" s="39"/>
      <c r="W943" s="40"/>
      <c r="X943" s="19"/>
      <c r="Y943" s="19"/>
      <c r="Z943" s="39"/>
      <c r="AA943" s="40"/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1650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>
        <v>0</v>
      </c>
      <c r="U944" s="19">
        <v>0</v>
      </c>
      <c r="V944" s="39"/>
      <c r="W944" s="40"/>
      <c r="X944" s="19"/>
      <c r="Y944" s="19"/>
      <c r="Z944" s="39"/>
      <c r="AA944" s="40"/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1650</v>
      </c>
      <c r="B945" s="37" t="s">
        <v>315</v>
      </c>
      <c r="C945" s="38" t="s">
        <v>316</v>
      </c>
      <c r="D945" s="24">
        <f t="shared" si="28"/>
        <v>0</v>
      </c>
      <c r="E945" s="32">
        <f t="shared" si="29"/>
        <v>0</v>
      </c>
      <c r="F945" s="28">
        <v>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>
        <v>0</v>
      </c>
      <c r="U945" s="19">
        <v>0</v>
      </c>
      <c r="V945" s="39"/>
      <c r="W945" s="40"/>
      <c r="X945" s="19"/>
      <c r="Y945" s="19"/>
      <c r="Z945" s="39"/>
      <c r="AA945" s="40"/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1650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>
        <v>0</v>
      </c>
      <c r="U946" s="22">
        <v>0</v>
      </c>
      <c r="V946" s="41"/>
      <c r="W946" s="42"/>
      <c r="X946" s="22"/>
      <c r="Y946" s="22"/>
      <c r="Z946" s="41"/>
      <c r="AA946" s="42"/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1650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1650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>
        <v>0</v>
      </c>
      <c r="G948" s="29">
        <v>0</v>
      </c>
      <c r="H948" s="22">
        <v>0</v>
      </c>
      <c r="I948" s="22">
        <v>0</v>
      </c>
      <c r="J948" s="41">
        <v>0</v>
      </c>
      <c r="K948" s="42">
        <v>0</v>
      </c>
      <c r="L948" s="22">
        <v>0</v>
      </c>
      <c r="M948" s="22">
        <v>0</v>
      </c>
      <c r="N948" s="41">
        <v>0</v>
      </c>
      <c r="O948" s="42">
        <v>0</v>
      </c>
      <c r="P948" s="22">
        <v>0</v>
      </c>
      <c r="Q948" s="22">
        <v>0</v>
      </c>
      <c r="R948" s="41">
        <v>0</v>
      </c>
      <c r="S948" s="42">
        <v>0</v>
      </c>
      <c r="T948" s="22">
        <v>0</v>
      </c>
      <c r="U948" s="22">
        <v>0</v>
      </c>
      <c r="V948" s="41"/>
      <c r="W948" s="42"/>
      <c r="X948" s="22"/>
      <c r="Y948" s="22"/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1650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1650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>
        <v>0</v>
      </c>
      <c r="U950" s="19">
        <v>0</v>
      </c>
      <c r="V950" s="39"/>
      <c r="W950" s="40"/>
      <c r="X950" s="19"/>
      <c r="Y950" s="19"/>
      <c r="Z950" s="39"/>
      <c r="AA950" s="40"/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1650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30788.15</v>
      </c>
      <c r="F951" s="28">
        <v>0</v>
      </c>
      <c r="G951" s="29">
        <v>3848.52</v>
      </c>
      <c r="H951" s="22">
        <v>0</v>
      </c>
      <c r="I951" s="22">
        <v>3848.52</v>
      </c>
      <c r="J951" s="41">
        <v>0</v>
      </c>
      <c r="K951" s="42">
        <v>3848.52</v>
      </c>
      <c r="L951" s="22">
        <v>0</v>
      </c>
      <c r="M951" s="22">
        <v>3848.51</v>
      </c>
      <c r="N951" s="41">
        <v>0</v>
      </c>
      <c r="O951" s="42">
        <v>3848.52</v>
      </c>
      <c r="P951" s="19">
        <v>0</v>
      </c>
      <c r="Q951" s="19">
        <v>3848.52</v>
      </c>
      <c r="R951" s="41">
        <v>0</v>
      </c>
      <c r="S951" s="42">
        <v>3848.52</v>
      </c>
      <c r="T951" s="22">
        <v>0</v>
      </c>
      <c r="U951" s="22">
        <v>3848.52</v>
      </c>
      <c r="V951" s="41"/>
      <c r="W951" s="42"/>
      <c r="X951" s="22"/>
      <c r="Y951" s="22"/>
      <c r="Z951" s="41"/>
      <c r="AA951" s="42"/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1650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332831.11000000004</v>
      </c>
      <c r="F952" s="28">
        <v>0</v>
      </c>
      <c r="G952" s="29">
        <v>41603.89</v>
      </c>
      <c r="H952" s="19">
        <v>0</v>
      </c>
      <c r="I952" s="19">
        <v>41603.89</v>
      </c>
      <c r="J952" s="39">
        <v>0</v>
      </c>
      <c r="K952" s="40">
        <v>41603.89</v>
      </c>
      <c r="L952" s="19">
        <v>0</v>
      </c>
      <c r="M952" s="19">
        <v>41603.879999999997</v>
      </c>
      <c r="N952" s="39">
        <v>0</v>
      </c>
      <c r="O952" s="40">
        <v>41603.89</v>
      </c>
      <c r="P952" s="22">
        <v>0</v>
      </c>
      <c r="Q952" s="22">
        <v>41603.89</v>
      </c>
      <c r="R952" s="39">
        <v>0</v>
      </c>
      <c r="S952" s="40">
        <v>41603.89</v>
      </c>
      <c r="T952" s="19">
        <v>0</v>
      </c>
      <c r="U952" s="19">
        <v>41603.89</v>
      </c>
      <c r="V952" s="39"/>
      <c r="W952" s="40"/>
      <c r="X952" s="19"/>
      <c r="Y952" s="19"/>
      <c r="Z952" s="39"/>
      <c r="AA952" s="40"/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1650</v>
      </c>
      <c r="B953" s="37" t="s">
        <v>331</v>
      </c>
      <c r="C953" s="38" t="s">
        <v>332</v>
      </c>
      <c r="D953" s="24">
        <f t="shared" si="28"/>
        <v>620.01</v>
      </c>
      <c r="E953" s="32">
        <f t="shared" si="29"/>
        <v>7597.7700000000013</v>
      </c>
      <c r="F953" s="28">
        <v>0</v>
      </c>
      <c r="G953" s="29">
        <v>1078.8900000000001</v>
      </c>
      <c r="H953" s="19">
        <v>0</v>
      </c>
      <c r="I953" s="19">
        <v>1078.8900000000001</v>
      </c>
      <c r="J953" s="39">
        <v>413.34</v>
      </c>
      <c r="K953" s="40">
        <v>872.22</v>
      </c>
      <c r="L953" s="19">
        <v>0</v>
      </c>
      <c r="M953" s="19">
        <v>1078.8900000000001</v>
      </c>
      <c r="N953" s="39">
        <v>206.67</v>
      </c>
      <c r="O953" s="40">
        <v>872.22</v>
      </c>
      <c r="P953" s="19">
        <v>0</v>
      </c>
      <c r="Q953" s="19">
        <v>872.22</v>
      </c>
      <c r="R953" s="39">
        <v>0</v>
      </c>
      <c r="S953" s="40">
        <v>872.22</v>
      </c>
      <c r="T953" s="19">
        <v>0</v>
      </c>
      <c r="U953" s="19">
        <v>872.22</v>
      </c>
      <c r="V953" s="39"/>
      <c r="W953" s="40"/>
      <c r="X953" s="19"/>
      <c r="Y953" s="19"/>
      <c r="Z953" s="39"/>
      <c r="AA953" s="40"/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1650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28666.57</v>
      </c>
      <c r="F954" s="28">
        <v>0</v>
      </c>
      <c r="G954" s="29">
        <v>3583.32</v>
      </c>
      <c r="H954" s="19">
        <v>0</v>
      </c>
      <c r="I954" s="19">
        <v>3583.32</v>
      </c>
      <c r="J954" s="39">
        <v>0</v>
      </c>
      <c r="K954" s="40">
        <v>3583.32</v>
      </c>
      <c r="L954" s="19">
        <v>0</v>
      </c>
      <c r="M954" s="19">
        <v>3583.33</v>
      </c>
      <c r="N954" s="39">
        <v>0</v>
      </c>
      <c r="O954" s="40">
        <v>3583.32</v>
      </c>
      <c r="P954" s="19">
        <v>0</v>
      </c>
      <c r="Q954" s="19">
        <v>3583.32</v>
      </c>
      <c r="R954" s="39">
        <v>0</v>
      </c>
      <c r="S954" s="40">
        <v>3583.32</v>
      </c>
      <c r="T954" s="19">
        <v>0</v>
      </c>
      <c r="U954" s="19">
        <v>3583.32</v>
      </c>
      <c r="V954" s="39"/>
      <c r="W954" s="40"/>
      <c r="X954" s="19"/>
      <c r="Y954" s="19"/>
      <c r="Z954" s="39"/>
      <c r="AA954" s="40"/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1650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7262.2399999999989</v>
      </c>
      <c r="F955" s="28">
        <v>0</v>
      </c>
      <c r="G955" s="29">
        <v>907.78</v>
      </c>
      <c r="H955" s="22">
        <v>0</v>
      </c>
      <c r="I955" s="22">
        <v>907.78</v>
      </c>
      <c r="J955" s="41">
        <v>0</v>
      </c>
      <c r="K955" s="42">
        <v>907.78</v>
      </c>
      <c r="L955" s="22">
        <v>0</v>
      </c>
      <c r="M955" s="22">
        <v>907.78</v>
      </c>
      <c r="N955" s="41">
        <v>0</v>
      </c>
      <c r="O955" s="42">
        <v>907.78</v>
      </c>
      <c r="P955" s="19">
        <v>0</v>
      </c>
      <c r="Q955" s="19">
        <v>907.78</v>
      </c>
      <c r="R955" s="41">
        <v>0</v>
      </c>
      <c r="S955" s="42">
        <v>907.78</v>
      </c>
      <c r="T955" s="22">
        <v>0</v>
      </c>
      <c r="U955" s="22">
        <v>907.78</v>
      </c>
      <c r="V955" s="41"/>
      <c r="W955" s="42"/>
      <c r="X955" s="22"/>
      <c r="Y955" s="22"/>
      <c r="Z955" s="41"/>
      <c r="AA955" s="42"/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1650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1650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33111.120000000003</v>
      </c>
      <c r="F957" s="28">
        <v>0</v>
      </c>
      <c r="G957" s="29">
        <v>4138.8900000000003</v>
      </c>
      <c r="H957" s="22">
        <v>0</v>
      </c>
      <c r="I957" s="22">
        <v>4138.8900000000003</v>
      </c>
      <c r="J957" s="41">
        <v>0</v>
      </c>
      <c r="K957" s="42">
        <v>4138.8900000000003</v>
      </c>
      <c r="L957" s="22">
        <v>0</v>
      </c>
      <c r="M957" s="22">
        <v>4138.8900000000003</v>
      </c>
      <c r="N957" s="41">
        <v>0</v>
      </c>
      <c r="O957" s="42">
        <v>4138.8900000000003</v>
      </c>
      <c r="P957" s="22">
        <v>0</v>
      </c>
      <c r="Q957" s="22">
        <v>4138.8900000000003</v>
      </c>
      <c r="R957" s="41">
        <v>0</v>
      </c>
      <c r="S957" s="42">
        <v>4138.8900000000003</v>
      </c>
      <c r="T957" s="22">
        <v>0</v>
      </c>
      <c r="U957" s="22">
        <v>4138.8900000000003</v>
      </c>
      <c r="V957" s="41"/>
      <c r="W957" s="42"/>
      <c r="X957" s="22"/>
      <c r="Y957" s="22"/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1650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1650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0</v>
      </c>
      <c r="F959" s="28">
        <v>0</v>
      </c>
      <c r="G959" s="29">
        <v>0</v>
      </c>
      <c r="H959" s="19">
        <v>0</v>
      </c>
      <c r="I959" s="19">
        <v>0</v>
      </c>
      <c r="J959" s="39">
        <v>0</v>
      </c>
      <c r="K959" s="40">
        <v>0</v>
      </c>
      <c r="L959" s="19">
        <v>0</v>
      </c>
      <c r="M959" s="19">
        <v>0</v>
      </c>
      <c r="N959" s="39">
        <v>0</v>
      </c>
      <c r="O959" s="40">
        <v>0</v>
      </c>
      <c r="P959" s="22">
        <v>0</v>
      </c>
      <c r="Q959" s="22">
        <v>0</v>
      </c>
      <c r="R959" s="39">
        <v>0</v>
      </c>
      <c r="S959" s="40">
        <v>0</v>
      </c>
      <c r="T959" s="19">
        <v>0</v>
      </c>
      <c r="U959" s="19">
        <v>0</v>
      </c>
      <c r="V959" s="39"/>
      <c r="W959" s="40"/>
      <c r="X959" s="19"/>
      <c r="Y959" s="19"/>
      <c r="Z959" s="39"/>
      <c r="AA959" s="40"/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1650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1650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1650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>
        <v>0</v>
      </c>
      <c r="U962" s="19">
        <v>0</v>
      </c>
      <c r="V962" s="39"/>
      <c r="W962" s="40"/>
      <c r="X962" s="19"/>
      <c r="Y962" s="19"/>
      <c r="Z962" s="39"/>
      <c r="AA962" s="40"/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1650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1650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0</v>
      </c>
      <c r="F964" s="28">
        <v>0</v>
      </c>
      <c r="G964" s="29">
        <v>0</v>
      </c>
      <c r="H964" s="19">
        <v>0</v>
      </c>
      <c r="I964" s="19">
        <v>0</v>
      </c>
      <c r="J964" s="39">
        <v>0</v>
      </c>
      <c r="K964" s="40">
        <v>0</v>
      </c>
      <c r="L964" s="19">
        <v>0</v>
      </c>
      <c r="M964" s="19">
        <v>0</v>
      </c>
      <c r="N964" s="39">
        <v>0</v>
      </c>
      <c r="O964" s="40">
        <v>0</v>
      </c>
      <c r="P964" s="22">
        <v>0</v>
      </c>
      <c r="Q964" s="22">
        <v>0</v>
      </c>
      <c r="R964" s="39">
        <v>0</v>
      </c>
      <c r="S964" s="40">
        <v>0</v>
      </c>
      <c r="T964" s="19">
        <v>0</v>
      </c>
      <c r="U964" s="19">
        <v>0</v>
      </c>
      <c r="V964" s="39"/>
      <c r="W964" s="40"/>
      <c r="X964" s="19"/>
      <c r="Y964" s="19"/>
      <c r="Z964" s="39"/>
      <c r="AA964" s="40"/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1650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>
        <v>0</v>
      </c>
      <c r="U965" s="19">
        <v>0</v>
      </c>
      <c r="V965" s="39"/>
      <c r="W965" s="40"/>
      <c r="X965" s="19"/>
      <c r="Y965" s="19"/>
      <c r="Z965" s="39"/>
      <c r="AA965" s="40"/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1650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1650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273333.35999999993</v>
      </c>
      <c r="F967" s="28">
        <v>0</v>
      </c>
      <c r="G967" s="29">
        <v>34166.67</v>
      </c>
      <c r="H967" s="19">
        <v>0</v>
      </c>
      <c r="I967" s="19">
        <v>34166.67</v>
      </c>
      <c r="J967" s="39">
        <v>0</v>
      </c>
      <c r="K967" s="40">
        <v>34166.67</v>
      </c>
      <c r="L967" s="19">
        <v>0</v>
      </c>
      <c r="M967" s="19">
        <v>34166.67</v>
      </c>
      <c r="N967" s="39">
        <v>0</v>
      </c>
      <c r="O967" s="40">
        <v>34166.67</v>
      </c>
      <c r="P967" s="22">
        <v>0</v>
      </c>
      <c r="Q967" s="22">
        <v>34166.67</v>
      </c>
      <c r="R967" s="39">
        <v>0</v>
      </c>
      <c r="S967" s="40">
        <v>34166.67</v>
      </c>
      <c r="T967" s="19">
        <v>0</v>
      </c>
      <c r="U967" s="19">
        <v>34166.67</v>
      </c>
      <c r="V967" s="39"/>
      <c r="W967" s="40"/>
      <c r="X967" s="19"/>
      <c r="Y967" s="19"/>
      <c r="Z967" s="39"/>
      <c r="AA967" s="40"/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1650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>
        <v>0</v>
      </c>
      <c r="U968" s="19">
        <v>0</v>
      </c>
      <c r="V968" s="39"/>
      <c r="W968" s="40"/>
      <c r="X968" s="19"/>
      <c r="Y968" s="19"/>
      <c r="Z968" s="39"/>
      <c r="AA968" s="40"/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1650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1650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0</v>
      </c>
      <c r="F970" s="28">
        <v>0</v>
      </c>
      <c r="G970" s="29">
        <v>0</v>
      </c>
      <c r="H970" s="19">
        <v>0</v>
      </c>
      <c r="I970" s="19">
        <v>0</v>
      </c>
      <c r="J970" s="39">
        <v>0</v>
      </c>
      <c r="K970" s="40">
        <v>0</v>
      </c>
      <c r="L970" s="19">
        <v>0</v>
      </c>
      <c r="M970" s="19">
        <v>0</v>
      </c>
      <c r="N970" s="39">
        <v>0</v>
      </c>
      <c r="O970" s="40">
        <v>0</v>
      </c>
      <c r="P970" s="22">
        <v>0</v>
      </c>
      <c r="Q970" s="22">
        <v>0</v>
      </c>
      <c r="R970" s="39">
        <v>0</v>
      </c>
      <c r="S970" s="40">
        <v>0</v>
      </c>
      <c r="T970" s="19">
        <v>0</v>
      </c>
      <c r="U970" s="19">
        <v>0</v>
      </c>
      <c r="V970" s="39"/>
      <c r="W970" s="40"/>
      <c r="X970" s="19"/>
      <c r="Y970" s="19"/>
      <c r="Z970" s="39"/>
      <c r="AA970" s="40"/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1650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/>
      <c r="G971" s="29"/>
      <c r="H971" s="22"/>
      <c r="I971" s="22"/>
      <c r="J971" s="41"/>
      <c r="K971" s="42"/>
      <c r="L971" s="22"/>
      <c r="M971" s="22"/>
      <c r="N971" s="41"/>
      <c r="O971" s="42"/>
      <c r="P971" s="19"/>
      <c r="Q971" s="19"/>
      <c r="R971" s="41"/>
      <c r="S971" s="42"/>
      <c r="T971" s="22"/>
      <c r="U971" s="22"/>
      <c r="V971" s="41"/>
      <c r="W971" s="42"/>
      <c r="X971" s="22"/>
      <c r="Y971" s="22"/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1650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1650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/>
      <c r="G973" s="29"/>
      <c r="H973" s="22"/>
      <c r="I973" s="22"/>
      <c r="J973" s="41"/>
      <c r="K973" s="42"/>
      <c r="L973" s="22"/>
      <c r="M973" s="22"/>
      <c r="N973" s="41"/>
      <c r="O973" s="42"/>
      <c r="P973" s="22"/>
      <c r="Q973" s="22"/>
      <c r="R973" s="41"/>
      <c r="S973" s="42"/>
      <c r="T973" s="22"/>
      <c r="U973" s="22"/>
      <c r="V973" s="41"/>
      <c r="W973" s="42"/>
      <c r="X973" s="22"/>
      <c r="Y973" s="22"/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1650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/>
      <c r="G974" s="29"/>
      <c r="H974" s="22"/>
      <c r="I974" s="22"/>
      <c r="J974" s="41"/>
      <c r="K974" s="42"/>
      <c r="L974" s="22"/>
      <c r="M974" s="22"/>
      <c r="N974" s="41"/>
      <c r="O974" s="42"/>
      <c r="P974" s="22"/>
      <c r="Q974" s="22"/>
      <c r="R974" s="41"/>
      <c r="S974" s="42"/>
      <c r="T974" s="22"/>
      <c r="U974" s="22"/>
      <c r="V974" s="41"/>
      <c r="W974" s="42"/>
      <c r="X974" s="22"/>
      <c r="Y974" s="22"/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1650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1650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/>
      <c r="G976" s="29"/>
      <c r="H976" s="22"/>
      <c r="I976" s="22"/>
      <c r="J976" s="41"/>
      <c r="K976" s="42"/>
      <c r="L976" s="22"/>
      <c r="M976" s="22"/>
      <c r="N976" s="41"/>
      <c r="O976" s="42"/>
      <c r="P976" s="22"/>
      <c r="Q976" s="22"/>
      <c r="R976" s="41"/>
      <c r="S976" s="42"/>
      <c r="T976" s="22"/>
      <c r="U976" s="22"/>
      <c r="V976" s="41"/>
      <c r="W976" s="42"/>
      <c r="X976" s="22"/>
      <c r="Y976" s="22"/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1650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/>
      <c r="G977" s="29"/>
      <c r="H977" s="22"/>
      <c r="I977" s="22"/>
      <c r="J977" s="41"/>
      <c r="K977" s="42"/>
      <c r="L977" s="22"/>
      <c r="M977" s="22"/>
      <c r="N977" s="41"/>
      <c r="O977" s="42"/>
      <c r="P977" s="22"/>
      <c r="Q977" s="22"/>
      <c r="R977" s="41"/>
      <c r="S977" s="42"/>
      <c r="T977" s="22"/>
      <c r="U977" s="22"/>
      <c r="V977" s="41"/>
      <c r="W977" s="42"/>
      <c r="X977" s="22"/>
      <c r="Y977" s="22"/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1650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1650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/>
      <c r="G979" s="29"/>
      <c r="H979" s="22"/>
      <c r="I979" s="22"/>
      <c r="J979" s="41"/>
      <c r="K979" s="42"/>
      <c r="L979" s="22"/>
      <c r="M979" s="22"/>
      <c r="N979" s="41"/>
      <c r="O979" s="42"/>
      <c r="P979" s="22"/>
      <c r="Q979" s="22"/>
      <c r="R979" s="41"/>
      <c r="S979" s="42"/>
      <c r="T979" s="22"/>
      <c r="U979" s="22"/>
      <c r="V979" s="41"/>
      <c r="W979" s="42"/>
      <c r="X979" s="22"/>
      <c r="Y979" s="22"/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1650</v>
      </c>
      <c r="B980" s="37" t="s">
        <v>385</v>
      </c>
      <c r="C980" s="38" t="s">
        <v>386</v>
      </c>
      <c r="D980" s="24">
        <f t="shared" si="30"/>
        <v>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0</v>
      </c>
      <c r="S980" s="40">
        <v>0</v>
      </c>
      <c r="T980" s="19">
        <v>0</v>
      </c>
      <c r="U980" s="19">
        <v>0</v>
      </c>
      <c r="V980" s="39"/>
      <c r="W980" s="40"/>
      <c r="X980" s="19"/>
      <c r="Y980" s="19"/>
      <c r="Z980" s="39"/>
      <c r="AA980" s="40"/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1650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1650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0</v>
      </c>
      <c r="F982" s="28">
        <v>0</v>
      </c>
      <c r="G982" s="29">
        <v>0</v>
      </c>
      <c r="H982" s="19">
        <v>0</v>
      </c>
      <c r="I982" s="19">
        <v>0</v>
      </c>
      <c r="J982" s="39">
        <v>0</v>
      </c>
      <c r="K982" s="40">
        <v>0</v>
      </c>
      <c r="L982" s="19">
        <v>0</v>
      </c>
      <c r="M982" s="19">
        <v>0</v>
      </c>
      <c r="N982" s="39">
        <v>0</v>
      </c>
      <c r="O982" s="40">
        <v>0</v>
      </c>
      <c r="P982" s="22">
        <v>0</v>
      </c>
      <c r="Q982" s="22">
        <v>0</v>
      </c>
      <c r="R982" s="39">
        <v>0</v>
      </c>
      <c r="S982" s="40">
        <v>0</v>
      </c>
      <c r="T982" s="19">
        <v>0</v>
      </c>
      <c r="U982" s="19">
        <v>0</v>
      </c>
      <c r="V982" s="39"/>
      <c r="W982" s="40"/>
      <c r="X982" s="19"/>
      <c r="Y982" s="19"/>
      <c r="Z982" s="39"/>
      <c r="AA982" s="40"/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1650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/>
      <c r="G983" s="29"/>
      <c r="H983" s="19"/>
      <c r="I983" s="19"/>
      <c r="J983" s="39"/>
      <c r="K983" s="40"/>
      <c r="L983" s="19"/>
      <c r="M983" s="19"/>
      <c r="N983" s="39"/>
      <c r="O983" s="40"/>
      <c r="P983" s="19"/>
      <c r="Q983" s="19"/>
      <c r="R983" s="39"/>
      <c r="S983" s="40"/>
      <c r="T983" s="19"/>
      <c r="U983" s="19"/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1650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1650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/>
      <c r="G985" s="29"/>
      <c r="H985" s="19"/>
      <c r="I985" s="19"/>
      <c r="J985" s="39"/>
      <c r="K985" s="40"/>
      <c r="L985" s="19"/>
      <c r="M985" s="19"/>
      <c r="N985" s="39"/>
      <c r="O985" s="40"/>
      <c r="P985" s="22"/>
      <c r="Q985" s="22"/>
      <c r="R985" s="39"/>
      <c r="S985" s="40"/>
      <c r="T985" s="19"/>
      <c r="U985" s="19"/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1650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1650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1650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1650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>
        <v>0</v>
      </c>
      <c r="U989" s="19">
        <v>0</v>
      </c>
      <c r="V989" s="39"/>
      <c r="W989" s="40"/>
      <c r="X989" s="19"/>
      <c r="Y989" s="19"/>
      <c r="Z989" s="39"/>
      <c r="AA989" s="40"/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1650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1650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>
        <v>0</v>
      </c>
      <c r="U991" s="19">
        <v>0</v>
      </c>
      <c r="V991" s="39"/>
      <c r="W991" s="40"/>
      <c r="X991" s="19"/>
      <c r="Y991" s="19"/>
      <c r="Z991" s="39"/>
      <c r="AA991" s="40"/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1650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1650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1650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1650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1650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1650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1650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1650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1650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1650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1650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1650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1650</v>
      </c>
      <c r="B1004" s="37" t="s">
        <v>433</v>
      </c>
      <c r="C1004" s="38" t="s">
        <v>434</v>
      </c>
      <c r="D1004" s="24">
        <f t="shared" si="30"/>
        <v>512261</v>
      </c>
      <c r="E1004" s="32">
        <f t="shared" si="31"/>
        <v>115500</v>
      </c>
      <c r="F1004" s="28">
        <v>0</v>
      </c>
      <c r="G1004" s="29">
        <v>0</v>
      </c>
      <c r="H1004" s="19">
        <v>0</v>
      </c>
      <c r="I1004" s="19">
        <v>0</v>
      </c>
      <c r="J1004" s="39">
        <v>0</v>
      </c>
      <c r="K1004" s="40">
        <v>0</v>
      </c>
      <c r="L1004" s="19">
        <v>0</v>
      </c>
      <c r="M1004" s="19">
        <v>0</v>
      </c>
      <c r="N1004" s="39">
        <v>14000</v>
      </c>
      <c r="O1004" s="40">
        <v>0</v>
      </c>
      <c r="P1004" s="22">
        <v>98761</v>
      </c>
      <c r="Q1004" s="22">
        <v>0</v>
      </c>
      <c r="R1004" s="39">
        <v>0</v>
      </c>
      <c r="S1004" s="40">
        <v>0</v>
      </c>
      <c r="T1004" s="19">
        <v>399500</v>
      </c>
      <c r="U1004" s="19">
        <v>115500</v>
      </c>
      <c r="V1004" s="39"/>
      <c r="W1004" s="40"/>
      <c r="X1004" s="19"/>
      <c r="Y1004" s="19"/>
      <c r="Z1004" s="39"/>
      <c r="AA1004" s="40"/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1650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>
        <v>0</v>
      </c>
      <c r="U1005" s="19">
        <v>0</v>
      </c>
      <c r="V1005" s="39"/>
      <c r="W1005" s="40"/>
      <c r="X1005" s="19"/>
      <c r="Y1005" s="19"/>
      <c r="Z1005" s="39"/>
      <c r="AA1005" s="40"/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1650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>
        <v>0</v>
      </c>
      <c r="U1006" s="19">
        <v>0</v>
      </c>
      <c r="V1006" s="39"/>
      <c r="W1006" s="40"/>
      <c r="X1006" s="19"/>
      <c r="Y1006" s="19"/>
      <c r="Z1006" s="39"/>
      <c r="AA1006" s="40"/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1650</v>
      </c>
      <c r="B1007" s="37" t="s">
        <v>439</v>
      </c>
      <c r="C1007" s="38" t="s">
        <v>440</v>
      </c>
      <c r="D1007" s="24">
        <f t="shared" si="30"/>
        <v>31000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>
        <v>31000</v>
      </c>
      <c r="U1007" s="19">
        <v>0</v>
      </c>
      <c r="V1007" s="39"/>
      <c r="W1007" s="40"/>
      <c r="X1007" s="19"/>
      <c r="Y1007" s="19"/>
      <c r="Z1007" s="39"/>
      <c r="AA1007" s="40"/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1650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>
        <v>0</v>
      </c>
      <c r="U1008" s="19">
        <v>0</v>
      </c>
      <c r="V1008" s="39"/>
      <c r="W1008" s="40"/>
      <c r="X1008" s="19"/>
      <c r="Y1008" s="19"/>
      <c r="Z1008" s="39"/>
      <c r="AA1008" s="40"/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1650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>
        <v>0</v>
      </c>
      <c r="U1009" s="22">
        <v>0</v>
      </c>
      <c r="V1009" s="41"/>
      <c r="W1009" s="42"/>
      <c r="X1009" s="22"/>
      <c r="Y1009" s="22"/>
      <c r="Z1009" s="41"/>
      <c r="AA1009" s="42"/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1650</v>
      </c>
      <c r="B1010" s="37" t="s">
        <v>445</v>
      </c>
      <c r="C1010" s="38" t="s">
        <v>446</v>
      </c>
      <c r="D1010" s="24">
        <f t="shared" si="30"/>
        <v>1598480</v>
      </c>
      <c r="E1010" s="32">
        <f t="shared" si="31"/>
        <v>203000</v>
      </c>
      <c r="F1010" s="28">
        <v>361730</v>
      </c>
      <c r="G1010" s="29">
        <v>0</v>
      </c>
      <c r="H1010" s="19">
        <v>130000</v>
      </c>
      <c r="I1010" s="19">
        <v>0</v>
      </c>
      <c r="J1010" s="39">
        <v>340000</v>
      </c>
      <c r="K1010" s="40">
        <v>35000</v>
      </c>
      <c r="L1010" s="19">
        <v>0</v>
      </c>
      <c r="M1010" s="19">
        <v>0</v>
      </c>
      <c r="N1010" s="39">
        <v>0</v>
      </c>
      <c r="O1010" s="40">
        <v>0</v>
      </c>
      <c r="P1010" s="22">
        <v>22000</v>
      </c>
      <c r="Q1010" s="22">
        <v>0</v>
      </c>
      <c r="R1010" s="39">
        <v>314750</v>
      </c>
      <c r="S1010" s="40">
        <v>75000</v>
      </c>
      <c r="T1010" s="19">
        <v>430000</v>
      </c>
      <c r="U1010" s="19">
        <v>93000</v>
      </c>
      <c r="V1010" s="39"/>
      <c r="W1010" s="40"/>
      <c r="X1010" s="19"/>
      <c r="Y1010" s="19"/>
      <c r="Z1010" s="39"/>
      <c r="AA1010" s="40"/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1650</v>
      </c>
      <c r="B1011" s="37" t="s">
        <v>447</v>
      </c>
      <c r="C1011" s="38" t="s">
        <v>448</v>
      </c>
      <c r="D1011" s="24">
        <f t="shared" si="30"/>
        <v>312553</v>
      </c>
      <c r="E1011" s="32">
        <f t="shared" si="31"/>
        <v>11743</v>
      </c>
      <c r="F1011" s="28">
        <v>22500</v>
      </c>
      <c r="G1011" s="29">
        <v>0</v>
      </c>
      <c r="H1011" s="19">
        <v>0</v>
      </c>
      <c r="I1011" s="19">
        <v>0</v>
      </c>
      <c r="J1011" s="39">
        <v>0</v>
      </c>
      <c r="K1011" s="40">
        <v>0</v>
      </c>
      <c r="L1011" s="19">
        <v>0</v>
      </c>
      <c r="M1011" s="19">
        <v>0</v>
      </c>
      <c r="N1011" s="39">
        <v>0</v>
      </c>
      <c r="O1011" s="40">
        <v>0</v>
      </c>
      <c r="P1011" s="19">
        <v>140930</v>
      </c>
      <c r="Q1011" s="19">
        <v>0</v>
      </c>
      <c r="R1011" s="39">
        <v>11743</v>
      </c>
      <c r="S1011" s="40">
        <v>11743</v>
      </c>
      <c r="T1011" s="19">
        <v>137380</v>
      </c>
      <c r="U1011" s="19">
        <v>0</v>
      </c>
      <c r="V1011" s="39"/>
      <c r="W1011" s="40"/>
      <c r="X1011" s="19"/>
      <c r="Y1011" s="19"/>
      <c r="Z1011" s="39"/>
      <c r="AA1011" s="40"/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1650</v>
      </c>
      <c r="B1012" s="37" t="s">
        <v>449</v>
      </c>
      <c r="C1012" s="38" t="s">
        <v>450</v>
      </c>
      <c r="D1012" s="24">
        <f t="shared" si="30"/>
        <v>83500</v>
      </c>
      <c r="E1012" s="32">
        <f t="shared" si="31"/>
        <v>57000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8500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>
        <v>83500</v>
      </c>
      <c r="U1012" s="19">
        <v>48500</v>
      </c>
      <c r="V1012" s="39"/>
      <c r="W1012" s="40"/>
      <c r="X1012" s="19"/>
      <c r="Y1012" s="19"/>
      <c r="Z1012" s="39"/>
      <c r="AA1012" s="40"/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1650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1650</v>
      </c>
      <c r="B1014" s="37" t="s">
        <v>453</v>
      </c>
      <c r="C1014" s="38" t="s">
        <v>454</v>
      </c>
      <c r="D1014" s="24">
        <f t="shared" si="30"/>
        <v>41394.11</v>
      </c>
      <c r="E1014" s="32">
        <f t="shared" si="31"/>
        <v>328017.11000000004</v>
      </c>
      <c r="F1014" s="28">
        <v>0</v>
      </c>
      <c r="G1014" s="29">
        <v>45483.83</v>
      </c>
      <c r="H1014" s="19">
        <v>0</v>
      </c>
      <c r="I1014" s="19">
        <v>41394.11</v>
      </c>
      <c r="J1014" s="39">
        <v>41394.11</v>
      </c>
      <c r="K1014" s="40">
        <v>41394.17</v>
      </c>
      <c r="L1014" s="19">
        <v>0</v>
      </c>
      <c r="M1014" s="19">
        <v>41389.160000000003</v>
      </c>
      <c r="N1014" s="39">
        <v>0</v>
      </c>
      <c r="O1014" s="40">
        <v>37285.839999999997</v>
      </c>
      <c r="P1014" s="22">
        <v>0</v>
      </c>
      <c r="Q1014" s="22">
        <v>37674.720000000001</v>
      </c>
      <c r="R1014" s="39">
        <v>0</v>
      </c>
      <c r="S1014" s="40">
        <v>37668.720000000001</v>
      </c>
      <c r="T1014" s="19">
        <v>0</v>
      </c>
      <c r="U1014" s="19">
        <v>45726.559999999998</v>
      </c>
      <c r="V1014" s="39"/>
      <c r="W1014" s="40"/>
      <c r="X1014" s="19"/>
      <c r="Y1014" s="19"/>
      <c r="Z1014" s="39"/>
      <c r="AA1014" s="40"/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1650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102000</v>
      </c>
      <c r="F1015" s="28">
        <v>0</v>
      </c>
      <c r="G1015" s="29">
        <v>12750</v>
      </c>
      <c r="H1015" s="19">
        <v>0</v>
      </c>
      <c r="I1015" s="19">
        <v>12750</v>
      </c>
      <c r="J1015" s="39">
        <v>0</v>
      </c>
      <c r="K1015" s="40">
        <v>12750</v>
      </c>
      <c r="L1015" s="19">
        <v>0</v>
      </c>
      <c r="M1015" s="19">
        <v>12750</v>
      </c>
      <c r="N1015" s="39">
        <v>0</v>
      </c>
      <c r="O1015" s="40">
        <v>12750</v>
      </c>
      <c r="P1015" s="19">
        <v>0</v>
      </c>
      <c r="Q1015" s="19">
        <v>12750</v>
      </c>
      <c r="R1015" s="39">
        <v>0</v>
      </c>
      <c r="S1015" s="40">
        <v>12750</v>
      </c>
      <c r="T1015" s="19">
        <v>0</v>
      </c>
      <c r="U1015" s="19">
        <v>12750</v>
      </c>
      <c r="V1015" s="39"/>
      <c r="W1015" s="40"/>
      <c r="X1015" s="19"/>
      <c r="Y1015" s="19"/>
      <c r="Z1015" s="39"/>
      <c r="AA1015" s="40"/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1650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4666.6600000000008</v>
      </c>
      <c r="F1016" s="28">
        <v>0</v>
      </c>
      <c r="G1016" s="29">
        <v>583.33000000000004</v>
      </c>
      <c r="H1016" s="19">
        <v>0</v>
      </c>
      <c r="I1016" s="19">
        <v>583.33000000000004</v>
      </c>
      <c r="J1016" s="39">
        <v>0</v>
      </c>
      <c r="K1016" s="40">
        <v>583.33000000000004</v>
      </c>
      <c r="L1016" s="19">
        <v>0</v>
      </c>
      <c r="M1016" s="19">
        <v>583.34</v>
      </c>
      <c r="N1016" s="39">
        <v>0</v>
      </c>
      <c r="O1016" s="40">
        <v>583.34</v>
      </c>
      <c r="P1016" s="19">
        <v>0</v>
      </c>
      <c r="Q1016" s="19">
        <v>583.33000000000004</v>
      </c>
      <c r="R1016" s="39">
        <v>0</v>
      </c>
      <c r="S1016" s="40">
        <v>583.33000000000004</v>
      </c>
      <c r="T1016" s="19">
        <v>0</v>
      </c>
      <c r="U1016" s="19">
        <v>583.33000000000004</v>
      </c>
      <c r="V1016" s="39"/>
      <c r="W1016" s="40"/>
      <c r="X1016" s="19"/>
      <c r="Y1016" s="19"/>
      <c r="Z1016" s="39"/>
      <c r="AA1016" s="40"/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1650</v>
      </c>
      <c r="B1017" s="37" t="s">
        <v>459</v>
      </c>
      <c r="C1017" s="38" t="s">
        <v>460</v>
      </c>
      <c r="D1017" s="24">
        <f t="shared" si="30"/>
        <v>5898.83</v>
      </c>
      <c r="E1017" s="32">
        <f t="shared" si="31"/>
        <v>44292.5</v>
      </c>
      <c r="F1017" s="28">
        <v>0</v>
      </c>
      <c r="G1017" s="29">
        <v>5898.83</v>
      </c>
      <c r="H1017" s="19">
        <v>0</v>
      </c>
      <c r="I1017" s="19">
        <v>5898.83</v>
      </c>
      <c r="J1017" s="39">
        <v>5898.83</v>
      </c>
      <c r="K1017" s="40">
        <v>5898.83</v>
      </c>
      <c r="L1017" s="19">
        <v>0</v>
      </c>
      <c r="M1017" s="19">
        <v>5895.66</v>
      </c>
      <c r="N1017" s="39">
        <v>0</v>
      </c>
      <c r="O1017" s="40">
        <v>5307.17</v>
      </c>
      <c r="P1017" s="19">
        <v>0</v>
      </c>
      <c r="Q1017" s="19">
        <v>5307.17</v>
      </c>
      <c r="R1017" s="39">
        <v>0</v>
      </c>
      <c r="S1017" s="40">
        <v>5306.34</v>
      </c>
      <c r="T1017" s="19">
        <v>0</v>
      </c>
      <c r="U1017" s="19">
        <v>4779.67</v>
      </c>
      <c r="V1017" s="39"/>
      <c r="W1017" s="40"/>
      <c r="X1017" s="19"/>
      <c r="Y1017" s="19"/>
      <c r="Z1017" s="39"/>
      <c r="AA1017" s="40"/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1650</v>
      </c>
      <c r="B1018" s="37" t="s">
        <v>461</v>
      </c>
      <c r="C1018" s="38" t="s">
        <v>462</v>
      </c>
      <c r="D1018" s="24">
        <f t="shared" si="30"/>
        <v>757.93</v>
      </c>
      <c r="E1018" s="32">
        <f t="shared" si="31"/>
        <v>3029.66</v>
      </c>
      <c r="F1018" s="28">
        <v>0</v>
      </c>
      <c r="G1018" s="29">
        <v>757.92</v>
      </c>
      <c r="H1018" s="19">
        <v>0</v>
      </c>
      <c r="I1018" s="19">
        <v>757.92</v>
      </c>
      <c r="J1018" s="39">
        <v>757.93</v>
      </c>
      <c r="K1018" s="40">
        <v>757.92</v>
      </c>
      <c r="L1018" s="19">
        <v>0</v>
      </c>
      <c r="M1018" s="19">
        <v>755.9</v>
      </c>
      <c r="N1018" s="39">
        <v>0</v>
      </c>
      <c r="O1018" s="40">
        <v>0</v>
      </c>
      <c r="P1018" s="19">
        <v>0</v>
      </c>
      <c r="Q1018" s="19">
        <v>0</v>
      </c>
      <c r="R1018" s="39">
        <v>0</v>
      </c>
      <c r="S1018" s="40">
        <v>0</v>
      </c>
      <c r="T1018" s="19">
        <v>0</v>
      </c>
      <c r="U1018" s="19">
        <v>0</v>
      </c>
      <c r="V1018" s="39"/>
      <c r="W1018" s="40"/>
      <c r="X1018" s="19"/>
      <c r="Y1018" s="19"/>
      <c r="Z1018" s="39"/>
      <c r="AA1018" s="40"/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1650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0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>
        <v>0</v>
      </c>
      <c r="U1019" s="22">
        <v>0</v>
      </c>
      <c r="V1019" s="41"/>
      <c r="W1019" s="42"/>
      <c r="X1019" s="22"/>
      <c r="Y1019" s="22"/>
      <c r="Z1019" s="41"/>
      <c r="AA1019" s="42"/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1650</v>
      </c>
      <c r="B1020" s="37" t="s">
        <v>465</v>
      </c>
      <c r="C1020" s="38" t="s">
        <v>466</v>
      </c>
      <c r="D1020" s="24">
        <f t="shared" si="30"/>
        <v>8891.66</v>
      </c>
      <c r="E1020" s="32">
        <f t="shared" si="31"/>
        <v>2523802.8299999996</v>
      </c>
      <c r="F1020" s="28">
        <v>0</v>
      </c>
      <c r="G1020" s="29">
        <v>271039.95</v>
      </c>
      <c r="H1020" s="19">
        <v>0</v>
      </c>
      <c r="I1020" s="19">
        <v>274883.62</v>
      </c>
      <c r="J1020" s="39">
        <v>0</v>
      </c>
      <c r="K1020" s="40">
        <v>605971.43000000005</v>
      </c>
      <c r="L1020" s="19">
        <v>0</v>
      </c>
      <c r="M1020" s="19">
        <v>267113.44</v>
      </c>
      <c r="N1020" s="39">
        <v>8891.66</v>
      </c>
      <c r="O1020" s="40">
        <v>278295.67999999999</v>
      </c>
      <c r="P1020" s="22">
        <v>0</v>
      </c>
      <c r="Q1020" s="22">
        <v>278194.05</v>
      </c>
      <c r="R1020" s="39">
        <v>0</v>
      </c>
      <c r="S1020" s="40">
        <v>281555.55</v>
      </c>
      <c r="T1020" s="19">
        <v>0</v>
      </c>
      <c r="U1020" s="19">
        <v>266749.11</v>
      </c>
      <c r="V1020" s="39"/>
      <c r="W1020" s="40"/>
      <c r="X1020" s="19"/>
      <c r="Y1020" s="19"/>
      <c r="Z1020" s="39"/>
      <c r="AA1020" s="40"/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1650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238303.88999999998</v>
      </c>
      <c r="F1021" s="28">
        <v>0</v>
      </c>
      <c r="G1021" s="29">
        <v>33810.379999999997</v>
      </c>
      <c r="H1021" s="19">
        <v>0</v>
      </c>
      <c r="I1021" s="19">
        <v>33810.379999999997</v>
      </c>
      <c r="J1021" s="39">
        <v>0</v>
      </c>
      <c r="K1021" s="40">
        <v>33810.379999999997</v>
      </c>
      <c r="L1021" s="19">
        <v>0</v>
      </c>
      <c r="M1021" s="19">
        <v>30246.38</v>
      </c>
      <c r="N1021" s="39">
        <v>0</v>
      </c>
      <c r="O1021" s="40">
        <v>26368.720000000001</v>
      </c>
      <c r="P1021" s="19">
        <v>0</v>
      </c>
      <c r="Q1021" s="19">
        <v>26702.44</v>
      </c>
      <c r="R1021" s="39">
        <v>0</v>
      </c>
      <c r="S1021" s="40">
        <v>24869.55</v>
      </c>
      <c r="T1021" s="19">
        <v>0</v>
      </c>
      <c r="U1021" s="19">
        <v>28685.66</v>
      </c>
      <c r="V1021" s="39"/>
      <c r="W1021" s="40"/>
      <c r="X1021" s="19"/>
      <c r="Y1021" s="19"/>
      <c r="Z1021" s="39"/>
      <c r="AA1021" s="40"/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1650</v>
      </c>
      <c r="B1022" s="37" t="s">
        <v>469</v>
      </c>
      <c r="C1022" s="38" t="s">
        <v>470</v>
      </c>
      <c r="D1022" s="24">
        <f t="shared" si="30"/>
        <v>38428.74</v>
      </c>
      <c r="E1022" s="32">
        <f t="shared" si="31"/>
        <v>303288.12</v>
      </c>
      <c r="F1022" s="28">
        <v>0</v>
      </c>
      <c r="G1022" s="29">
        <v>38428.74</v>
      </c>
      <c r="H1022" s="19">
        <v>0</v>
      </c>
      <c r="I1022" s="19">
        <v>38428.74</v>
      </c>
      <c r="J1022" s="39">
        <v>38428.74</v>
      </c>
      <c r="K1022" s="40">
        <v>38428.74</v>
      </c>
      <c r="L1022" s="19">
        <v>0</v>
      </c>
      <c r="M1022" s="19">
        <v>38427.75</v>
      </c>
      <c r="N1022" s="39">
        <v>0</v>
      </c>
      <c r="O1022" s="40">
        <v>37803.74</v>
      </c>
      <c r="P1022" s="19">
        <v>0</v>
      </c>
      <c r="Q1022" s="19">
        <v>37801.81</v>
      </c>
      <c r="R1022" s="39">
        <v>0</v>
      </c>
      <c r="S1022" s="40">
        <v>36498.19</v>
      </c>
      <c r="T1022" s="19">
        <v>0</v>
      </c>
      <c r="U1022" s="19">
        <v>37470.410000000003</v>
      </c>
      <c r="V1022" s="39"/>
      <c r="W1022" s="40"/>
      <c r="X1022" s="19"/>
      <c r="Y1022" s="19"/>
      <c r="Z1022" s="39"/>
      <c r="AA1022" s="40"/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1650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1650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1650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1650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0</v>
      </c>
      <c r="F1026" s="28"/>
      <c r="G1026" s="29"/>
      <c r="H1026" s="19"/>
      <c r="I1026" s="19"/>
      <c r="J1026" s="39"/>
      <c r="K1026" s="40"/>
      <c r="L1026" s="19"/>
      <c r="M1026" s="19"/>
      <c r="N1026" s="39"/>
      <c r="O1026" s="40"/>
      <c r="P1026" s="22"/>
      <c r="Q1026" s="22"/>
      <c r="R1026" s="39"/>
      <c r="S1026" s="40"/>
      <c r="T1026" s="19"/>
      <c r="U1026" s="19"/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1650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1650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0</v>
      </c>
      <c r="E1028" s="32">
        <f t="shared" ref="E1028:E1091" si="33">G1028+I1028+K1028+M1028+O1028+Q1028+S1028+U1028+W1028+Y1028+AA1028+AC1028</f>
        <v>0</v>
      </c>
      <c r="F1028" s="28"/>
      <c r="G1028" s="29"/>
      <c r="H1028" s="19"/>
      <c r="I1028" s="19"/>
      <c r="J1028" s="39"/>
      <c r="K1028" s="40"/>
      <c r="L1028" s="19"/>
      <c r="M1028" s="19"/>
      <c r="N1028" s="39"/>
      <c r="O1028" s="40"/>
      <c r="P1028" s="22"/>
      <c r="Q1028" s="22"/>
      <c r="R1028" s="39"/>
      <c r="S1028" s="40"/>
      <c r="T1028" s="19"/>
      <c r="U1028" s="19"/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1650</v>
      </c>
      <c r="B1029" s="37" t="s">
        <v>483</v>
      </c>
      <c r="C1029" s="38" t="s">
        <v>484</v>
      </c>
      <c r="D1029" s="24">
        <f t="shared" si="32"/>
        <v>0</v>
      </c>
      <c r="E1029" s="32">
        <f t="shared" si="33"/>
        <v>0</v>
      </c>
      <c r="F1029" s="28">
        <v>0</v>
      </c>
      <c r="G1029" s="29">
        <v>0</v>
      </c>
      <c r="H1029" s="19">
        <v>0</v>
      </c>
      <c r="I1029" s="19">
        <v>0</v>
      </c>
      <c r="J1029" s="39">
        <v>0</v>
      </c>
      <c r="K1029" s="40">
        <v>0</v>
      </c>
      <c r="L1029" s="19">
        <v>0</v>
      </c>
      <c r="M1029" s="19">
        <v>0</v>
      </c>
      <c r="N1029" s="39">
        <v>0</v>
      </c>
      <c r="O1029" s="40">
        <v>0</v>
      </c>
      <c r="P1029" s="19">
        <v>0</v>
      </c>
      <c r="Q1029" s="19">
        <v>0</v>
      </c>
      <c r="R1029" s="39">
        <v>0</v>
      </c>
      <c r="S1029" s="40">
        <v>0</v>
      </c>
      <c r="T1029" s="19">
        <v>0</v>
      </c>
      <c r="U1029" s="19">
        <v>0</v>
      </c>
      <c r="V1029" s="39"/>
      <c r="W1029" s="40"/>
      <c r="X1029" s="19"/>
      <c r="Y1029" s="19"/>
      <c r="Z1029" s="39"/>
      <c r="AA1029" s="40"/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1650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1650</v>
      </c>
      <c r="B1031" s="37" t="s">
        <v>487</v>
      </c>
      <c r="C1031" s="38" t="s">
        <v>488</v>
      </c>
      <c r="D1031" s="24">
        <f t="shared" si="32"/>
        <v>11111.11</v>
      </c>
      <c r="E1031" s="32">
        <f t="shared" si="33"/>
        <v>88888.89</v>
      </c>
      <c r="F1031" s="28">
        <v>0</v>
      </c>
      <c r="G1031" s="29">
        <v>11111.11</v>
      </c>
      <c r="H1031" s="19">
        <v>0</v>
      </c>
      <c r="I1031" s="19">
        <v>11111.11</v>
      </c>
      <c r="J1031" s="39">
        <v>11111.11</v>
      </c>
      <c r="K1031" s="40">
        <v>11111.1</v>
      </c>
      <c r="L1031" s="19">
        <v>0</v>
      </c>
      <c r="M1031" s="19">
        <v>11111.13</v>
      </c>
      <c r="N1031" s="39">
        <v>0</v>
      </c>
      <c r="O1031" s="40">
        <v>11111.11</v>
      </c>
      <c r="P1031" s="22">
        <v>0</v>
      </c>
      <c r="Q1031" s="22">
        <v>11111.11</v>
      </c>
      <c r="R1031" s="39">
        <v>0</v>
      </c>
      <c r="S1031" s="40">
        <v>11111.11</v>
      </c>
      <c r="T1031" s="19">
        <v>0</v>
      </c>
      <c r="U1031" s="19">
        <v>11111.11</v>
      </c>
      <c r="V1031" s="39"/>
      <c r="W1031" s="40"/>
      <c r="X1031" s="19"/>
      <c r="Y1031" s="19"/>
      <c r="Z1031" s="39"/>
      <c r="AA1031" s="40"/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1650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1650</v>
      </c>
      <c r="B1033" s="37" t="s">
        <v>491</v>
      </c>
      <c r="C1033" s="38" t="s">
        <v>492</v>
      </c>
      <c r="D1033" s="24">
        <f t="shared" si="32"/>
        <v>0</v>
      </c>
      <c r="E1033" s="32">
        <f t="shared" si="33"/>
        <v>0</v>
      </c>
      <c r="F1033" s="28"/>
      <c r="G1033" s="29"/>
      <c r="H1033" s="22"/>
      <c r="I1033" s="22"/>
      <c r="J1033" s="41"/>
      <c r="K1033" s="42"/>
      <c r="L1033" s="22"/>
      <c r="M1033" s="22"/>
      <c r="N1033" s="41"/>
      <c r="O1033" s="42"/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1650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1650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1650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1650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1636</v>
      </c>
      <c r="AF1037" s="26" t="s">
        <v>1615</v>
      </c>
      <c r="AG1037" s="44" t="s">
        <v>1637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1650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1636</v>
      </c>
      <c r="AF1038" s="26" t="s">
        <v>1617</v>
      </c>
      <c r="AG1038" s="44" t="s">
        <v>1637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1650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1636</v>
      </c>
      <c r="AF1039" s="26" t="s">
        <v>1619</v>
      </c>
      <c r="AG1039" s="44" t="s">
        <v>1637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4" customFormat="1" ht="14.4" customHeight="1" x14ac:dyDescent="0.3">
      <c r="A1040" s="88" t="s">
        <v>1650</v>
      </c>
      <c r="B1040" s="89" t="s">
        <v>505</v>
      </c>
      <c r="C1040" s="90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91"/>
      <c r="AE1040" s="92"/>
      <c r="AF1040" s="26" t="s">
        <v>1620</v>
      </c>
      <c r="AG1040" s="44" t="s">
        <v>1637</v>
      </c>
    </row>
    <row r="1041" spans="1:52" s="94" customFormat="1" ht="14.4" customHeight="1" x14ac:dyDescent="0.3">
      <c r="A1041" s="88" t="s">
        <v>1650</v>
      </c>
      <c r="B1041" s="89" t="s">
        <v>507</v>
      </c>
      <c r="C1041" s="90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91"/>
      <c r="AE1041" s="92"/>
      <c r="AF1041" s="92" t="s">
        <v>1639</v>
      </c>
      <c r="AG1041" s="93" t="s">
        <v>1637</v>
      </c>
    </row>
    <row r="1042" spans="1:52" ht="14.4" customHeight="1" x14ac:dyDescent="0.3">
      <c r="A1042" s="36" t="s">
        <v>1650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1636</v>
      </c>
      <c r="AF1042" s="92" t="s">
        <v>1617</v>
      </c>
      <c r="AG1042" s="93" t="s">
        <v>1637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1650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1636</v>
      </c>
      <c r="AF1043" s="26" t="s">
        <v>1617</v>
      </c>
      <c r="AG1043" s="44" t="s">
        <v>1637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1650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1636</v>
      </c>
      <c r="AF1044" s="26" t="s">
        <v>1617</v>
      </c>
      <c r="AG1044" s="44" t="s">
        <v>1637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1650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1650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1650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1650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1636</v>
      </c>
      <c r="AF1048" s="26" t="s">
        <v>1615</v>
      </c>
      <c r="AG1048" s="44" t="s">
        <v>1637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1650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1636</v>
      </c>
      <c r="AF1049" s="26" t="s">
        <v>1617</v>
      </c>
      <c r="AG1049" s="44" t="s">
        <v>1637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1650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1636</v>
      </c>
      <c r="AF1050" s="26" t="s">
        <v>1619</v>
      </c>
      <c r="AG1050" s="44" t="s">
        <v>1637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4" customFormat="1" ht="14.4" customHeight="1" x14ac:dyDescent="0.3">
      <c r="A1051" s="88" t="s">
        <v>1650</v>
      </c>
      <c r="B1051" s="89" t="s">
        <v>527</v>
      </c>
      <c r="C1051" s="90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91"/>
      <c r="AE1051" s="92"/>
      <c r="AF1051" s="26" t="s">
        <v>1620</v>
      </c>
      <c r="AG1051" s="44" t="s">
        <v>1637</v>
      </c>
    </row>
    <row r="1052" spans="1:52" s="94" customFormat="1" ht="14.4" customHeight="1" x14ac:dyDescent="0.3">
      <c r="A1052" s="88" t="s">
        <v>1650</v>
      </c>
      <c r="B1052" s="89" t="s">
        <v>529</v>
      </c>
      <c r="C1052" s="90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91"/>
      <c r="AE1052" s="92"/>
      <c r="AF1052" s="92" t="s">
        <v>1639</v>
      </c>
      <c r="AG1052" s="93" t="s">
        <v>1637</v>
      </c>
    </row>
    <row r="1053" spans="1:52" ht="14.4" customHeight="1" x14ac:dyDescent="0.3">
      <c r="A1053" s="36" t="s">
        <v>1650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1636</v>
      </c>
      <c r="AF1053" s="92" t="s">
        <v>1617</v>
      </c>
      <c r="AG1053" s="93" t="s">
        <v>1637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1650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1636</v>
      </c>
      <c r="AF1054" s="26" t="s">
        <v>1617</v>
      </c>
      <c r="AG1054" s="44" t="s">
        <v>1637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1650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1636</v>
      </c>
      <c r="AF1055" s="26" t="s">
        <v>1617</v>
      </c>
      <c r="AG1055" s="44" t="s">
        <v>1637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1650</v>
      </c>
      <c r="B1056" s="37" t="s">
        <v>537</v>
      </c>
      <c r="C1056" s="38" t="s">
        <v>538</v>
      </c>
      <c r="D1056" s="24">
        <f t="shared" si="32"/>
        <v>5822279.129999999</v>
      </c>
      <c r="E1056" s="32">
        <f t="shared" si="33"/>
        <v>8727164.4900000002</v>
      </c>
      <c r="F1056" s="28">
        <v>1148266.74</v>
      </c>
      <c r="G1056" s="29">
        <v>1305401.8</v>
      </c>
      <c r="H1056" s="19">
        <v>823389.21</v>
      </c>
      <c r="I1056" s="19">
        <v>987691.59</v>
      </c>
      <c r="J1056" s="39">
        <v>1090770.8999999999</v>
      </c>
      <c r="K1056" s="40">
        <v>797612.11</v>
      </c>
      <c r="L1056" s="19">
        <v>338450.01</v>
      </c>
      <c r="M1056" s="19">
        <v>972546.88</v>
      </c>
      <c r="N1056" s="39">
        <v>1413229.18</v>
      </c>
      <c r="O1056" s="40">
        <v>559712.17000000004</v>
      </c>
      <c r="P1056" s="22">
        <v>538500.89</v>
      </c>
      <c r="Q1056" s="22">
        <v>1256168.02</v>
      </c>
      <c r="R1056" s="39">
        <v>456277.2</v>
      </c>
      <c r="S1056" s="40">
        <v>2106265.4900000002</v>
      </c>
      <c r="T1056" s="19">
        <v>13395</v>
      </c>
      <c r="U1056" s="19">
        <v>741766.43</v>
      </c>
      <c r="V1056" s="39"/>
      <c r="W1056" s="40"/>
      <c r="X1056" s="19"/>
      <c r="Y1056" s="19"/>
      <c r="Z1056" s="39"/>
      <c r="AA1056" s="40"/>
      <c r="AB1056" s="19"/>
      <c r="AC1056" s="19"/>
      <c r="AD1056" s="43" t="s">
        <v>1614</v>
      </c>
      <c r="AE1056" s="26" t="s">
        <v>1636</v>
      </c>
      <c r="AF1056" s="26" t="s">
        <v>1615</v>
      </c>
      <c r="AG1056" s="44" t="s">
        <v>1637</v>
      </c>
    </row>
    <row r="1057" spans="1:52" ht="14.4" customHeight="1" x14ac:dyDescent="0.3">
      <c r="A1057" s="36" t="s">
        <v>1650</v>
      </c>
      <c r="B1057" s="37" t="s">
        <v>539</v>
      </c>
      <c r="C1057" s="38" t="s">
        <v>540</v>
      </c>
      <c r="D1057" s="24">
        <f t="shared" si="32"/>
        <v>2369753.2000000002</v>
      </c>
      <c r="E1057" s="32">
        <f t="shared" si="33"/>
        <v>2694442.9</v>
      </c>
      <c r="F1057" s="28">
        <v>277328</v>
      </c>
      <c r="G1057" s="29">
        <v>26819.200000000001</v>
      </c>
      <c r="H1057" s="19">
        <v>279160.59999999998</v>
      </c>
      <c r="I1057" s="19">
        <v>342798.75</v>
      </c>
      <c r="J1057" s="39">
        <v>501878.95</v>
      </c>
      <c r="K1057" s="40">
        <v>296666.3</v>
      </c>
      <c r="L1057" s="19">
        <v>206595</v>
      </c>
      <c r="M1057" s="19">
        <v>285874.7</v>
      </c>
      <c r="N1057" s="39">
        <v>46047.5</v>
      </c>
      <c r="O1057" s="40">
        <v>196670.9</v>
      </c>
      <c r="P1057" s="19">
        <v>529953.69999999995</v>
      </c>
      <c r="Q1057" s="19">
        <v>646000.80000000005</v>
      </c>
      <c r="R1057" s="39">
        <v>528789.44999999995</v>
      </c>
      <c r="S1057" s="40">
        <v>430457</v>
      </c>
      <c r="T1057" s="19">
        <v>0</v>
      </c>
      <c r="U1057" s="19">
        <v>469155.25</v>
      </c>
      <c r="V1057" s="39"/>
      <c r="W1057" s="40"/>
      <c r="X1057" s="19"/>
      <c r="Y1057" s="19"/>
      <c r="Z1057" s="39"/>
      <c r="AA1057" s="40"/>
      <c r="AB1057" s="19"/>
      <c r="AC1057" s="19"/>
      <c r="AD1057" s="43" t="s">
        <v>1616</v>
      </c>
      <c r="AE1057" s="26" t="s">
        <v>1636</v>
      </c>
      <c r="AF1057" s="26" t="s">
        <v>1617</v>
      </c>
      <c r="AG1057" s="44" t="s">
        <v>1637</v>
      </c>
    </row>
    <row r="1058" spans="1:52" ht="14.4" customHeight="1" x14ac:dyDescent="0.3">
      <c r="A1058" s="36" t="s">
        <v>1650</v>
      </c>
      <c r="B1058" s="37" t="s">
        <v>541</v>
      </c>
      <c r="C1058" s="38" t="s">
        <v>542</v>
      </c>
      <c r="D1058" s="24">
        <f t="shared" si="32"/>
        <v>2771477</v>
      </c>
      <c r="E1058" s="32">
        <f t="shared" si="33"/>
        <v>2660077.75</v>
      </c>
      <c r="F1058" s="28">
        <v>269861.75</v>
      </c>
      <c r="G1058" s="29">
        <v>789921.5</v>
      </c>
      <c r="H1058" s="19">
        <v>358531</v>
      </c>
      <c r="I1058" s="19">
        <v>345354.5</v>
      </c>
      <c r="J1058" s="39">
        <v>917848.5</v>
      </c>
      <c r="K1058" s="40">
        <v>340810.5</v>
      </c>
      <c r="L1058" s="19">
        <v>122466</v>
      </c>
      <c r="M1058" s="19">
        <v>363061.75</v>
      </c>
      <c r="N1058" s="39">
        <v>0</v>
      </c>
      <c r="O1058" s="40">
        <v>116289.75</v>
      </c>
      <c r="P1058" s="19">
        <v>859502</v>
      </c>
      <c r="Q1058" s="19">
        <v>402994</v>
      </c>
      <c r="R1058" s="39">
        <v>183292.75</v>
      </c>
      <c r="S1058" s="40">
        <v>143941</v>
      </c>
      <c r="T1058" s="19">
        <v>59975</v>
      </c>
      <c r="U1058" s="19">
        <v>157704.75</v>
      </c>
      <c r="V1058" s="39"/>
      <c r="W1058" s="40"/>
      <c r="X1058" s="19"/>
      <c r="Y1058" s="19"/>
      <c r="Z1058" s="39"/>
      <c r="AA1058" s="40"/>
      <c r="AB1058" s="19"/>
      <c r="AC1058" s="19"/>
      <c r="AD1058" s="43" t="s">
        <v>1618</v>
      </c>
      <c r="AE1058" s="26" t="s">
        <v>1636</v>
      </c>
      <c r="AF1058" s="26" t="s">
        <v>1619</v>
      </c>
      <c r="AG1058" s="44" t="s">
        <v>1637</v>
      </c>
    </row>
    <row r="1059" spans="1:52" s="94" customFormat="1" ht="14.4" customHeight="1" x14ac:dyDescent="0.3">
      <c r="A1059" s="88" t="s">
        <v>1650</v>
      </c>
      <c r="B1059" s="89" t="s">
        <v>543</v>
      </c>
      <c r="C1059" s="90" t="s">
        <v>544</v>
      </c>
      <c r="D1059" s="24">
        <f t="shared" si="32"/>
        <v>1774114.5999999999</v>
      </c>
      <c r="E1059" s="32">
        <f t="shared" si="33"/>
        <v>1868371.2000000002</v>
      </c>
      <c r="F1059" s="28">
        <v>148595</v>
      </c>
      <c r="G1059" s="29">
        <v>312156.79999999999</v>
      </c>
      <c r="H1059" s="19">
        <v>341675.9</v>
      </c>
      <c r="I1059" s="19">
        <v>256697.60000000001</v>
      </c>
      <c r="J1059" s="39">
        <v>556317</v>
      </c>
      <c r="K1059" s="40">
        <v>191135.8</v>
      </c>
      <c r="L1059" s="19">
        <v>39429</v>
      </c>
      <c r="M1059" s="19">
        <v>184013</v>
      </c>
      <c r="N1059" s="39">
        <v>93310</v>
      </c>
      <c r="O1059" s="40">
        <v>276739.90000000002</v>
      </c>
      <c r="P1059" s="19">
        <v>343640.7</v>
      </c>
      <c r="Q1059" s="19">
        <v>185540</v>
      </c>
      <c r="R1059" s="39">
        <v>105805</v>
      </c>
      <c r="S1059" s="40">
        <v>282277</v>
      </c>
      <c r="T1059" s="19">
        <v>145342</v>
      </c>
      <c r="U1059" s="19">
        <v>179811.1</v>
      </c>
      <c r="V1059" s="39"/>
      <c r="W1059" s="40"/>
      <c r="X1059" s="19"/>
      <c r="Y1059" s="19"/>
      <c r="Z1059" s="39"/>
      <c r="AA1059" s="40"/>
      <c r="AB1059" s="19"/>
      <c r="AC1059" s="19"/>
      <c r="AD1059" s="95"/>
      <c r="AE1059" s="96"/>
      <c r="AF1059" s="26" t="s">
        <v>1620</v>
      </c>
      <c r="AG1059" s="44" t="s">
        <v>1637</v>
      </c>
    </row>
    <row r="1060" spans="1:52" s="94" customFormat="1" ht="14.4" customHeight="1" x14ac:dyDescent="0.3">
      <c r="A1060" s="88" t="s">
        <v>1650</v>
      </c>
      <c r="B1060" s="89" t="s">
        <v>545</v>
      </c>
      <c r="C1060" s="90" t="s">
        <v>546</v>
      </c>
      <c r="D1060" s="24">
        <f t="shared" si="32"/>
        <v>1865673.37</v>
      </c>
      <c r="E1060" s="32">
        <f t="shared" si="33"/>
        <v>1635513.7</v>
      </c>
      <c r="F1060" s="28">
        <v>214338</v>
      </c>
      <c r="G1060" s="29">
        <v>95642.5</v>
      </c>
      <c r="H1060" s="19">
        <v>174865</v>
      </c>
      <c r="I1060" s="19">
        <v>147526.82</v>
      </c>
      <c r="J1060" s="39">
        <v>109112.65</v>
      </c>
      <c r="K1060" s="40">
        <v>183507.28</v>
      </c>
      <c r="L1060" s="19">
        <v>36408</v>
      </c>
      <c r="M1060" s="19">
        <v>182886.5</v>
      </c>
      <c r="N1060" s="39">
        <v>347630.84</v>
      </c>
      <c r="O1060" s="40">
        <v>228433</v>
      </c>
      <c r="P1060" s="19">
        <v>239044.78</v>
      </c>
      <c r="Q1060" s="19">
        <v>323641.59999999998</v>
      </c>
      <c r="R1060" s="39">
        <v>420794</v>
      </c>
      <c r="S1060" s="40">
        <v>343195</v>
      </c>
      <c r="T1060" s="19">
        <v>323480.09999999998</v>
      </c>
      <c r="U1060" s="19">
        <v>130681</v>
      </c>
      <c r="V1060" s="39"/>
      <c r="W1060" s="40"/>
      <c r="X1060" s="19"/>
      <c r="Y1060" s="19"/>
      <c r="Z1060" s="39"/>
      <c r="AA1060" s="40"/>
      <c r="AB1060" s="19"/>
      <c r="AC1060" s="19"/>
      <c r="AD1060" s="95"/>
      <c r="AE1060" s="96"/>
      <c r="AF1060" s="96" t="s">
        <v>1639</v>
      </c>
      <c r="AG1060" s="97" t="s">
        <v>1637</v>
      </c>
    </row>
    <row r="1061" spans="1:52" ht="14.4" customHeight="1" x14ac:dyDescent="0.3">
      <c r="A1061" s="36" t="s">
        <v>1650</v>
      </c>
      <c r="B1061" s="37" t="s">
        <v>547</v>
      </c>
      <c r="C1061" s="38" t="s">
        <v>548</v>
      </c>
      <c r="D1061" s="24">
        <f t="shared" si="32"/>
        <v>1077296</v>
      </c>
      <c r="E1061" s="32">
        <f t="shared" si="33"/>
        <v>1495416</v>
      </c>
      <c r="F1061" s="28">
        <v>215480</v>
      </c>
      <c r="G1061" s="29">
        <v>405090</v>
      </c>
      <c r="H1061" s="19">
        <v>476730</v>
      </c>
      <c r="I1061" s="19">
        <v>146800</v>
      </c>
      <c r="J1061" s="39">
        <v>61210</v>
      </c>
      <c r="K1061" s="40">
        <v>0</v>
      </c>
      <c r="L1061" s="19">
        <v>0</v>
      </c>
      <c r="M1061" s="19">
        <v>77400</v>
      </c>
      <c r="N1061" s="39">
        <v>75000</v>
      </c>
      <c r="O1061" s="40">
        <v>24600</v>
      </c>
      <c r="P1061" s="19">
        <v>16800</v>
      </c>
      <c r="Q1061" s="19">
        <v>492076</v>
      </c>
      <c r="R1061" s="39">
        <v>113556</v>
      </c>
      <c r="S1061" s="40">
        <v>305550</v>
      </c>
      <c r="T1061" s="19">
        <v>118520</v>
      </c>
      <c r="U1061" s="19">
        <v>43900</v>
      </c>
      <c r="V1061" s="39"/>
      <c r="W1061" s="40"/>
      <c r="X1061" s="19"/>
      <c r="Y1061" s="19"/>
      <c r="Z1061" s="39"/>
      <c r="AA1061" s="40"/>
      <c r="AB1061" s="19"/>
      <c r="AC1061" s="19"/>
      <c r="AD1061" s="43"/>
      <c r="AE1061" s="26"/>
      <c r="AF1061" s="96" t="s">
        <v>1621</v>
      </c>
      <c r="AG1061" s="97" t="s">
        <v>1637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1650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1637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4" customFormat="1" ht="14.4" customHeight="1" x14ac:dyDescent="0.3">
      <c r="A1063" s="88" t="s">
        <v>1650</v>
      </c>
      <c r="B1063" s="89" t="s">
        <v>551</v>
      </c>
      <c r="C1063" s="90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91"/>
      <c r="AE1063" s="92"/>
      <c r="AF1063" s="26"/>
      <c r="AG1063" s="44"/>
    </row>
    <row r="1064" spans="1:52" s="94" customFormat="1" ht="14.4" customHeight="1" x14ac:dyDescent="0.3">
      <c r="A1064" s="88" t="s">
        <v>1650</v>
      </c>
      <c r="B1064" s="89" t="s">
        <v>553</v>
      </c>
      <c r="C1064" s="90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91"/>
      <c r="AE1064" s="92"/>
      <c r="AF1064" s="92"/>
      <c r="AG1064" s="93"/>
    </row>
    <row r="1065" spans="1:52" ht="14.4" customHeight="1" x14ac:dyDescent="0.3">
      <c r="A1065" s="36" t="s">
        <v>1650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1636</v>
      </c>
      <c r="AF1065" s="92" t="s">
        <v>1617</v>
      </c>
      <c r="AG1065" s="93" t="s">
        <v>1637</v>
      </c>
    </row>
    <row r="1066" spans="1:52" ht="14.4" customHeight="1" x14ac:dyDescent="0.3">
      <c r="A1066" s="36" t="s">
        <v>1650</v>
      </c>
      <c r="B1066" s="37" t="s">
        <v>557</v>
      </c>
      <c r="C1066" s="38" t="s">
        <v>558</v>
      </c>
      <c r="D1066" s="24">
        <f t="shared" si="32"/>
        <v>565284.54</v>
      </c>
      <c r="E1066" s="32">
        <f t="shared" si="33"/>
        <v>642515.14</v>
      </c>
      <c r="F1066" s="28">
        <v>5250</v>
      </c>
      <c r="G1066" s="29">
        <v>0</v>
      </c>
      <c r="H1066" s="19">
        <v>239092.9</v>
      </c>
      <c r="I1066" s="19">
        <v>0</v>
      </c>
      <c r="J1066" s="39">
        <v>79890</v>
      </c>
      <c r="K1066" s="40">
        <v>154894</v>
      </c>
      <c r="L1066" s="19">
        <v>18720</v>
      </c>
      <c r="M1066" s="19">
        <v>218596.52</v>
      </c>
      <c r="N1066" s="39">
        <v>62040</v>
      </c>
      <c r="O1066" s="40">
        <v>102157.62</v>
      </c>
      <c r="P1066" s="19">
        <v>32173.64</v>
      </c>
      <c r="Q1066" s="19">
        <v>70895</v>
      </c>
      <c r="R1066" s="39">
        <v>121868</v>
      </c>
      <c r="S1066" s="40">
        <v>0</v>
      </c>
      <c r="T1066" s="19">
        <v>6250</v>
      </c>
      <c r="U1066" s="19">
        <v>95972</v>
      </c>
      <c r="V1066" s="39"/>
      <c r="W1066" s="40"/>
      <c r="X1066" s="19"/>
      <c r="Y1066" s="19"/>
      <c r="Z1066" s="39"/>
      <c r="AA1066" s="40"/>
      <c r="AB1066" s="19"/>
      <c r="AC1066" s="19"/>
      <c r="AD1066" s="43" t="s">
        <v>1616</v>
      </c>
      <c r="AE1066" s="26" t="s">
        <v>1636</v>
      </c>
      <c r="AF1066" s="26" t="s">
        <v>1617</v>
      </c>
      <c r="AG1066" s="44" t="s">
        <v>1637</v>
      </c>
    </row>
    <row r="1067" spans="1:52" ht="14.4" customHeight="1" x14ac:dyDescent="0.3">
      <c r="A1067" s="36" t="s">
        <v>1650</v>
      </c>
      <c r="B1067" s="37" t="s">
        <v>559</v>
      </c>
      <c r="C1067" s="38" t="s">
        <v>560</v>
      </c>
      <c r="D1067" s="24">
        <f t="shared" si="32"/>
        <v>3600</v>
      </c>
      <c r="E1067" s="32">
        <f t="shared" si="33"/>
        <v>4800</v>
      </c>
      <c r="F1067" s="28">
        <v>0</v>
      </c>
      <c r="G1067" s="29">
        <v>0</v>
      </c>
      <c r="H1067" s="22">
        <v>0</v>
      </c>
      <c r="I1067" s="22">
        <v>2400</v>
      </c>
      <c r="J1067" s="41">
        <v>0</v>
      </c>
      <c r="K1067" s="42">
        <v>0</v>
      </c>
      <c r="L1067" s="22">
        <v>1200</v>
      </c>
      <c r="M1067" s="22">
        <v>0</v>
      </c>
      <c r="N1067" s="41">
        <v>0</v>
      </c>
      <c r="O1067" s="42">
        <v>0</v>
      </c>
      <c r="P1067" s="19">
        <v>2400</v>
      </c>
      <c r="Q1067" s="19">
        <v>2400</v>
      </c>
      <c r="R1067" s="41">
        <v>0</v>
      </c>
      <c r="S1067" s="42">
        <v>0</v>
      </c>
      <c r="T1067" s="22">
        <v>0</v>
      </c>
      <c r="U1067" s="22">
        <v>0</v>
      </c>
      <c r="V1067" s="41"/>
      <c r="W1067" s="42"/>
      <c r="X1067" s="22"/>
      <c r="Y1067" s="22"/>
      <c r="Z1067" s="41"/>
      <c r="AA1067" s="42"/>
      <c r="AB1067" s="22"/>
      <c r="AC1067" s="22"/>
      <c r="AD1067" s="43" t="s">
        <v>1616</v>
      </c>
      <c r="AE1067" s="26" t="s">
        <v>1636</v>
      </c>
      <c r="AF1067" s="26" t="s">
        <v>1617</v>
      </c>
      <c r="AG1067" s="44" t="s">
        <v>1637</v>
      </c>
    </row>
    <row r="1068" spans="1:52" ht="14.4" customHeight="1" x14ac:dyDescent="0.3">
      <c r="A1068" s="36" t="s">
        <v>1650</v>
      </c>
      <c r="B1068" s="37" t="s">
        <v>561</v>
      </c>
      <c r="C1068" s="38" t="s">
        <v>562</v>
      </c>
      <c r="D1068" s="24">
        <f t="shared" si="32"/>
        <v>0</v>
      </c>
      <c r="E1068" s="32">
        <f t="shared" si="33"/>
        <v>0</v>
      </c>
      <c r="F1068" s="28"/>
      <c r="G1068" s="29"/>
      <c r="H1068" s="22"/>
      <c r="I1068" s="22"/>
      <c r="J1068" s="41"/>
      <c r="K1068" s="42"/>
      <c r="L1068" s="22"/>
      <c r="M1068" s="22"/>
      <c r="N1068" s="41"/>
      <c r="O1068" s="42"/>
      <c r="P1068" s="22"/>
      <c r="Q1068" s="22"/>
      <c r="R1068" s="41"/>
      <c r="S1068" s="42"/>
      <c r="T1068" s="22"/>
      <c r="U1068" s="22"/>
      <c r="V1068" s="41"/>
      <c r="W1068" s="42"/>
      <c r="X1068" s="22"/>
      <c r="Y1068" s="22"/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1650</v>
      </c>
      <c r="B1069" s="37" t="s">
        <v>563</v>
      </c>
      <c r="C1069" s="38" t="s">
        <v>564</v>
      </c>
      <c r="D1069" s="24">
        <f t="shared" si="32"/>
        <v>706705</v>
      </c>
      <c r="E1069" s="32">
        <f t="shared" si="33"/>
        <v>675235</v>
      </c>
      <c r="F1069" s="28">
        <v>0</v>
      </c>
      <c r="G1069" s="29">
        <v>84125</v>
      </c>
      <c r="H1069" s="19">
        <v>307640</v>
      </c>
      <c r="I1069" s="19">
        <v>119160</v>
      </c>
      <c r="J1069" s="39">
        <v>226115</v>
      </c>
      <c r="K1069" s="40">
        <v>82785</v>
      </c>
      <c r="L1069" s="19">
        <v>0</v>
      </c>
      <c r="M1069" s="19">
        <v>82745</v>
      </c>
      <c r="N1069" s="39">
        <v>7610</v>
      </c>
      <c r="O1069" s="40">
        <v>80810</v>
      </c>
      <c r="P1069" s="22">
        <v>165340</v>
      </c>
      <c r="Q1069" s="22">
        <v>86580</v>
      </c>
      <c r="R1069" s="39">
        <v>0</v>
      </c>
      <c r="S1069" s="40">
        <v>80700</v>
      </c>
      <c r="T1069" s="19">
        <v>0</v>
      </c>
      <c r="U1069" s="19">
        <v>58330</v>
      </c>
      <c r="V1069" s="39"/>
      <c r="W1069" s="40"/>
      <c r="X1069" s="19"/>
      <c r="Y1069" s="19"/>
      <c r="Z1069" s="39"/>
      <c r="AA1069" s="40"/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1650</v>
      </c>
      <c r="B1070" s="37" t="s">
        <v>565</v>
      </c>
      <c r="C1070" s="38" t="s">
        <v>566</v>
      </c>
      <c r="D1070" s="24">
        <f t="shared" si="32"/>
        <v>689390</v>
      </c>
      <c r="E1070" s="32">
        <f t="shared" si="33"/>
        <v>954493</v>
      </c>
      <c r="F1070" s="28">
        <v>0</v>
      </c>
      <c r="G1070" s="29">
        <v>0</v>
      </c>
      <c r="H1070" s="22">
        <v>23950</v>
      </c>
      <c r="I1070" s="22">
        <v>4900</v>
      </c>
      <c r="J1070" s="41">
        <v>45260</v>
      </c>
      <c r="K1070" s="42">
        <v>245870</v>
      </c>
      <c r="L1070" s="22">
        <v>298650</v>
      </c>
      <c r="M1070" s="22">
        <v>316260</v>
      </c>
      <c r="N1070" s="41">
        <v>110580</v>
      </c>
      <c r="O1070" s="42">
        <v>144900</v>
      </c>
      <c r="P1070" s="19">
        <v>0</v>
      </c>
      <c r="Q1070" s="19">
        <v>0</v>
      </c>
      <c r="R1070" s="41">
        <v>210950</v>
      </c>
      <c r="S1070" s="42">
        <v>84083</v>
      </c>
      <c r="T1070" s="22">
        <v>0</v>
      </c>
      <c r="U1070" s="22">
        <v>158480</v>
      </c>
      <c r="V1070" s="41"/>
      <c r="W1070" s="42"/>
      <c r="X1070" s="22"/>
      <c r="Y1070" s="22"/>
      <c r="Z1070" s="41"/>
      <c r="AA1070" s="42"/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1650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1650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1650</v>
      </c>
      <c r="B1073" s="37" t="s">
        <v>571</v>
      </c>
      <c r="C1073" s="38" t="s">
        <v>572</v>
      </c>
      <c r="D1073" s="24">
        <f t="shared" si="32"/>
        <v>80100</v>
      </c>
      <c r="E1073" s="32">
        <f t="shared" si="33"/>
        <v>1154223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>
        <v>5100</v>
      </c>
      <c r="S1073" s="42">
        <v>91843</v>
      </c>
      <c r="T1073" s="22">
        <v>75000</v>
      </c>
      <c r="U1073" s="22">
        <v>1062380</v>
      </c>
      <c r="V1073" s="41"/>
      <c r="W1073" s="42"/>
      <c r="X1073" s="22"/>
      <c r="Y1073" s="22"/>
      <c r="Z1073" s="41"/>
      <c r="AA1073" s="42"/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4" customFormat="1" ht="14.4" customHeight="1" x14ac:dyDescent="0.3">
      <c r="A1074" s="88" t="s">
        <v>1650</v>
      </c>
      <c r="B1074" s="89" t="s">
        <v>573</v>
      </c>
      <c r="C1074" s="90" t="s">
        <v>574</v>
      </c>
      <c r="D1074" s="24">
        <f t="shared" si="32"/>
        <v>1797398</v>
      </c>
      <c r="E1074" s="32">
        <f t="shared" si="33"/>
        <v>2523386.5</v>
      </c>
      <c r="F1074" s="28">
        <v>0</v>
      </c>
      <c r="G1074" s="29">
        <v>52952</v>
      </c>
      <c r="H1074" s="19">
        <v>0</v>
      </c>
      <c r="I1074" s="19">
        <v>325715</v>
      </c>
      <c r="J1074" s="39">
        <v>1149574</v>
      </c>
      <c r="K1074" s="40">
        <v>556346</v>
      </c>
      <c r="L1074" s="19">
        <v>0</v>
      </c>
      <c r="M1074" s="19">
        <v>289122</v>
      </c>
      <c r="N1074" s="39">
        <v>647824</v>
      </c>
      <c r="O1074" s="40">
        <v>293211</v>
      </c>
      <c r="P1074" s="22">
        <v>0</v>
      </c>
      <c r="Q1074" s="22">
        <v>304910.5</v>
      </c>
      <c r="R1074" s="39">
        <v>0</v>
      </c>
      <c r="S1074" s="40">
        <v>323915</v>
      </c>
      <c r="T1074" s="19">
        <v>0</v>
      </c>
      <c r="U1074" s="19">
        <v>377215</v>
      </c>
      <c r="V1074" s="39"/>
      <c r="W1074" s="40"/>
      <c r="X1074" s="19"/>
      <c r="Y1074" s="19"/>
      <c r="Z1074" s="39"/>
      <c r="AA1074" s="40"/>
      <c r="AB1074" s="19"/>
      <c r="AC1074" s="19"/>
      <c r="AD1074" s="95"/>
      <c r="AE1074" s="96"/>
      <c r="AF1074" s="26" t="s">
        <v>1622</v>
      </c>
      <c r="AG1074" s="44" t="s">
        <v>1637</v>
      </c>
    </row>
    <row r="1075" spans="1:52" s="94" customFormat="1" ht="14.4" customHeight="1" x14ac:dyDescent="0.3">
      <c r="A1075" s="88" t="s">
        <v>1650</v>
      </c>
      <c r="B1075" s="89" t="s">
        <v>575</v>
      </c>
      <c r="C1075" s="90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5"/>
      <c r="AE1075" s="96"/>
      <c r="AF1075" s="96" t="s">
        <v>1622</v>
      </c>
      <c r="AG1075" s="97" t="s">
        <v>1637</v>
      </c>
    </row>
    <row r="1076" spans="1:52" s="94" customFormat="1" ht="14.4" customHeight="1" x14ac:dyDescent="0.3">
      <c r="A1076" s="88" t="s">
        <v>1650</v>
      </c>
      <c r="B1076" s="89" t="s">
        <v>577</v>
      </c>
      <c r="C1076" s="90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5"/>
      <c r="AE1076" s="96"/>
      <c r="AF1076" s="96" t="s">
        <v>1622</v>
      </c>
      <c r="AG1076" s="97" t="s">
        <v>1637</v>
      </c>
    </row>
    <row r="1077" spans="1:52" ht="14.4" customHeight="1" x14ac:dyDescent="0.3">
      <c r="A1077" s="36" t="s">
        <v>1650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6"/>
      <c r="AG1077" s="97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4" customFormat="1" ht="14.4" customHeight="1" x14ac:dyDescent="0.3">
      <c r="A1078" s="88" t="s">
        <v>1650</v>
      </c>
      <c r="B1078" s="89" t="s">
        <v>581</v>
      </c>
      <c r="C1078" s="90" t="s">
        <v>582</v>
      </c>
      <c r="D1078" s="24">
        <f t="shared" si="32"/>
        <v>37319</v>
      </c>
      <c r="E1078" s="32">
        <f t="shared" si="33"/>
        <v>37319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>
        <v>0</v>
      </c>
      <c r="Q1078" s="22">
        <v>37319</v>
      </c>
      <c r="R1078" s="41">
        <v>37319</v>
      </c>
      <c r="S1078" s="42">
        <v>0</v>
      </c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91"/>
      <c r="AE1078" s="92"/>
      <c r="AF1078" s="26" t="s">
        <v>1622</v>
      </c>
      <c r="AG1078" s="44" t="s">
        <v>1637</v>
      </c>
    </row>
    <row r="1079" spans="1:52" s="94" customFormat="1" ht="14.4" customHeight="1" x14ac:dyDescent="0.3">
      <c r="A1079" s="88" t="s">
        <v>1650</v>
      </c>
      <c r="B1079" s="89" t="s">
        <v>583</v>
      </c>
      <c r="C1079" s="90" t="s">
        <v>584</v>
      </c>
      <c r="D1079" s="24">
        <f t="shared" si="32"/>
        <v>0</v>
      </c>
      <c r="E1079" s="32">
        <f t="shared" si="33"/>
        <v>25208</v>
      </c>
      <c r="F1079" s="28">
        <v>0</v>
      </c>
      <c r="G1079" s="29">
        <v>0</v>
      </c>
      <c r="H1079" s="19">
        <v>0</v>
      </c>
      <c r="I1079" s="19">
        <v>11558</v>
      </c>
      <c r="J1079" s="39">
        <v>0</v>
      </c>
      <c r="K1079" s="40">
        <v>0</v>
      </c>
      <c r="L1079" s="19">
        <v>0</v>
      </c>
      <c r="M1079" s="19">
        <v>158</v>
      </c>
      <c r="N1079" s="39">
        <v>0</v>
      </c>
      <c r="O1079" s="40">
        <v>0</v>
      </c>
      <c r="P1079" s="22">
        <v>0</v>
      </c>
      <c r="Q1079" s="22">
        <v>13492</v>
      </c>
      <c r="R1079" s="39">
        <v>0</v>
      </c>
      <c r="S1079" s="40">
        <v>0</v>
      </c>
      <c r="T1079" s="19">
        <v>0</v>
      </c>
      <c r="U1079" s="19">
        <v>0</v>
      </c>
      <c r="V1079" s="39"/>
      <c r="W1079" s="40"/>
      <c r="X1079" s="19"/>
      <c r="Y1079" s="19"/>
      <c r="Z1079" s="39"/>
      <c r="AA1079" s="40"/>
      <c r="AB1079" s="19"/>
      <c r="AC1079" s="19"/>
      <c r="AD1079" s="91"/>
      <c r="AE1079" s="92"/>
      <c r="AF1079" s="92" t="s">
        <v>1622</v>
      </c>
      <c r="AG1079" s="93" t="s">
        <v>1637</v>
      </c>
    </row>
    <row r="1080" spans="1:52" s="94" customFormat="1" ht="14.4" customHeight="1" x14ac:dyDescent="0.3">
      <c r="A1080" s="88" t="s">
        <v>1650</v>
      </c>
      <c r="B1080" s="89" t="s">
        <v>585</v>
      </c>
      <c r="C1080" s="90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91"/>
      <c r="AE1080" s="92"/>
      <c r="AF1080" s="92" t="s">
        <v>1622</v>
      </c>
      <c r="AG1080" s="93" t="s">
        <v>1637</v>
      </c>
    </row>
    <row r="1081" spans="1:52" ht="14.4" customHeight="1" x14ac:dyDescent="0.3">
      <c r="A1081" s="36" t="s">
        <v>1650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92"/>
      <c r="AG1081" s="93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1650</v>
      </c>
      <c r="B1082" s="37" t="s">
        <v>589</v>
      </c>
      <c r="C1082" s="38" t="s">
        <v>590</v>
      </c>
      <c r="D1082" s="24">
        <f t="shared" si="32"/>
        <v>168767</v>
      </c>
      <c r="E1082" s="32">
        <f t="shared" si="33"/>
        <v>168767</v>
      </c>
      <c r="F1082" s="28">
        <v>168767</v>
      </c>
      <c r="G1082" s="29">
        <v>168767</v>
      </c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1650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1650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1650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1650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1650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1650</v>
      </c>
      <c r="B1088" s="37" t="s">
        <v>601</v>
      </c>
      <c r="C1088" s="38" t="s">
        <v>602</v>
      </c>
      <c r="D1088" s="24">
        <f t="shared" si="32"/>
        <v>463116</v>
      </c>
      <c r="E1088" s="32">
        <f t="shared" si="33"/>
        <v>112942</v>
      </c>
      <c r="F1088" s="28">
        <v>374366</v>
      </c>
      <c r="G1088" s="29">
        <v>27502</v>
      </c>
      <c r="H1088" s="19">
        <v>6360</v>
      </c>
      <c r="I1088" s="19">
        <v>8820</v>
      </c>
      <c r="J1088" s="39">
        <v>8980</v>
      </c>
      <c r="K1088" s="40">
        <v>24900</v>
      </c>
      <c r="L1088" s="19">
        <v>24900</v>
      </c>
      <c r="M1088" s="19">
        <v>19800</v>
      </c>
      <c r="N1088" s="39">
        <v>19800</v>
      </c>
      <c r="O1088" s="40">
        <v>10140</v>
      </c>
      <c r="P1088" s="22">
        <v>13890</v>
      </c>
      <c r="Q1088" s="22">
        <v>10260</v>
      </c>
      <c r="R1088" s="39">
        <v>10260</v>
      </c>
      <c r="S1088" s="40">
        <v>4560</v>
      </c>
      <c r="T1088" s="19">
        <v>4560</v>
      </c>
      <c r="U1088" s="19">
        <v>6960</v>
      </c>
      <c r="V1088" s="39"/>
      <c r="W1088" s="40"/>
      <c r="X1088" s="19"/>
      <c r="Y1088" s="19"/>
      <c r="Z1088" s="39"/>
      <c r="AA1088" s="40"/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1650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1637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1650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1637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1650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1637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1650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1637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1650</v>
      </c>
      <c r="B1093" s="37" t="s">
        <v>611</v>
      </c>
      <c r="C1093" s="38" t="s">
        <v>612</v>
      </c>
      <c r="D1093" s="24">
        <f t="shared" si="34"/>
        <v>0</v>
      </c>
      <c r="E1093" s="32">
        <f t="shared" si="35"/>
        <v>0</v>
      </c>
      <c r="F1093" s="28"/>
      <c r="G1093" s="29"/>
      <c r="H1093" s="19"/>
      <c r="I1093" s="19"/>
      <c r="J1093" s="39"/>
      <c r="K1093" s="40"/>
      <c r="L1093" s="19"/>
      <c r="M1093" s="19"/>
      <c r="N1093" s="39"/>
      <c r="O1093" s="40"/>
      <c r="P1093" s="22"/>
      <c r="Q1093" s="22"/>
      <c r="R1093" s="39"/>
      <c r="S1093" s="40"/>
      <c r="T1093" s="19"/>
      <c r="U1093" s="19"/>
      <c r="V1093" s="39"/>
      <c r="W1093" s="40"/>
      <c r="X1093" s="19"/>
      <c r="Y1093" s="19"/>
      <c r="Z1093" s="39"/>
      <c r="AA1093" s="40"/>
      <c r="AB1093" s="19"/>
      <c r="AC1093" s="19"/>
      <c r="AD1093" s="43"/>
      <c r="AE1093" s="26"/>
      <c r="AF1093" s="26" t="s">
        <v>1623</v>
      </c>
      <c r="AG1093" s="44" t="s">
        <v>1637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1650</v>
      </c>
      <c r="B1094" s="37" t="s">
        <v>613</v>
      </c>
      <c r="C1094" s="38" t="s">
        <v>614</v>
      </c>
      <c r="D1094" s="24">
        <f t="shared" si="34"/>
        <v>6409770.75</v>
      </c>
      <c r="E1094" s="32">
        <f t="shared" si="35"/>
        <v>6327660</v>
      </c>
      <c r="F1094" s="28">
        <v>787293.5</v>
      </c>
      <c r="G1094" s="29">
        <v>798041.25</v>
      </c>
      <c r="H1094" s="19">
        <v>803588</v>
      </c>
      <c r="I1094" s="19">
        <v>852552.5</v>
      </c>
      <c r="J1094" s="39">
        <v>803588</v>
      </c>
      <c r="K1094" s="40">
        <v>758098.5</v>
      </c>
      <c r="L1094" s="19">
        <v>857626.25</v>
      </c>
      <c r="M1094" s="19">
        <v>957154</v>
      </c>
      <c r="N1094" s="39">
        <v>801832</v>
      </c>
      <c r="O1094" s="40">
        <v>801832</v>
      </c>
      <c r="P1094" s="19">
        <v>857626.25</v>
      </c>
      <c r="Q1094" s="19">
        <v>763555.5</v>
      </c>
      <c r="R1094" s="39">
        <v>763555.5</v>
      </c>
      <c r="S1094" s="40">
        <v>734661.25</v>
      </c>
      <c r="T1094" s="19">
        <v>734661.25</v>
      </c>
      <c r="U1094" s="19">
        <v>661765</v>
      </c>
      <c r="V1094" s="39"/>
      <c r="W1094" s="40"/>
      <c r="X1094" s="19"/>
      <c r="Y1094" s="19"/>
      <c r="Z1094" s="39"/>
      <c r="AA1094" s="40"/>
      <c r="AB1094" s="19"/>
      <c r="AC1094" s="19"/>
      <c r="AD1094" s="43"/>
      <c r="AE1094" s="26"/>
      <c r="AF1094" s="26" t="s">
        <v>1623</v>
      </c>
      <c r="AG1094" s="44" t="s">
        <v>1637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1650</v>
      </c>
      <c r="B1095" s="37" t="s">
        <v>615</v>
      </c>
      <c r="C1095" s="38" t="s">
        <v>616</v>
      </c>
      <c r="D1095" s="24">
        <f t="shared" si="34"/>
        <v>351314</v>
      </c>
      <c r="E1095" s="32">
        <f t="shared" si="35"/>
        <v>330059</v>
      </c>
      <c r="F1095" s="28">
        <v>59410</v>
      </c>
      <c r="G1095" s="29">
        <v>42964</v>
      </c>
      <c r="H1095" s="19">
        <v>42964</v>
      </c>
      <c r="I1095" s="19">
        <v>36465</v>
      </c>
      <c r="J1095" s="39">
        <v>36465</v>
      </c>
      <c r="K1095" s="40">
        <v>30940</v>
      </c>
      <c r="L1095" s="19">
        <v>50150</v>
      </c>
      <c r="M1095" s="19">
        <v>69360</v>
      </c>
      <c r="N1095" s="39">
        <v>30665</v>
      </c>
      <c r="O1095" s="40">
        <v>30665</v>
      </c>
      <c r="P1095" s="19">
        <v>50150</v>
      </c>
      <c r="Q1095" s="19">
        <v>43355</v>
      </c>
      <c r="R1095" s="39">
        <v>43355</v>
      </c>
      <c r="S1095" s="40">
        <v>30420</v>
      </c>
      <c r="T1095" s="19">
        <v>38155</v>
      </c>
      <c r="U1095" s="19">
        <v>45890</v>
      </c>
      <c r="V1095" s="39"/>
      <c r="W1095" s="40"/>
      <c r="X1095" s="19"/>
      <c r="Y1095" s="19"/>
      <c r="Z1095" s="39"/>
      <c r="AA1095" s="40"/>
      <c r="AB1095" s="19"/>
      <c r="AC1095" s="19"/>
      <c r="AD1095" s="43"/>
      <c r="AE1095" s="26"/>
      <c r="AF1095" s="26" t="s">
        <v>1623</v>
      </c>
      <c r="AG1095" s="44" t="s">
        <v>1637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1650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/>
      <c r="W1096" s="42"/>
      <c r="X1096" s="22"/>
      <c r="Y1096" s="22"/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1637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1650</v>
      </c>
      <c r="B1097" s="37" t="s">
        <v>619</v>
      </c>
      <c r="C1097" s="38" t="s">
        <v>620</v>
      </c>
      <c r="D1097" s="24">
        <f t="shared" si="34"/>
        <v>417200</v>
      </c>
      <c r="E1097" s="32">
        <f t="shared" si="35"/>
        <v>418100</v>
      </c>
      <c r="F1097" s="28">
        <v>52200</v>
      </c>
      <c r="G1097" s="29">
        <v>52200</v>
      </c>
      <c r="H1097" s="22">
        <v>50500</v>
      </c>
      <c r="I1097" s="22">
        <v>52200</v>
      </c>
      <c r="J1097" s="41">
        <v>53900</v>
      </c>
      <c r="K1097" s="42">
        <v>49000</v>
      </c>
      <c r="L1097" s="22">
        <v>49000</v>
      </c>
      <c r="M1097" s="22">
        <v>49000</v>
      </c>
      <c r="N1097" s="41">
        <v>52700</v>
      </c>
      <c r="O1097" s="42">
        <v>56400</v>
      </c>
      <c r="P1097" s="22">
        <v>52700</v>
      </c>
      <c r="Q1097" s="22">
        <v>52200</v>
      </c>
      <c r="R1097" s="41">
        <v>53100</v>
      </c>
      <c r="S1097" s="42">
        <v>53100</v>
      </c>
      <c r="T1097" s="22">
        <v>53100</v>
      </c>
      <c r="U1097" s="22">
        <v>54000</v>
      </c>
      <c r="V1097" s="41"/>
      <c r="W1097" s="42"/>
      <c r="X1097" s="22"/>
      <c r="Y1097" s="22"/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1637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1650</v>
      </c>
      <c r="B1098" s="37" t="s">
        <v>621</v>
      </c>
      <c r="C1098" s="38" t="s">
        <v>622</v>
      </c>
      <c r="D1098" s="24">
        <f t="shared" si="34"/>
        <v>3168600</v>
      </c>
      <c r="E1098" s="32">
        <f t="shared" si="35"/>
        <v>3578400</v>
      </c>
      <c r="F1098" s="28">
        <v>0</v>
      </c>
      <c r="G1098" s="29">
        <v>295000</v>
      </c>
      <c r="H1098" s="19">
        <v>295000</v>
      </c>
      <c r="I1098" s="19">
        <v>586000</v>
      </c>
      <c r="J1098" s="39">
        <v>291000</v>
      </c>
      <c r="K1098" s="40">
        <v>578000</v>
      </c>
      <c r="L1098" s="19">
        <v>299400</v>
      </c>
      <c r="M1098" s="19">
        <v>596800</v>
      </c>
      <c r="N1098" s="39">
        <v>285000</v>
      </c>
      <c r="O1098" s="40">
        <v>580400</v>
      </c>
      <c r="P1098" s="22">
        <v>885400</v>
      </c>
      <c r="Q1098" s="22">
        <v>295400</v>
      </c>
      <c r="R1098" s="39">
        <v>580400</v>
      </c>
      <c r="S1098" s="40">
        <v>247400</v>
      </c>
      <c r="T1098" s="19">
        <v>532400</v>
      </c>
      <c r="U1098" s="19">
        <v>399400</v>
      </c>
      <c r="V1098" s="39"/>
      <c r="W1098" s="40"/>
      <c r="X1098" s="19"/>
      <c r="Y1098" s="19"/>
      <c r="Z1098" s="39"/>
      <c r="AA1098" s="40"/>
      <c r="AB1098" s="19"/>
      <c r="AC1098" s="19"/>
      <c r="AD1098" s="43"/>
      <c r="AE1098" s="26"/>
      <c r="AF1098" s="26" t="s">
        <v>1623</v>
      </c>
      <c r="AG1098" s="44" t="s">
        <v>1637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1650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1637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1650</v>
      </c>
      <c r="B1100" s="37" t="s">
        <v>625</v>
      </c>
      <c r="C1100" s="38" t="s">
        <v>588</v>
      </c>
      <c r="D1100" s="24">
        <f t="shared" si="34"/>
        <v>1831226.7800000003</v>
      </c>
      <c r="E1100" s="32">
        <f t="shared" si="35"/>
        <v>1799832.79</v>
      </c>
      <c r="F1100" s="28">
        <v>285793.38</v>
      </c>
      <c r="G1100" s="29">
        <v>304151.90000000002</v>
      </c>
      <c r="H1100" s="19">
        <v>301612.31</v>
      </c>
      <c r="I1100" s="19">
        <v>212404.91</v>
      </c>
      <c r="J1100" s="39">
        <v>213769.64</v>
      </c>
      <c r="K1100" s="40">
        <v>190181.12</v>
      </c>
      <c r="L1100" s="19">
        <v>189647.19</v>
      </c>
      <c r="M1100" s="19">
        <v>198556.77</v>
      </c>
      <c r="N1100" s="39">
        <v>201505.04</v>
      </c>
      <c r="O1100" s="40">
        <v>179307.17</v>
      </c>
      <c r="P1100" s="22">
        <v>179672.6</v>
      </c>
      <c r="Q1100" s="22">
        <v>232119.25</v>
      </c>
      <c r="R1100" s="39">
        <v>229873.55</v>
      </c>
      <c r="S1100" s="40">
        <v>229353.21</v>
      </c>
      <c r="T1100" s="19">
        <v>229353.07</v>
      </c>
      <c r="U1100" s="19">
        <v>253758.46</v>
      </c>
      <c r="V1100" s="39"/>
      <c r="W1100" s="40"/>
      <c r="X1100" s="19"/>
      <c r="Y1100" s="19"/>
      <c r="Z1100" s="39"/>
      <c r="AA1100" s="40"/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1650</v>
      </c>
      <c r="B1101" s="37" t="s">
        <v>626</v>
      </c>
      <c r="C1101" s="38" t="s">
        <v>627</v>
      </c>
      <c r="D1101" s="24">
        <f t="shared" si="34"/>
        <v>213320</v>
      </c>
      <c r="E1101" s="32">
        <f t="shared" si="35"/>
        <v>0</v>
      </c>
      <c r="F1101" s="28">
        <v>213320</v>
      </c>
      <c r="G1101" s="29">
        <v>0</v>
      </c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1650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1650</v>
      </c>
      <c r="B1103" s="37" t="s">
        <v>630</v>
      </c>
      <c r="C1103" s="38" t="s">
        <v>631</v>
      </c>
      <c r="D1103" s="24">
        <f t="shared" si="34"/>
        <v>24095.800000000003</v>
      </c>
      <c r="E1103" s="32">
        <f t="shared" si="35"/>
        <v>89180.95</v>
      </c>
      <c r="F1103" s="28"/>
      <c r="G1103" s="29"/>
      <c r="H1103" s="22"/>
      <c r="I1103" s="22"/>
      <c r="J1103" s="41">
        <v>438.32</v>
      </c>
      <c r="K1103" s="42">
        <v>4514</v>
      </c>
      <c r="L1103" s="22">
        <v>71.5</v>
      </c>
      <c r="M1103" s="22">
        <v>22222</v>
      </c>
      <c r="N1103" s="41">
        <v>9528.0400000000009</v>
      </c>
      <c r="O1103" s="42">
        <v>22396</v>
      </c>
      <c r="P1103" s="22">
        <v>5295.31</v>
      </c>
      <c r="Q1103" s="22">
        <v>40048.949999999997</v>
      </c>
      <c r="R1103" s="41">
        <v>4533.68</v>
      </c>
      <c r="S1103" s="42">
        <v>0</v>
      </c>
      <c r="T1103" s="22">
        <v>4228.95</v>
      </c>
      <c r="U1103" s="22">
        <v>0</v>
      </c>
      <c r="V1103" s="41"/>
      <c r="W1103" s="42"/>
      <c r="X1103" s="22"/>
      <c r="Y1103" s="22"/>
      <c r="Z1103" s="41"/>
      <c r="AA1103" s="42"/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1650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1650</v>
      </c>
      <c r="B1105" s="37" t="s">
        <v>634</v>
      </c>
      <c r="C1105" s="38" t="s">
        <v>635</v>
      </c>
      <c r="D1105" s="24">
        <f t="shared" si="34"/>
        <v>680312</v>
      </c>
      <c r="E1105" s="32">
        <f t="shared" si="35"/>
        <v>0</v>
      </c>
      <c r="F1105" s="28">
        <v>257640</v>
      </c>
      <c r="G1105" s="29">
        <v>0</v>
      </c>
      <c r="H1105" s="19">
        <v>44450</v>
      </c>
      <c r="I1105" s="19">
        <v>0</v>
      </c>
      <c r="J1105" s="39">
        <v>199080</v>
      </c>
      <c r="K1105" s="40">
        <v>0</v>
      </c>
      <c r="L1105" s="19">
        <v>93640</v>
      </c>
      <c r="M1105" s="19">
        <v>0</v>
      </c>
      <c r="N1105" s="39">
        <v>22780</v>
      </c>
      <c r="O1105" s="40">
        <v>0</v>
      </c>
      <c r="P1105" s="22">
        <v>51922</v>
      </c>
      <c r="Q1105" s="22">
        <v>0</v>
      </c>
      <c r="R1105" s="39">
        <v>10800</v>
      </c>
      <c r="S1105" s="40">
        <v>0</v>
      </c>
      <c r="T1105" s="19">
        <v>0</v>
      </c>
      <c r="U1105" s="19">
        <v>0</v>
      </c>
      <c r="V1105" s="39"/>
      <c r="W1105" s="40"/>
      <c r="X1105" s="19"/>
      <c r="Y1105" s="19"/>
      <c r="Z1105" s="39"/>
      <c r="AA1105" s="40"/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1650</v>
      </c>
      <c r="B1106" s="37" t="s">
        <v>636</v>
      </c>
      <c r="C1106" s="38" t="s">
        <v>637</v>
      </c>
      <c r="D1106" s="24">
        <f t="shared" si="34"/>
        <v>751349</v>
      </c>
      <c r="E1106" s="32">
        <f t="shared" si="35"/>
        <v>3630402.71</v>
      </c>
      <c r="F1106" s="28">
        <v>45640</v>
      </c>
      <c r="G1106" s="29">
        <v>0</v>
      </c>
      <c r="H1106" s="19">
        <v>29855</v>
      </c>
      <c r="I1106" s="19">
        <v>0</v>
      </c>
      <c r="J1106" s="39">
        <v>40350</v>
      </c>
      <c r="K1106" s="40">
        <v>7000</v>
      </c>
      <c r="L1106" s="19">
        <v>37500</v>
      </c>
      <c r="M1106" s="19">
        <v>28800</v>
      </c>
      <c r="N1106" s="39">
        <v>92060</v>
      </c>
      <c r="O1106" s="40">
        <v>0</v>
      </c>
      <c r="P1106" s="19">
        <v>183566</v>
      </c>
      <c r="Q1106" s="19">
        <v>3594602.71</v>
      </c>
      <c r="R1106" s="39">
        <v>303280</v>
      </c>
      <c r="S1106" s="40">
        <v>0</v>
      </c>
      <c r="T1106" s="19">
        <v>19098</v>
      </c>
      <c r="U1106" s="19">
        <v>0</v>
      </c>
      <c r="V1106" s="39"/>
      <c r="W1106" s="40"/>
      <c r="X1106" s="19"/>
      <c r="Y1106" s="19"/>
      <c r="Z1106" s="39"/>
      <c r="AA1106" s="40"/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1650</v>
      </c>
      <c r="B1107" s="37" t="s">
        <v>638</v>
      </c>
      <c r="C1107" s="38" t="s">
        <v>639</v>
      </c>
      <c r="D1107" s="24">
        <f t="shared" si="34"/>
        <v>1437.05</v>
      </c>
      <c r="E1107" s="32">
        <f t="shared" si="35"/>
        <v>2874.1</v>
      </c>
      <c r="F1107" s="28"/>
      <c r="G1107" s="29"/>
      <c r="H1107" s="19"/>
      <c r="I1107" s="19"/>
      <c r="J1107" s="39">
        <v>0</v>
      </c>
      <c r="K1107" s="40">
        <v>1437.05</v>
      </c>
      <c r="L1107" s="19">
        <v>0</v>
      </c>
      <c r="M1107" s="19">
        <v>0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>
        <v>1437.05</v>
      </c>
      <c r="U1107" s="19">
        <v>1437.05</v>
      </c>
      <c r="V1107" s="39"/>
      <c r="W1107" s="40"/>
      <c r="X1107" s="19"/>
      <c r="Y1107" s="19"/>
      <c r="Z1107" s="39"/>
      <c r="AA1107" s="40"/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1650</v>
      </c>
      <c r="B1108" s="37" t="s">
        <v>640</v>
      </c>
      <c r="C1108" s="38" t="s">
        <v>641</v>
      </c>
      <c r="D1108" s="24">
        <f t="shared" si="34"/>
        <v>1100</v>
      </c>
      <c r="E1108" s="32">
        <f t="shared" si="35"/>
        <v>900</v>
      </c>
      <c r="F1108" s="28">
        <v>200</v>
      </c>
      <c r="G1108" s="29">
        <v>200</v>
      </c>
      <c r="H1108" s="22">
        <v>200</v>
      </c>
      <c r="I1108" s="22">
        <v>300</v>
      </c>
      <c r="J1108" s="41">
        <v>300</v>
      </c>
      <c r="K1108" s="42">
        <v>400</v>
      </c>
      <c r="L1108" s="22">
        <v>400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/>
      <c r="W1108" s="42"/>
      <c r="X1108" s="22"/>
      <c r="Y1108" s="22"/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1650</v>
      </c>
      <c r="B1109" s="37" t="s">
        <v>642</v>
      </c>
      <c r="C1109" s="38" t="s">
        <v>643</v>
      </c>
      <c r="D1109" s="24">
        <f t="shared" si="34"/>
        <v>23609.75</v>
      </c>
      <c r="E1109" s="32">
        <f t="shared" si="35"/>
        <v>23609.75</v>
      </c>
      <c r="F1109" s="28">
        <v>2672</v>
      </c>
      <c r="G1109" s="29">
        <v>2672</v>
      </c>
      <c r="H1109" s="19">
        <v>3046.75</v>
      </c>
      <c r="I1109" s="19">
        <v>3046.75</v>
      </c>
      <c r="J1109" s="39">
        <v>2443.25</v>
      </c>
      <c r="K1109" s="40">
        <v>2443.25</v>
      </c>
      <c r="L1109" s="19">
        <v>2846</v>
      </c>
      <c r="M1109" s="19">
        <v>2846</v>
      </c>
      <c r="N1109" s="39">
        <v>3467.75</v>
      </c>
      <c r="O1109" s="40">
        <v>3467.75</v>
      </c>
      <c r="P1109" s="22">
        <v>2784</v>
      </c>
      <c r="Q1109" s="22">
        <v>2784</v>
      </c>
      <c r="R1109" s="39">
        <v>3121</v>
      </c>
      <c r="S1109" s="40">
        <v>3121</v>
      </c>
      <c r="T1109" s="19">
        <v>3229</v>
      </c>
      <c r="U1109" s="19">
        <v>3229</v>
      </c>
      <c r="V1109" s="39"/>
      <c r="W1109" s="40"/>
      <c r="X1109" s="19"/>
      <c r="Y1109" s="19"/>
      <c r="Z1109" s="39"/>
      <c r="AA1109" s="40"/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1650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1650</v>
      </c>
      <c r="B1111" s="37" t="s">
        <v>646</v>
      </c>
      <c r="C1111" s="38" t="s">
        <v>647</v>
      </c>
      <c r="D1111" s="24">
        <f t="shared" si="34"/>
        <v>170742.34</v>
      </c>
      <c r="E1111" s="32">
        <f t="shared" si="35"/>
        <v>154957.25</v>
      </c>
      <c r="F1111" s="28">
        <v>22962.47</v>
      </c>
      <c r="G1111" s="29">
        <v>20067.5</v>
      </c>
      <c r="H1111" s="19">
        <v>20067.5</v>
      </c>
      <c r="I1111" s="19">
        <v>23365.23</v>
      </c>
      <c r="J1111" s="39">
        <v>23409.15</v>
      </c>
      <c r="K1111" s="40">
        <v>30874.01</v>
      </c>
      <c r="L1111" s="19">
        <v>31685.51</v>
      </c>
      <c r="M1111" s="19">
        <v>11868.66</v>
      </c>
      <c r="N1111" s="39">
        <v>11013.24</v>
      </c>
      <c r="O1111" s="40">
        <v>19514.88</v>
      </c>
      <c r="P1111" s="19">
        <v>19514.88</v>
      </c>
      <c r="Q1111" s="19">
        <v>21922.55</v>
      </c>
      <c r="R1111" s="39">
        <v>21922.55</v>
      </c>
      <c r="S1111" s="40">
        <v>20167.04</v>
      </c>
      <c r="T1111" s="19">
        <v>20167.04</v>
      </c>
      <c r="U1111" s="19">
        <v>7177.38</v>
      </c>
      <c r="V1111" s="39"/>
      <c r="W1111" s="40"/>
      <c r="X1111" s="19"/>
      <c r="Y1111" s="19"/>
      <c r="Z1111" s="39"/>
      <c r="AA1111" s="40"/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1650</v>
      </c>
      <c r="B1112" s="37" t="s">
        <v>648</v>
      </c>
      <c r="C1112" s="38" t="s">
        <v>649</v>
      </c>
      <c r="D1112" s="24">
        <f t="shared" si="34"/>
        <v>0</v>
      </c>
      <c r="E1112" s="32">
        <f t="shared" si="35"/>
        <v>0</v>
      </c>
      <c r="F1112" s="28"/>
      <c r="G1112" s="29"/>
      <c r="H1112" s="19"/>
      <c r="I1112" s="19"/>
      <c r="J1112" s="39"/>
      <c r="K1112" s="40"/>
      <c r="L1112" s="19"/>
      <c r="M1112" s="19"/>
      <c r="N1112" s="39"/>
      <c r="O1112" s="40"/>
      <c r="P1112" s="19"/>
      <c r="Q1112" s="19"/>
      <c r="R1112" s="39"/>
      <c r="S1112" s="40"/>
      <c r="T1112" s="19"/>
      <c r="U1112" s="19"/>
      <c r="V1112" s="39"/>
      <c r="W1112" s="40"/>
      <c r="X1112" s="19"/>
      <c r="Y1112" s="19"/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1650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1650</v>
      </c>
      <c r="B1114" s="37" t="s">
        <v>652</v>
      </c>
      <c r="C1114" s="38" t="s">
        <v>651</v>
      </c>
      <c r="D1114" s="24">
        <f t="shared" si="34"/>
        <v>342016</v>
      </c>
      <c r="E1114" s="32">
        <f t="shared" si="35"/>
        <v>306830</v>
      </c>
      <c r="F1114" s="28">
        <v>44896</v>
      </c>
      <c r="G1114" s="29">
        <v>45909</v>
      </c>
      <c r="H1114" s="19">
        <v>45909</v>
      </c>
      <c r="I1114" s="19">
        <v>46616</v>
      </c>
      <c r="J1114" s="39">
        <v>46616</v>
      </c>
      <c r="K1114" s="40">
        <v>47946</v>
      </c>
      <c r="L1114" s="19">
        <v>47946</v>
      </c>
      <c r="M1114" s="19">
        <v>49765</v>
      </c>
      <c r="N1114" s="39">
        <v>49765</v>
      </c>
      <c r="O1114" s="40">
        <v>48608</v>
      </c>
      <c r="P1114" s="22">
        <v>48608</v>
      </c>
      <c r="Q1114" s="22">
        <v>48599</v>
      </c>
      <c r="R1114" s="39">
        <v>48599</v>
      </c>
      <c r="S1114" s="40">
        <v>9695</v>
      </c>
      <c r="T1114" s="19">
        <v>9677</v>
      </c>
      <c r="U1114" s="19">
        <v>9692</v>
      </c>
      <c r="V1114" s="39"/>
      <c r="W1114" s="40"/>
      <c r="X1114" s="19"/>
      <c r="Y1114" s="19"/>
      <c r="Z1114" s="39"/>
      <c r="AA1114" s="40"/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1650</v>
      </c>
      <c r="B1115" s="37" t="s">
        <v>653</v>
      </c>
      <c r="C1115" s="38" t="s">
        <v>654</v>
      </c>
      <c r="D1115" s="24">
        <f t="shared" si="34"/>
        <v>34318022.479999997</v>
      </c>
      <c r="E1115" s="32">
        <f t="shared" si="35"/>
        <v>34363022.479999997</v>
      </c>
      <c r="F1115" s="28">
        <v>23062311.899999999</v>
      </c>
      <c r="G1115" s="29">
        <v>23062311.899999999</v>
      </c>
      <c r="H1115" s="19"/>
      <c r="I1115" s="19"/>
      <c r="J1115" s="39">
        <v>136900</v>
      </c>
      <c r="K1115" s="40">
        <v>136900</v>
      </c>
      <c r="L1115" s="19">
        <v>74600</v>
      </c>
      <c r="M1115" s="19">
        <v>74600</v>
      </c>
      <c r="N1115" s="39">
        <v>8730695.0399999991</v>
      </c>
      <c r="O1115" s="40">
        <v>8847295.0399999991</v>
      </c>
      <c r="P1115" s="19">
        <v>2313515.54</v>
      </c>
      <c r="Q1115" s="19">
        <v>2196915.54</v>
      </c>
      <c r="R1115" s="39">
        <v>0</v>
      </c>
      <c r="S1115" s="40">
        <v>45000</v>
      </c>
      <c r="T1115" s="19">
        <v>0</v>
      </c>
      <c r="U1115" s="19">
        <v>0</v>
      </c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1650</v>
      </c>
      <c r="B1116" s="37" t="s">
        <v>655</v>
      </c>
      <c r="C1116" s="38" t="s">
        <v>656</v>
      </c>
      <c r="D1116" s="24">
        <f t="shared" si="34"/>
        <v>802200</v>
      </c>
      <c r="E1116" s="32">
        <f t="shared" si="35"/>
        <v>1499050</v>
      </c>
      <c r="F1116" s="28">
        <v>107150</v>
      </c>
      <c r="G1116" s="29">
        <v>0</v>
      </c>
      <c r="H1116" s="22"/>
      <c r="I1116" s="22"/>
      <c r="J1116" s="41"/>
      <c r="K1116" s="42"/>
      <c r="L1116" s="22"/>
      <c r="M1116" s="22"/>
      <c r="N1116" s="41"/>
      <c r="O1116" s="42"/>
      <c r="P1116" s="19">
        <v>0</v>
      </c>
      <c r="Q1116" s="19">
        <v>1499050</v>
      </c>
      <c r="R1116" s="41">
        <v>620050</v>
      </c>
      <c r="S1116" s="42">
        <v>0</v>
      </c>
      <c r="T1116" s="22">
        <v>75000</v>
      </c>
      <c r="U1116" s="22">
        <v>0</v>
      </c>
      <c r="V1116" s="41"/>
      <c r="W1116" s="42"/>
      <c r="X1116" s="22"/>
      <c r="Y1116" s="22"/>
      <c r="Z1116" s="41"/>
      <c r="AA1116" s="42"/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1650</v>
      </c>
      <c r="B1117" s="37" t="s">
        <v>657</v>
      </c>
      <c r="C1117" s="38" t="s">
        <v>658</v>
      </c>
      <c r="D1117" s="24">
        <f t="shared" si="34"/>
        <v>1350986.8900000001</v>
      </c>
      <c r="E1117" s="32">
        <f t="shared" si="35"/>
        <v>2270976.9700000002</v>
      </c>
      <c r="F1117" s="28">
        <v>233197.81</v>
      </c>
      <c r="G1117" s="29">
        <v>1290620.58</v>
      </c>
      <c r="H1117" s="19">
        <v>199937.76</v>
      </c>
      <c r="I1117" s="19">
        <v>0</v>
      </c>
      <c r="J1117" s="39">
        <v>154233.41</v>
      </c>
      <c r="K1117" s="40">
        <v>0</v>
      </c>
      <c r="L1117" s="19">
        <v>183141.29</v>
      </c>
      <c r="M1117" s="19">
        <v>0</v>
      </c>
      <c r="N1117" s="39">
        <v>175730.14</v>
      </c>
      <c r="O1117" s="40">
        <v>555406.85</v>
      </c>
      <c r="P1117" s="22">
        <v>154288.32999999999</v>
      </c>
      <c r="Q1117" s="22">
        <v>424949.54</v>
      </c>
      <c r="R1117" s="39">
        <v>115806.82</v>
      </c>
      <c r="S1117" s="40">
        <v>0</v>
      </c>
      <c r="T1117" s="19">
        <v>134651.32999999999</v>
      </c>
      <c r="U1117" s="19">
        <v>0</v>
      </c>
      <c r="V1117" s="39"/>
      <c r="W1117" s="40"/>
      <c r="X1117" s="19"/>
      <c r="Y1117" s="19"/>
      <c r="Z1117" s="39"/>
      <c r="AA1117" s="40"/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1650</v>
      </c>
      <c r="B1118" s="37" t="s">
        <v>659</v>
      </c>
      <c r="C1118" s="38" t="s">
        <v>660</v>
      </c>
      <c r="D1118" s="24">
        <f t="shared" si="34"/>
        <v>2640000</v>
      </c>
      <c r="E1118" s="32">
        <f t="shared" si="35"/>
        <v>2640000</v>
      </c>
      <c r="F1118" s="28">
        <v>0</v>
      </c>
      <c r="G1118" s="29">
        <v>1320000</v>
      </c>
      <c r="H1118" s="19">
        <v>1320000</v>
      </c>
      <c r="I1118" s="19">
        <v>0</v>
      </c>
      <c r="J1118" s="39"/>
      <c r="K1118" s="40"/>
      <c r="L1118" s="19"/>
      <c r="M1118" s="19"/>
      <c r="N1118" s="39">
        <v>660000</v>
      </c>
      <c r="O1118" s="40">
        <v>660000</v>
      </c>
      <c r="P1118" s="19">
        <v>0</v>
      </c>
      <c r="Q1118" s="19">
        <v>660000</v>
      </c>
      <c r="R1118" s="39">
        <v>660000</v>
      </c>
      <c r="S1118" s="40">
        <v>0</v>
      </c>
      <c r="T1118" s="19"/>
      <c r="U1118" s="19"/>
      <c r="V1118" s="39"/>
      <c r="W1118" s="40"/>
      <c r="X1118" s="19"/>
      <c r="Y1118" s="19"/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1650</v>
      </c>
      <c r="B1119" s="37" t="s">
        <v>661</v>
      </c>
      <c r="C1119" s="38" t="s">
        <v>662</v>
      </c>
      <c r="D1119" s="24">
        <f t="shared" si="34"/>
        <v>5948046.0999999996</v>
      </c>
      <c r="E1119" s="32">
        <f t="shared" si="35"/>
        <v>4569664</v>
      </c>
      <c r="F1119" s="28">
        <v>1378382.1</v>
      </c>
      <c r="G1119" s="29">
        <v>2182332</v>
      </c>
      <c r="H1119" s="22">
        <v>2182332</v>
      </c>
      <c r="I1119" s="22">
        <v>100000</v>
      </c>
      <c r="J1119" s="41">
        <v>0</v>
      </c>
      <c r="K1119" s="42">
        <v>78400</v>
      </c>
      <c r="L1119" s="22">
        <v>100000</v>
      </c>
      <c r="M1119" s="22">
        <v>13800</v>
      </c>
      <c r="N1119" s="41">
        <v>1189366</v>
      </c>
      <c r="O1119" s="42">
        <v>1097166</v>
      </c>
      <c r="P1119" s="19">
        <v>0</v>
      </c>
      <c r="Q1119" s="19">
        <v>1097166</v>
      </c>
      <c r="R1119" s="41">
        <v>1097966</v>
      </c>
      <c r="S1119" s="42">
        <v>800</v>
      </c>
      <c r="T1119" s="22"/>
      <c r="U1119" s="22"/>
      <c r="V1119" s="41"/>
      <c r="W1119" s="42"/>
      <c r="X1119" s="22"/>
      <c r="Y1119" s="22"/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1650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1650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1650</v>
      </c>
      <c r="B1122" s="37" t="s">
        <v>667</v>
      </c>
      <c r="C1122" s="38" t="s">
        <v>668</v>
      </c>
      <c r="D1122" s="24">
        <f t="shared" si="34"/>
        <v>11508</v>
      </c>
      <c r="E1122" s="32">
        <f t="shared" si="35"/>
        <v>11508</v>
      </c>
      <c r="F1122" s="28"/>
      <c r="G1122" s="29"/>
      <c r="H1122" s="22"/>
      <c r="I1122" s="22"/>
      <c r="J1122" s="41">
        <v>0</v>
      </c>
      <c r="K1122" s="42">
        <v>646</v>
      </c>
      <c r="L1122" s="22">
        <v>0</v>
      </c>
      <c r="M1122" s="22">
        <v>3162</v>
      </c>
      <c r="N1122" s="41">
        <v>3808</v>
      </c>
      <c r="O1122" s="42">
        <v>3196</v>
      </c>
      <c r="P1122" s="22">
        <v>3196</v>
      </c>
      <c r="Q1122" s="22">
        <v>4504</v>
      </c>
      <c r="R1122" s="41">
        <v>4504</v>
      </c>
      <c r="S1122" s="42">
        <v>0</v>
      </c>
      <c r="T1122" s="22"/>
      <c r="U1122" s="22"/>
      <c r="V1122" s="41"/>
      <c r="W1122" s="42"/>
      <c r="X1122" s="22"/>
      <c r="Y1122" s="22"/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1650</v>
      </c>
      <c r="B1123" s="37" t="s">
        <v>669</v>
      </c>
      <c r="C1123" s="38" t="s">
        <v>670</v>
      </c>
      <c r="D1123" s="24">
        <f t="shared" si="34"/>
        <v>30898</v>
      </c>
      <c r="E1123" s="32">
        <f t="shared" si="35"/>
        <v>30898</v>
      </c>
      <c r="F1123" s="28"/>
      <c r="G1123" s="29"/>
      <c r="H1123" s="22"/>
      <c r="I1123" s="22"/>
      <c r="J1123" s="41">
        <v>0</v>
      </c>
      <c r="K1123" s="42">
        <v>1721</v>
      </c>
      <c r="L1123" s="22">
        <v>0</v>
      </c>
      <c r="M1123" s="22">
        <v>8507</v>
      </c>
      <c r="N1123" s="41">
        <v>10228</v>
      </c>
      <c r="O1123" s="42">
        <v>8556</v>
      </c>
      <c r="P1123" s="22">
        <v>8556</v>
      </c>
      <c r="Q1123" s="22">
        <v>12114</v>
      </c>
      <c r="R1123" s="41">
        <v>12114</v>
      </c>
      <c r="S1123" s="42">
        <v>0</v>
      </c>
      <c r="T1123" s="22"/>
      <c r="U1123" s="22"/>
      <c r="V1123" s="41"/>
      <c r="W1123" s="42"/>
      <c r="X1123" s="22"/>
      <c r="Y1123" s="22"/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1650</v>
      </c>
      <c r="B1124" s="37" t="s">
        <v>671</v>
      </c>
      <c r="C1124" s="38" t="s">
        <v>672</v>
      </c>
      <c r="D1124" s="24">
        <f t="shared" si="34"/>
        <v>18214</v>
      </c>
      <c r="E1124" s="32">
        <f t="shared" si="35"/>
        <v>18214</v>
      </c>
      <c r="F1124" s="28"/>
      <c r="G1124" s="29"/>
      <c r="H1124" s="22"/>
      <c r="I1124" s="22"/>
      <c r="J1124" s="41">
        <v>0</v>
      </c>
      <c r="K1124" s="42">
        <v>1019</v>
      </c>
      <c r="L1124" s="22">
        <v>0</v>
      </c>
      <c r="M1124" s="22">
        <v>5009</v>
      </c>
      <c r="N1124" s="41">
        <v>6028</v>
      </c>
      <c r="O1124" s="42">
        <v>5052</v>
      </c>
      <c r="P1124" s="22">
        <v>5052</v>
      </c>
      <c r="Q1124" s="22">
        <v>7134</v>
      </c>
      <c r="R1124" s="41">
        <v>7134</v>
      </c>
      <c r="S1124" s="42">
        <v>0</v>
      </c>
      <c r="T1124" s="22"/>
      <c r="U1124" s="22"/>
      <c r="V1124" s="41"/>
      <c r="W1124" s="42"/>
      <c r="X1124" s="22"/>
      <c r="Y1124" s="22"/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1650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1650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1650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1650</v>
      </c>
      <c r="B1128" s="37" t="s">
        <v>679</v>
      </c>
      <c r="C1128" s="38" t="s">
        <v>680</v>
      </c>
      <c r="D1128" s="24">
        <f t="shared" si="34"/>
        <v>60366.5</v>
      </c>
      <c r="E1128" s="32">
        <f t="shared" si="35"/>
        <v>100275.65</v>
      </c>
      <c r="F1128" s="28">
        <v>0</v>
      </c>
      <c r="G1128" s="29">
        <v>0</v>
      </c>
      <c r="H1128" s="19">
        <v>20000</v>
      </c>
      <c r="I1128" s="19">
        <v>0</v>
      </c>
      <c r="J1128" s="39">
        <v>0</v>
      </c>
      <c r="K1128" s="40">
        <v>0</v>
      </c>
      <c r="L1128" s="19">
        <v>0</v>
      </c>
      <c r="M1128" s="19">
        <v>6843.5</v>
      </c>
      <c r="N1128" s="39">
        <v>4000</v>
      </c>
      <c r="O1128" s="40">
        <v>588</v>
      </c>
      <c r="P1128" s="22">
        <v>7431.5</v>
      </c>
      <c r="Q1128" s="22">
        <v>24000</v>
      </c>
      <c r="R1128" s="39">
        <v>0</v>
      </c>
      <c r="S1128" s="40">
        <v>68844.149999999994</v>
      </c>
      <c r="T1128" s="19">
        <v>28935</v>
      </c>
      <c r="U1128" s="19">
        <v>0</v>
      </c>
      <c r="V1128" s="39"/>
      <c r="W1128" s="40"/>
      <c r="X1128" s="19"/>
      <c r="Y1128" s="19"/>
      <c r="Z1128" s="39"/>
      <c r="AA1128" s="40"/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1650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1650</v>
      </c>
      <c r="B1130" s="37" t="s">
        <v>683</v>
      </c>
      <c r="C1130" s="38" t="s">
        <v>684</v>
      </c>
      <c r="D1130" s="24">
        <f t="shared" si="34"/>
        <v>51100</v>
      </c>
      <c r="E1130" s="32">
        <f t="shared" si="35"/>
        <v>0</v>
      </c>
      <c r="F1130" s="28">
        <v>0</v>
      </c>
      <c r="G1130" s="29">
        <v>0</v>
      </c>
      <c r="H1130" s="22">
        <v>19225</v>
      </c>
      <c r="I1130" s="22">
        <v>0</v>
      </c>
      <c r="J1130" s="41">
        <v>0</v>
      </c>
      <c r="K1130" s="42">
        <v>0</v>
      </c>
      <c r="L1130" s="22">
        <v>0</v>
      </c>
      <c r="M1130" s="22">
        <v>0</v>
      </c>
      <c r="N1130" s="41">
        <v>0</v>
      </c>
      <c r="O1130" s="42">
        <v>0</v>
      </c>
      <c r="P1130" s="22">
        <v>24000</v>
      </c>
      <c r="Q1130" s="22">
        <v>0</v>
      </c>
      <c r="R1130" s="41">
        <v>0</v>
      </c>
      <c r="S1130" s="42">
        <v>0</v>
      </c>
      <c r="T1130" s="22">
        <v>7875</v>
      </c>
      <c r="U1130" s="22">
        <v>0</v>
      </c>
      <c r="V1130" s="41"/>
      <c r="W1130" s="42"/>
      <c r="X1130" s="22"/>
      <c r="Y1130" s="22"/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1650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1650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1650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1650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1650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1650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1650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1650</v>
      </c>
      <c r="B1138" s="37" t="s">
        <v>699</v>
      </c>
      <c r="C1138" s="38" t="s">
        <v>700</v>
      </c>
      <c r="D1138" s="24">
        <f t="shared" si="34"/>
        <v>820891.85</v>
      </c>
      <c r="E1138" s="32">
        <f t="shared" si="35"/>
        <v>562461</v>
      </c>
      <c r="F1138" s="28">
        <v>187942.24</v>
      </c>
      <c r="G1138" s="29">
        <v>500</v>
      </c>
      <c r="H1138" s="19">
        <v>476730</v>
      </c>
      <c r="I1138" s="19">
        <v>191172</v>
      </c>
      <c r="J1138" s="39">
        <v>25000</v>
      </c>
      <c r="K1138" s="40">
        <v>1000</v>
      </c>
      <c r="L1138" s="19">
        <v>0</v>
      </c>
      <c r="M1138" s="19">
        <v>0</v>
      </c>
      <c r="N1138" s="39">
        <v>0</v>
      </c>
      <c r="O1138" s="40">
        <v>300500</v>
      </c>
      <c r="P1138" s="22">
        <v>0</v>
      </c>
      <c r="Q1138" s="22">
        <v>3000</v>
      </c>
      <c r="R1138" s="39">
        <v>0</v>
      </c>
      <c r="S1138" s="40">
        <v>64089</v>
      </c>
      <c r="T1138" s="19">
        <v>131219.60999999999</v>
      </c>
      <c r="U1138" s="19">
        <v>2200</v>
      </c>
      <c r="V1138" s="39"/>
      <c r="W1138" s="40"/>
      <c r="X1138" s="19"/>
      <c r="Y1138" s="19"/>
      <c r="Z1138" s="39"/>
      <c r="AA1138" s="40"/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1650</v>
      </c>
      <c r="B1139" s="37" t="s">
        <v>701</v>
      </c>
      <c r="C1139" s="38" t="s">
        <v>702</v>
      </c>
      <c r="D1139" s="24">
        <f t="shared" si="34"/>
        <v>392555.12</v>
      </c>
      <c r="E1139" s="32">
        <f t="shared" si="35"/>
        <v>504191.05</v>
      </c>
      <c r="F1139" s="28">
        <v>52841.68</v>
      </c>
      <c r="G1139" s="29">
        <v>0</v>
      </c>
      <c r="H1139" s="22">
        <v>52841.68</v>
      </c>
      <c r="I1139" s="22">
        <v>0</v>
      </c>
      <c r="J1139" s="41">
        <v>0</v>
      </c>
      <c r="K1139" s="42">
        <v>392841.68</v>
      </c>
      <c r="L1139" s="22">
        <v>0</v>
      </c>
      <c r="M1139" s="22">
        <v>52841.68</v>
      </c>
      <c r="N1139" s="41">
        <v>169856.38</v>
      </c>
      <c r="O1139" s="42">
        <v>0</v>
      </c>
      <c r="P1139" s="19">
        <v>58507.69</v>
      </c>
      <c r="Q1139" s="19">
        <v>0</v>
      </c>
      <c r="R1139" s="41">
        <v>0</v>
      </c>
      <c r="S1139" s="42">
        <v>58507.69</v>
      </c>
      <c r="T1139" s="22">
        <v>58507.69</v>
      </c>
      <c r="U1139" s="22">
        <v>0</v>
      </c>
      <c r="V1139" s="41"/>
      <c r="W1139" s="42"/>
      <c r="X1139" s="22"/>
      <c r="Y1139" s="22"/>
      <c r="Z1139" s="41"/>
      <c r="AA1139" s="42"/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1650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1650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1650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>
        <v>0</v>
      </c>
      <c r="U1142" s="22">
        <v>0</v>
      </c>
      <c r="V1142" s="41"/>
      <c r="W1142" s="42"/>
      <c r="X1142" s="22"/>
      <c r="Y1142" s="22"/>
      <c r="Z1142" s="41"/>
      <c r="AA1142" s="42"/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1650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>
        <v>0</v>
      </c>
      <c r="U1143" s="19">
        <v>0</v>
      </c>
      <c r="V1143" s="39"/>
      <c r="W1143" s="40"/>
      <c r="X1143" s="19"/>
      <c r="Y1143" s="19"/>
      <c r="Z1143" s="39"/>
      <c r="AA1143" s="40"/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1650</v>
      </c>
      <c r="B1144" s="37" t="s">
        <v>711</v>
      </c>
      <c r="C1144" s="38" t="s">
        <v>712</v>
      </c>
      <c r="D1144" s="24">
        <f t="shared" si="34"/>
        <v>1021861.05</v>
      </c>
      <c r="E1144" s="32">
        <f t="shared" si="35"/>
        <v>1569753.65</v>
      </c>
      <c r="F1144" s="28">
        <v>426415.94</v>
      </c>
      <c r="G1144" s="29">
        <v>1142401.3999999999</v>
      </c>
      <c r="H1144" s="19">
        <v>44114</v>
      </c>
      <c r="I1144" s="19">
        <v>101602.24000000001</v>
      </c>
      <c r="J1144" s="39">
        <v>380722.81</v>
      </c>
      <c r="K1144" s="40">
        <v>49539.85</v>
      </c>
      <c r="L1144" s="19">
        <v>29971.42</v>
      </c>
      <c r="M1144" s="19">
        <v>11880</v>
      </c>
      <c r="N1144" s="39">
        <v>27912.19</v>
      </c>
      <c r="O1144" s="40">
        <v>27912.19</v>
      </c>
      <c r="P1144" s="19">
        <v>57452.69</v>
      </c>
      <c r="Q1144" s="19">
        <v>44700.36</v>
      </c>
      <c r="R1144" s="39">
        <v>50872</v>
      </c>
      <c r="S1144" s="40">
        <v>8100</v>
      </c>
      <c r="T1144" s="19">
        <v>4400</v>
      </c>
      <c r="U1144" s="19">
        <v>183617.61</v>
      </c>
      <c r="V1144" s="39"/>
      <c r="W1144" s="40"/>
      <c r="X1144" s="19"/>
      <c r="Y1144" s="19"/>
      <c r="Z1144" s="39"/>
      <c r="AA1144" s="40"/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1650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1650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>
        <v>0</v>
      </c>
      <c r="U1146" s="19">
        <v>0</v>
      </c>
      <c r="V1146" s="39"/>
      <c r="W1146" s="40"/>
      <c r="X1146" s="19"/>
      <c r="Y1146" s="19"/>
      <c r="Z1146" s="39"/>
      <c r="AA1146" s="40"/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1650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1650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1650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1650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1650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1650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1650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1650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1650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1650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1650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1650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1650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1650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1650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1650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1650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1650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1650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/>
      <c r="Y1165" s="22"/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1650</v>
      </c>
      <c r="B1166" s="37" t="s">
        <v>755</v>
      </c>
      <c r="C1166" s="38" t="s">
        <v>756</v>
      </c>
      <c r="D1166" s="24">
        <f t="shared" si="36"/>
        <v>0</v>
      </c>
      <c r="E1166" s="32">
        <f t="shared" si="37"/>
        <v>145100</v>
      </c>
      <c r="F1166" s="28">
        <v>0</v>
      </c>
      <c r="G1166" s="29">
        <v>12850</v>
      </c>
      <c r="H1166" s="19">
        <v>0</v>
      </c>
      <c r="I1166" s="19">
        <v>26150</v>
      </c>
      <c r="J1166" s="39">
        <v>0</v>
      </c>
      <c r="K1166" s="40">
        <v>11450</v>
      </c>
      <c r="L1166" s="19">
        <v>0</v>
      </c>
      <c r="M1166" s="19">
        <v>23000</v>
      </c>
      <c r="N1166" s="39">
        <v>0</v>
      </c>
      <c r="O1166" s="40">
        <v>0</v>
      </c>
      <c r="P1166" s="22">
        <v>0</v>
      </c>
      <c r="Q1166" s="22">
        <v>0</v>
      </c>
      <c r="R1166" s="39">
        <v>0</v>
      </c>
      <c r="S1166" s="40">
        <v>36700</v>
      </c>
      <c r="T1166" s="19">
        <v>0</v>
      </c>
      <c r="U1166" s="19">
        <v>34950</v>
      </c>
      <c r="V1166" s="39"/>
      <c r="W1166" s="40"/>
      <c r="X1166" s="19"/>
      <c r="Y1166" s="19"/>
      <c r="Z1166" s="39"/>
      <c r="AA1166" s="40"/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1650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152808.78</v>
      </c>
      <c r="F1167" s="30">
        <v>0</v>
      </c>
      <c r="G1167" s="31">
        <v>13663.95</v>
      </c>
      <c r="H1167" s="22">
        <v>0</v>
      </c>
      <c r="I1167" s="22">
        <v>6373.2</v>
      </c>
      <c r="J1167" s="41">
        <v>0</v>
      </c>
      <c r="K1167" s="42">
        <v>5045</v>
      </c>
      <c r="L1167" s="22">
        <v>0</v>
      </c>
      <c r="M1167" s="22">
        <v>3410.5</v>
      </c>
      <c r="N1167" s="41">
        <v>0</v>
      </c>
      <c r="O1167" s="42">
        <v>5249</v>
      </c>
      <c r="P1167" s="19">
        <v>0</v>
      </c>
      <c r="Q1167" s="19">
        <v>24159.42</v>
      </c>
      <c r="R1167" s="41">
        <v>0</v>
      </c>
      <c r="S1167" s="42">
        <v>60100.37</v>
      </c>
      <c r="T1167" s="22">
        <v>0</v>
      </c>
      <c r="U1167" s="22">
        <v>34807.339999999997</v>
      </c>
      <c r="V1167" s="41"/>
      <c r="W1167" s="42"/>
      <c r="X1167" s="22"/>
      <c r="Y1167" s="22"/>
      <c r="Z1167" s="41"/>
      <c r="AA1167" s="42"/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1650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1650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4000.8</v>
      </c>
      <c r="F1169" s="28">
        <v>0</v>
      </c>
      <c r="G1169" s="29">
        <v>4000.8</v>
      </c>
      <c r="H1169" s="19">
        <v>0</v>
      </c>
      <c r="I1169" s="19">
        <v>0</v>
      </c>
      <c r="J1169" s="39">
        <v>0</v>
      </c>
      <c r="K1169" s="40">
        <v>0</v>
      </c>
      <c r="L1169" s="19">
        <v>0</v>
      </c>
      <c r="M1169" s="19">
        <v>0</v>
      </c>
      <c r="N1169" s="39">
        <v>0</v>
      </c>
      <c r="O1169" s="40">
        <v>0</v>
      </c>
      <c r="P1169" s="22">
        <v>0</v>
      </c>
      <c r="Q1169" s="22">
        <v>0</v>
      </c>
      <c r="R1169" s="39">
        <v>0</v>
      </c>
      <c r="S1169" s="40">
        <v>0</v>
      </c>
      <c r="T1169" s="19">
        <v>0</v>
      </c>
      <c r="U1169" s="19">
        <v>0</v>
      </c>
      <c r="V1169" s="39"/>
      <c r="W1169" s="40"/>
      <c r="X1169" s="19"/>
      <c r="Y1169" s="19"/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1650</v>
      </c>
      <c r="B1170" s="37" t="s">
        <v>763</v>
      </c>
      <c r="C1170" s="38" t="s">
        <v>764</v>
      </c>
      <c r="D1170" s="24">
        <f t="shared" si="36"/>
        <v>44350.5</v>
      </c>
      <c r="E1170" s="32">
        <f t="shared" si="37"/>
        <v>1384290.8599999999</v>
      </c>
      <c r="F1170" s="28">
        <v>3184</v>
      </c>
      <c r="G1170" s="29">
        <v>226795.46</v>
      </c>
      <c r="H1170" s="19">
        <v>1458.5</v>
      </c>
      <c r="I1170" s="19">
        <v>149768.17000000001</v>
      </c>
      <c r="J1170" s="39">
        <v>14231.5</v>
      </c>
      <c r="K1170" s="40">
        <v>186107.94</v>
      </c>
      <c r="L1170" s="19">
        <v>8676</v>
      </c>
      <c r="M1170" s="19">
        <v>228757.69</v>
      </c>
      <c r="N1170" s="39">
        <v>300</v>
      </c>
      <c r="O1170" s="40">
        <v>144960.73000000001</v>
      </c>
      <c r="P1170" s="19">
        <v>7385</v>
      </c>
      <c r="Q1170" s="19">
        <v>192843.09</v>
      </c>
      <c r="R1170" s="39">
        <v>1009.5</v>
      </c>
      <c r="S1170" s="40">
        <v>126983.38</v>
      </c>
      <c r="T1170" s="19">
        <v>8106</v>
      </c>
      <c r="U1170" s="19">
        <v>128074.4</v>
      </c>
      <c r="V1170" s="39"/>
      <c r="W1170" s="40"/>
      <c r="X1170" s="19"/>
      <c r="Y1170" s="19"/>
      <c r="Z1170" s="39"/>
      <c r="AA1170" s="40"/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1650</v>
      </c>
      <c r="B1171" s="37" t="s">
        <v>765</v>
      </c>
      <c r="C1171" s="38" t="s">
        <v>766</v>
      </c>
      <c r="D1171" s="24">
        <f t="shared" si="36"/>
        <v>69095.199999999997</v>
      </c>
      <c r="E1171" s="32">
        <f t="shared" si="37"/>
        <v>799670.51000000013</v>
      </c>
      <c r="F1171" s="28">
        <v>10137.5</v>
      </c>
      <c r="G1171" s="29">
        <v>109185.60000000001</v>
      </c>
      <c r="H1171" s="19">
        <v>3983.6</v>
      </c>
      <c r="I1171" s="19">
        <v>76324.800000000003</v>
      </c>
      <c r="J1171" s="39">
        <v>24920.3</v>
      </c>
      <c r="K1171" s="40">
        <v>111388.46</v>
      </c>
      <c r="L1171" s="19">
        <v>5516.5</v>
      </c>
      <c r="M1171" s="19">
        <v>149694.46</v>
      </c>
      <c r="N1171" s="39">
        <v>15615.5</v>
      </c>
      <c r="O1171" s="40">
        <v>72102</v>
      </c>
      <c r="P1171" s="19">
        <v>3248.2</v>
      </c>
      <c r="Q1171" s="19">
        <v>121359.89</v>
      </c>
      <c r="R1171" s="39">
        <v>0</v>
      </c>
      <c r="S1171" s="40">
        <v>98471.8</v>
      </c>
      <c r="T1171" s="19">
        <v>5673.6</v>
      </c>
      <c r="U1171" s="19">
        <v>61143.5</v>
      </c>
      <c r="V1171" s="39"/>
      <c r="W1171" s="40"/>
      <c r="X1171" s="19"/>
      <c r="Y1171" s="19"/>
      <c r="Z1171" s="39"/>
      <c r="AA1171" s="40"/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1650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1650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1650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1650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1650</v>
      </c>
      <c r="B1176" s="37" t="s">
        <v>775</v>
      </c>
      <c r="C1176" s="38" t="s">
        <v>776</v>
      </c>
      <c r="D1176" s="24">
        <f t="shared" si="36"/>
        <v>195296.66</v>
      </c>
      <c r="E1176" s="32">
        <f t="shared" si="37"/>
        <v>2427841.23</v>
      </c>
      <c r="F1176" s="28">
        <v>35493</v>
      </c>
      <c r="G1176" s="29">
        <v>372807.71</v>
      </c>
      <c r="H1176" s="19">
        <v>36054.800000000003</v>
      </c>
      <c r="I1176" s="19">
        <v>366641.31</v>
      </c>
      <c r="J1176" s="39">
        <v>41028.42</v>
      </c>
      <c r="K1176" s="40">
        <v>331106.52</v>
      </c>
      <c r="L1176" s="19">
        <v>25824.38</v>
      </c>
      <c r="M1176" s="19">
        <v>353249.35</v>
      </c>
      <c r="N1176" s="39">
        <v>19014.8</v>
      </c>
      <c r="O1176" s="40">
        <v>281360.69</v>
      </c>
      <c r="P1176" s="22">
        <v>20430</v>
      </c>
      <c r="Q1176" s="22">
        <v>272244.51</v>
      </c>
      <c r="R1176" s="39">
        <v>12938</v>
      </c>
      <c r="S1176" s="40">
        <v>248164.53</v>
      </c>
      <c r="T1176" s="19">
        <v>4513.26</v>
      </c>
      <c r="U1176" s="19">
        <v>202266.61</v>
      </c>
      <c r="V1176" s="39"/>
      <c r="W1176" s="40"/>
      <c r="X1176" s="19"/>
      <c r="Y1176" s="19"/>
      <c r="Z1176" s="39"/>
      <c r="AA1176" s="40"/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1650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969113.73</v>
      </c>
      <c r="F1177" s="28">
        <v>0</v>
      </c>
      <c r="G1177" s="29">
        <v>160758.71</v>
      </c>
      <c r="H1177" s="19">
        <v>0</v>
      </c>
      <c r="I1177" s="19">
        <v>163464.19</v>
      </c>
      <c r="J1177" s="39">
        <v>0</v>
      </c>
      <c r="K1177" s="40">
        <v>135167.60999999999</v>
      </c>
      <c r="L1177" s="19">
        <v>0</v>
      </c>
      <c r="M1177" s="19">
        <v>86205.72</v>
      </c>
      <c r="N1177" s="39">
        <v>0</v>
      </c>
      <c r="O1177" s="40">
        <v>155463.79</v>
      </c>
      <c r="P1177" s="19">
        <v>0</v>
      </c>
      <c r="Q1177" s="19">
        <v>44468.32</v>
      </c>
      <c r="R1177" s="39">
        <v>0</v>
      </c>
      <c r="S1177" s="40">
        <v>59471.6</v>
      </c>
      <c r="T1177" s="19">
        <v>0</v>
      </c>
      <c r="U1177" s="19">
        <v>164113.79</v>
      </c>
      <c r="V1177" s="39"/>
      <c r="W1177" s="40"/>
      <c r="X1177" s="19"/>
      <c r="Y1177" s="19"/>
      <c r="Z1177" s="39"/>
      <c r="AA1177" s="40"/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1650</v>
      </c>
      <c r="B1178" s="37" t="s">
        <v>779</v>
      </c>
      <c r="C1178" s="38" t="s">
        <v>780</v>
      </c>
      <c r="D1178" s="24">
        <f t="shared" si="36"/>
        <v>287566.97000000003</v>
      </c>
      <c r="E1178" s="32">
        <f t="shared" si="37"/>
        <v>0</v>
      </c>
      <c r="F1178" s="28">
        <v>54771.34</v>
      </c>
      <c r="G1178" s="29">
        <v>0</v>
      </c>
      <c r="H1178" s="19">
        <v>69193.37</v>
      </c>
      <c r="I1178" s="19">
        <v>0</v>
      </c>
      <c r="J1178" s="39">
        <v>15117.3</v>
      </c>
      <c r="K1178" s="40">
        <v>0</v>
      </c>
      <c r="L1178" s="19">
        <v>45478.720000000001</v>
      </c>
      <c r="M1178" s="19">
        <v>0</v>
      </c>
      <c r="N1178" s="39">
        <v>18570.87</v>
      </c>
      <c r="O1178" s="40">
        <v>0</v>
      </c>
      <c r="P1178" s="19">
        <v>61808.89</v>
      </c>
      <c r="Q1178" s="19">
        <v>0</v>
      </c>
      <c r="R1178" s="39">
        <v>15103.08</v>
      </c>
      <c r="S1178" s="40">
        <v>0</v>
      </c>
      <c r="T1178" s="19">
        <v>7523.4</v>
      </c>
      <c r="U1178" s="19">
        <v>0</v>
      </c>
      <c r="V1178" s="39"/>
      <c r="W1178" s="40"/>
      <c r="X1178" s="19"/>
      <c r="Y1178" s="19"/>
      <c r="Z1178" s="39"/>
      <c r="AA1178" s="40"/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1650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55256.559999999983</v>
      </c>
      <c r="F1179" s="28">
        <v>0</v>
      </c>
      <c r="G1179" s="29">
        <v>2915.7</v>
      </c>
      <c r="H1179" s="19">
        <v>0</v>
      </c>
      <c r="I1179" s="19">
        <v>10995.62</v>
      </c>
      <c r="J1179" s="39">
        <v>0</v>
      </c>
      <c r="K1179" s="40">
        <v>21336.05</v>
      </c>
      <c r="L1179" s="19">
        <v>0</v>
      </c>
      <c r="M1179" s="19">
        <v>4506.13</v>
      </c>
      <c r="N1179" s="39">
        <v>0</v>
      </c>
      <c r="O1179" s="40">
        <v>4336.5200000000004</v>
      </c>
      <c r="P1179" s="19">
        <v>0</v>
      </c>
      <c r="Q1179" s="19">
        <v>3257.02</v>
      </c>
      <c r="R1179" s="39">
        <v>0</v>
      </c>
      <c r="S1179" s="40">
        <v>0</v>
      </c>
      <c r="T1179" s="19">
        <v>0</v>
      </c>
      <c r="U1179" s="19">
        <v>7909.52</v>
      </c>
      <c r="V1179" s="39"/>
      <c r="W1179" s="40"/>
      <c r="X1179" s="19"/>
      <c r="Y1179" s="19"/>
      <c r="Z1179" s="39"/>
      <c r="AA1179" s="40"/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1650</v>
      </c>
      <c r="B1180" s="37" t="s">
        <v>783</v>
      </c>
      <c r="C1180" s="38" t="s">
        <v>784</v>
      </c>
      <c r="D1180" s="24">
        <f t="shared" si="36"/>
        <v>22169.5</v>
      </c>
      <c r="E1180" s="32">
        <f t="shared" si="37"/>
        <v>227501.65</v>
      </c>
      <c r="F1180" s="28">
        <v>480</v>
      </c>
      <c r="G1180" s="29">
        <v>14491.35</v>
      </c>
      <c r="H1180" s="19">
        <v>240</v>
      </c>
      <c r="I1180" s="19">
        <v>8291</v>
      </c>
      <c r="J1180" s="39">
        <v>350</v>
      </c>
      <c r="K1180" s="40">
        <v>16843</v>
      </c>
      <c r="L1180" s="19">
        <v>1418.5</v>
      </c>
      <c r="M1180" s="19">
        <v>53036.1</v>
      </c>
      <c r="N1180" s="39">
        <v>300</v>
      </c>
      <c r="O1180" s="40">
        <v>40973.699999999997</v>
      </c>
      <c r="P1180" s="19">
        <v>800</v>
      </c>
      <c r="Q1180" s="19">
        <v>29534.5</v>
      </c>
      <c r="R1180" s="39">
        <v>18281</v>
      </c>
      <c r="S1180" s="40">
        <v>28237.5</v>
      </c>
      <c r="T1180" s="19">
        <v>300</v>
      </c>
      <c r="U1180" s="19">
        <v>36094.5</v>
      </c>
      <c r="V1180" s="39"/>
      <c r="W1180" s="40"/>
      <c r="X1180" s="19"/>
      <c r="Y1180" s="19"/>
      <c r="Z1180" s="39"/>
      <c r="AA1180" s="40"/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1650</v>
      </c>
      <c r="B1181" s="37" t="s">
        <v>785</v>
      </c>
      <c r="C1181" s="38" t="s">
        <v>786</v>
      </c>
      <c r="D1181" s="24">
        <f t="shared" si="36"/>
        <v>8226.5</v>
      </c>
      <c r="E1181" s="32">
        <f t="shared" si="37"/>
        <v>164226.51</v>
      </c>
      <c r="F1181" s="28">
        <v>540.5</v>
      </c>
      <c r="G1181" s="29">
        <v>22127.200000000001</v>
      </c>
      <c r="H1181" s="19">
        <v>2756</v>
      </c>
      <c r="I1181" s="19">
        <v>10618.5</v>
      </c>
      <c r="J1181" s="39">
        <v>0</v>
      </c>
      <c r="K1181" s="40">
        <v>19549.900000000001</v>
      </c>
      <c r="L1181" s="19">
        <v>920</v>
      </c>
      <c r="M1181" s="19">
        <v>25543.119999999999</v>
      </c>
      <c r="N1181" s="39">
        <v>1800</v>
      </c>
      <c r="O1181" s="40">
        <v>31347</v>
      </c>
      <c r="P1181" s="19">
        <v>900</v>
      </c>
      <c r="Q1181" s="19">
        <v>24112.89</v>
      </c>
      <c r="R1181" s="39">
        <v>1310</v>
      </c>
      <c r="S1181" s="40">
        <v>6966.7</v>
      </c>
      <c r="T1181" s="19">
        <v>0</v>
      </c>
      <c r="U1181" s="19">
        <v>23961.200000000001</v>
      </c>
      <c r="V1181" s="39"/>
      <c r="W1181" s="40"/>
      <c r="X1181" s="19"/>
      <c r="Y1181" s="19"/>
      <c r="Z1181" s="39"/>
      <c r="AA1181" s="40"/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1650</v>
      </c>
      <c r="B1182" s="37" t="s">
        <v>787</v>
      </c>
      <c r="C1182" s="38" t="s">
        <v>788</v>
      </c>
      <c r="D1182" s="24">
        <f t="shared" si="36"/>
        <v>30759</v>
      </c>
      <c r="E1182" s="32">
        <f t="shared" si="37"/>
        <v>409556.19</v>
      </c>
      <c r="F1182" s="28">
        <v>7193</v>
      </c>
      <c r="G1182" s="29">
        <v>73119.67</v>
      </c>
      <c r="H1182" s="19">
        <v>4494</v>
      </c>
      <c r="I1182" s="19">
        <v>54522.54</v>
      </c>
      <c r="J1182" s="39">
        <v>4405</v>
      </c>
      <c r="K1182" s="40">
        <v>63749.17</v>
      </c>
      <c r="L1182" s="19">
        <v>8942</v>
      </c>
      <c r="M1182" s="19">
        <v>58460.69</v>
      </c>
      <c r="N1182" s="39">
        <v>600</v>
      </c>
      <c r="O1182" s="40">
        <v>53539.43</v>
      </c>
      <c r="P1182" s="19">
        <v>3642</v>
      </c>
      <c r="Q1182" s="19">
        <v>47254.080000000002</v>
      </c>
      <c r="R1182" s="39">
        <v>1273</v>
      </c>
      <c r="S1182" s="40">
        <v>30748.01</v>
      </c>
      <c r="T1182" s="19">
        <v>210</v>
      </c>
      <c r="U1182" s="19">
        <v>28162.6</v>
      </c>
      <c r="V1182" s="39"/>
      <c r="W1182" s="40"/>
      <c r="X1182" s="19"/>
      <c r="Y1182" s="19"/>
      <c r="Z1182" s="39"/>
      <c r="AA1182" s="40"/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1650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185017.69999999998</v>
      </c>
      <c r="F1183" s="28">
        <v>0</v>
      </c>
      <c r="G1183" s="29">
        <v>12789.34</v>
      </c>
      <c r="H1183" s="19">
        <v>0</v>
      </c>
      <c r="I1183" s="19">
        <v>13348.53</v>
      </c>
      <c r="J1183" s="39">
        <v>0</v>
      </c>
      <c r="K1183" s="40">
        <v>41131.1</v>
      </c>
      <c r="L1183" s="19">
        <v>0</v>
      </c>
      <c r="M1183" s="19">
        <v>19363.63</v>
      </c>
      <c r="N1183" s="39">
        <v>0</v>
      </c>
      <c r="O1183" s="40">
        <v>22725.08</v>
      </c>
      <c r="P1183" s="19">
        <v>0</v>
      </c>
      <c r="Q1183" s="19">
        <v>67652.12</v>
      </c>
      <c r="R1183" s="39">
        <v>0</v>
      </c>
      <c r="S1183" s="40">
        <v>8007.9</v>
      </c>
      <c r="T1183" s="19">
        <v>0</v>
      </c>
      <c r="U1183" s="19">
        <v>0</v>
      </c>
      <c r="V1183" s="39"/>
      <c r="W1183" s="40"/>
      <c r="X1183" s="19"/>
      <c r="Y1183" s="19"/>
      <c r="Z1183" s="39"/>
      <c r="AA1183" s="40"/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1650</v>
      </c>
      <c r="B1184" s="37" t="s">
        <v>791</v>
      </c>
      <c r="C1184" s="38" t="s">
        <v>792</v>
      </c>
      <c r="D1184" s="24">
        <f t="shared" si="36"/>
        <v>35522.109999999993</v>
      </c>
      <c r="E1184" s="32">
        <f t="shared" si="37"/>
        <v>0</v>
      </c>
      <c r="F1184" s="28">
        <v>10069.66</v>
      </c>
      <c r="G1184" s="29">
        <v>0</v>
      </c>
      <c r="H1184" s="19">
        <v>554.91</v>
      </c>
      <c r="I1184" s="19">
        <v>0</v>
      </c>
      <c r="J1184" s="39">
        <v>13759.81</v>
      </c>
      <c r="K1184" s="40">
        <v>0</v>
      </c>
      <c r="L1184" s="19">
        <v>70.67</v>
      </c>
      <c r="M1184" s="19">
        <v>0</v>
      </c>
      <c r="N1184" s="39">
        <v>2685.87</v>
      </c>
      <c r="O1184" s="40">
        <v>0</v>
      </c>
      <c r="P1184" s="19">
        <v>3156.22</v>
      </c>
      <c r="Q1184" s="19">
        <v>0</v>
      </c>
      <c r="R1184" s="39">
        <v>3787.73</v>
      </c>
      <c r="S1184" s="40">
        <v>0</v>
      </c>
      <c r="T1184" s="19">
        <v>1437.24</v>
      </c>
      <c r="U1184" s="19">
        <v>0</v>
      </c>
      <c r="V1184" s="39"/>
      <c r="W1184" s="40"/>
      <c r="X1184" s="19"/>
      <c r="Y1184" s="19"/>
      <c r="Z1184" s="39"/>
      <c r="AA1184" s="40"/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1650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13210.64</v>
      </c>
      <c r="F1185" s="28"/>
      <c r="G1185" s="29"/>
      <c r="H1185" s="19">
        <v>0</v>
      </c>
      <c r="I1185" s="19">
        <v>301.92</v>
      </c>
      <c r="J1185" s="39">
        <v>0</v>
      </c>
      <c r="K1185" s="40">
        <v>3319.89</v>
      </c>
      <c r="L1185" s="19">
        <v>0</v>
      </c>
      <c r="M1185" s="19">
        <v>619.88</v>
      </c>
      <c r="N1185" s="39">
        <v>0</v>
      </c>
      <c r="O1185" s="40">
        <v>748.43</v>
      </c>
      <c r="P1185" s="19">
        <v>0</v>
      </c>
      <c r="Q1185" s="19">
        <v>4136.1899999999996</v>
      </c>
      <c r="R1185" s="39">
        <v>0</v>
      </c>
      <c r="S1185" s="40">
        <v>4084.33</v>
      </c>
      <c r="T1185" s="19">
        <v>0</v>
      </c>
      <c r="U1185" s="19">
        <v>0</v>
      </c>
      <c r="V1185" s="39"/>
      <c r="W1185" s="40"/>
      <c r="X1185" s="19"/>
      <c r="Y1185" s="19"/>
      <c r="Z1185" s="39"/>
      <c r="AA1185" s="40"/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1650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53782.03</v>
      </c>
      <c r="F1186" s="30">
        <v>0</v>
      </c>
      <c r="G1186" s="31">
        <v>7919.66</v>
      </c>
      <c r="H1186" s="22">
        <v>0</v>
      </c>
      <c r="I1186" s="22">
        <v>10526.43</v>
      </c>
      <c r="J1186" s="41">
        <v>0</v>
      </c>
      <c r="K1186" s="42">
        <v>5567.44</v>
      </c>
      <c r="L1186" s="22">
        <v>0</v>
      </c>
      <c r="M1186" s="22">
        <v>7605.56</v>
      </c>
      <c r="N1186" s="41">
        <v>0</v>
      </c>
      <c r="O1186" s="42">
        <v>3873.11</v>
      </c>
      <c r="P1186" s="19">
        <v>0</v>
      </c>
      <c r="Q1186" s="19">
        <v>10829.01</v>
      </c>
      <c r="R1186" s="41">
        <v>0</v>
      </c>
      <c r="S1186" s="42">
        <v>4080.2</v>
      </c>
      <c r="T1186" s="22">
        <v>0</v>
      </c>
      <c r="U1186" s="22">
        <v>3380.62</v>
      </c>
      <c r="V1186" s="41"/>
      <c r="W1186" s="42"/>
      <c r="X1186" s="22"/>
      <c r="Y1186" s="22"/>
      <c r="Z1186" s="41"/>
      <c r="AA1186" s="42"/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1650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50092.42</v>
      </c>
      <c r="F1187" s="30"/>
      <c r="G1187" s="31"/>
      <c r="H1187" s="22">
        <v>0</v>
      </c>
      <c r="I1187" s="22">
        <v>28304.62</v>
      </c>
      <c r="J1187" s="41">
        <v>0</v>
      </c>
      <c r="K1187" s="42">
        <v>2644.4</v>
      </c>
      <c r="L1187" s="22">
        <v>0</v>
      </c>
      <c r="M1187" s="22">
        <v>4074.1</v>
      </c>
      <c r="N1187" s="41">
        <v>0</v>
      </c>
      <c r="O1187" s="42">
        <v>6714.7</v>
      </c>
      <c r="P1187" s="22">
        <v>0</v>
      </c>
      <c r="Q1187" s="22">
        <v>8354.6</v>
      </c>
      <c r="R1187" s="41">
        <v>0</v>
      </c>
      <c r="S1187" s="42">
        <v>0</v>
      </c>
      <c r="T1187" s="22">
        <v>0</v>
      </c>
      <c r="U1187" s="22">
        <v>0</v>
      </c>
      <c r="V1187" s="41"/>
      <c r="W1187" s="42"/>
      <c r="X1187" s="22"/>
      <c r="Y1187" s="22"/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1650</v>
      </c>
      <c r="B1188" s="37" t="s">
        <v>799</v>
      </c>
      <c r="C1188" s="38" t="s">
        <v>800</v>
      </c>
      <c r="D1188" s="24">
        <f t="shared" si="36"/>
        <v>17815.97</v>
      </c>
      <c r="E1188" s="32">
        <f t="shared" si="37"/>
        <v>0</v>
      </c>
      <c r="F1188" s="30">
        <v>1406.35</v>
      </c>
      <c r="G1188" s="31">
        <v>0</v>
      </c>
      <c r="H1188" s="22">
        <v>0</v>
      </c>
      <c r="I1188" s="22">
        <v>0</v>
      </c>
      <c r="J1188" s="41">
        <v>0</v>
      </c>
      <c r="K1188" s="42">
        <v>0</v>
      </c>
      <c r="L1188" s="22">
        <v>0</v>
      </c>
      <c r="M1188" s="22">
        <v>0</v>
      </c>
      <c r="N1188" s="41">
        <v>14646.17</v>
      </c>
      <c r="O1188" s="42">
        <v>0</v>
      </c>
      <c r="P1188" s="22">
        <v>0</v>
      </c>
      <c r="Q1188" s="22">
        <v>0</v>
      </c>
      <c r="R1188" s="41">
        <v>0</v>
      </c>
      <c r="S1188" s="42">
        <v>0</v>
      </c>
      <c r="T1188" s="22">
        <v>1763.45</v>
      </c>
      <c r="U1188" s="22">
        <v>0</v>
      </c>
      <c r="V1188" s="41"/>
      <c r="W1188" s="42"/>
      <c r="X1188" s="22"/>
      <c r="Y1188" s="22"/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1650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2760.95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>
        <v>0</v>
      </c>
      <c r="Q1189" s="22">
        <v>1200.8900000000001</v>
      </c>
      <c r="R1189" s="41">
        <v>0</v>
      </c>
      <c r="S1189" s="42">
        <v>0</v>
      </c>
      <c r="T1189" s="22">
        <v>0</v>
      </c>
      <c r="U1189" s="22">
        <v>1560.06</v>
      </c>
      <c r="V1189" s="41"/>
      <c r="W1189" s="42"/>
      <c r="X1189" s="22"/>
      <c r="Y1189" s="22"/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1650</v>
      </c>
      <c r="B1190" s="37" t="s">
        <v>803</v>
      </c>
      <c r="C1190" s="38" t="s">
        <v>804</v>
      </c>
      <c r="D1190" s="24">
        <f t="shared" si="36"/>
        <v>93295.799999999988</v>
      </c>
      <c r="E1190" s="32">
        <f t="shared" si="37"/>
        <v>23803158.189999998</v>
      </c>
      <c r="F1190" s="28">
        <v>0</v>
      </c>
      <c r="G1190" s="29">
        <v>4155398.97</v>
      </c>
      <c r="H1190" s="19">
        <v>0</v>
      </c>
      <c r="I1190" s="19">
        <v>3268906.91</v>
      </c>
      <c r="J1190" s="39">
        <v>1500</v>
      </c>
      <c r="K1190" s="40">
        <v>3079669.87</v>
      </c>
      <c r="L1190" s="19">
        <v>19571.05</v>
      </c>
      <c r="M1190" s="19">
        <v>2870504.99</v>
      </c>
      <c r="N1190" s="39">
        <v>21063.95</v>
      </c>
      <c r="O1190" s="40">
        <v>2818041.88</v>
      </c>
      <c r="P1190" s="22">
        <v>11200</v>
      </c>
      <c r="Q1190" s="22">
        <v>3044286.72</v>
      </c>
      <c r="R1190" s="39">
        <v>37386.65</v>
      </c>
      <c r="S1190" s="40">
        <v>2294329.1800000002</v>
      </c>
      <c r="T1190" s="19">
        <v>2574.15</v>
      </c>
      <c r="U1190" s="19">
        <v>2272019.67</v>
      </c>
      <c r="V1190" s="39"/>
      <c r="W1190" s="40"/>
      <c r="X1190" s="19"/>
      <c r="Y1190" s="19"/>
      <c r="Z1190" s="39"/>
      <c r="AA1190" s="40"/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1650</v>
      </c>
      <c r="B1191" s="37" t="s">
        <v>805</v>
      </c>
      <c r="C1191" s="38" t="s">
        <v>806</v>
      </c>
      <c r="D1191" s="24">
        <f t="shared" si="36"/>
        <v>104671.6</v>
      </c>
      <c r="E1191" s="32">
        <f t="shared" si="37"/>
        <v>13171588.469999999</v>
      </c>
      <c r="F1191" s="28">
        <v>0</v>
      </c>
      <c r="G1191" s="29">
        <v>1881054.35</v>
      </c>
      <c r="H1191" s="19">
        <v>2588</v>
      </c>
      <c r="I1191" s="19">
        <v>1483086.57</v>
      </c>
      <c r="J1191" s="39">
        <v>26672</v>
      </c>
      <c r="K1191" s="40">
        <v>1718339.62</v>
      </c>
      <c r="L1191" s="19">
        <v>13240</v>
      </c>
      <c r="M1191" s="19">
        <v>2034578.82</v>
      </c>
      <c r="N1191" s="39">
        <v>13368</v>
      </c>
      <c r="O1191" s="40">
        <v>1816355.65</v>
      </c>
      <c r="P1191" s="19">
        <v>24422.1</v>
      </c>
      <c r="Q1191" s="19">
        <v>1544343.03</v>
      </c>
      <c r="R1191" s="39">
        <v>14485.5</v>
      </c>
      <c r="S1191" s="40">
        <v>1103853.76</v>
      </c>
      <c r="T1191" s="19">
        <v>9896</v>
      </c>
      <c r="U1191" s="19">
        <v>1589976.67</v>
      </c>
      <c r="V1191" s="39"/>
      <c r="W1191" s="40"/>
      <c r="X1191" s="19"/>
      <c r="Y1191" s="19"/>
      <c r="Z1191" s="39"/>
      <c r="AA1191" s="40"/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1650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255618.33000000002</v>
      </c>
      <c r="F1192" s="28">
        <v>0</v>
      </c>
      <c r="G1192" s="29">
        <v>39016.21</v>
      </c>
      <c r="H1192" s="19">
        <v>0</v>
      </c>
      <c r="I1192" s="19">
        <v>30755.53</v>
      </c>
      <c r="J1192" s="39">
        <v>0</v>
      </c>
      <c r="K1192" s="40">
        <v>20109.88</v>
      </c>
      <c r="L1192" s="19">
        <v>0</v>
      </c>
      <c r="M1192" s="19">
        <v>39888.79</v>
      </c>
      <c r="N1192" s="39">
        <v>0</v>
      </c>
      <c r="O1192" s="40">
        <v>24517.040000000001</v>
      </c>
      <c r="P1192" s="19">
        <v>0</v>
      </c>
      <c r="Q1192" s="19">
        <v>39832.639999999999</v>
      </c>
      <c r="R1192" s="39">
        <v>0</v>
      </c>
      <c r="S1192" s="40">
        <v>12221.49</v>
      </c>
      <c r="T1192" s="19">
        <v>0</v>
      </c>
      <c r="U1192" s="19">
        <v>49276.75</v>
      </c>
      <c r="V1192" s="39"/>
      <c r="W1192" s="40"/>
      <c r="X1192" s="19"/>
      <c r="Y1192" s="19"/>
      <c r="Z1192" s="39"/>
      <c r="AA1192" s="40"/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1650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1650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1650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2502296.9</v>
      </c>
      <c r="F1195" s="30">
        <v>0</v>
      </c>
      <c r="G1195" s="31">
        <v>107150</v>
      </c>
      <c r="H1195" s="22">
        <v>0</v>
      </c>
      <c r="I1195" s="22">
        <v>0</v>
      </c>
      <c r="J1195" s="41">
        <v>0</v>
      </c>
      <c r="K1195" s="42">
        <v>0</v>
      </c>
      <c r="L1195" s="22">
        <v>0</v>
      </c>
      <c r="M1195" s="22">
        <v>0</v>
      </c>
      <c r="N1195" s="41">
        <v>0</v>
      </c>
      <c r="O1195" s="42">
        <v>0</v>
      </c>
      <c r="P1195" s="22">
        <v>0</v>
      </c>
      <c r="Q1195" s="22">
        <v>2395146.9</v>
      </c>
      <c r="R1195" s="41">
        <v>0</v>
      </c>
      <c r="S1195" s="42">
        <v>0</v>
      </c>
      <c r="T1195" s="22">
        <v>0</v>
      </c>
      <c r="U1195" s="22">
        <v>0</v>
      </c>
      <c r="V1195" s="41"/>
      <c r="W1195" s="42"/>
      <c r="X1195" s="22"/>
      <c r="Y1195" s="22"/>
      <c r="Z1195" s="41"/>
      <c r="AA1195" s="42"/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1650</v>
      </c>
      <c r="B1196" s="37" t="s">
        <v>815</v>
      </c>
      <c r="C1196" s="38" t="s">
        <v>816</v>
      </c>
      <c r="D1196" s="24">
        <f t="shared" si="36"/>
        <v>25986073.730000004</v>
      </c>
      <c r="E1196" s="32">
        <f t="shared" si="37"/>
        <v>44520843.119999997</v>
      </c>
      <c r="F1196" s="28">
        <v>4155398.97</v>
      </c>
      <c r="G1196" s="29">
        <v>28684595.34</v>
      </c>
      <c r="H1196" s="19">
        <v>3268906.91</v>
      </c>
      <c r="I1196" s="19">
        <v>0</v>
      </c>
      <c r="J1196" s="39">
        <v>3079669.87</v>
      </c>
      <c r="K1196" s="40">
        <v>144360.75</v>
      </c>
      <c r="L1196" s="19">
        <v>2870504.99</v>
      </c>
      <c r="M1196" s="19">
        <v>142452.54999999999</v>
      </c>
      <c r="N1196" s="39">
        <v>2818041.88</v>
      </c>
      <c r="O1196" s="40">
        <v>6647679.3899999997</v>
      </c>
      <c r="P1196" s="22">
        <v>5226402.26</v>
      </c>
      <c r="Q1196" s="22">
        <v>8861794.2899999991</v>
      </c>
      <c r="R1196" s="39">
        <v>2295129.1800000002</v>
      </c>
      <c r="S1196" s="40">
        <v>37386.65</v>
      </c>
      <c r="T1196" s="19">
        <v>2272019.67</v>
      </c>
      <c r="U1196" s="19">
        <v>2574.15</v>
      </c>
      <c r="V1196" s="39"/>
      <c r="W1196" s="40"/>
      <c r="X1196" s="19"/>
      <c r="Y1196" s="19"/>
      <c r="Z1196" s="39"/>
      <c r="AA1196" s="40"/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1650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0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/>
      <c r="AA1197" s="42"/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1650</v>
      </c>
      <c r="B1198" s="37" t="s">
        <v>819</v>
      </c>
      <c r="C1198" s="38" t="s">
        <v>820</v>
      </c>
      <c r="D1198" s="24">
        <f t="shared" si="36"/>
        <v>5006920.22</v>
      </c>
      <c r="E1198" s="32">
        <f t="shared" si="37"/>
        <v>9657755.1400000006</v>
      </c>
      <c r="F1198" s="28">
        <v>143285.82999999999</v>
      </c>
      <c r="G1198" s="29">
        <v>6073882.4299999997</v>
      </c>
      <c r="H1198" s="19">
        <v>322391.78999999998</v>
      </c>
      <c r="I1198" s="19">
        <v>0</v>
      </c>
      <c r="J1198" s="39">
        <v>140199.82999999999</v>
      </c>
      <c r="K1198" s="40">
        <v>58500</v>
      </c>
      <c r="L1198" s="19">
        <v>165737.60000000001</v>
      </c>
      <c r="M1198" s="19">
        <v>0</v>
      </c>
      <c r="N1198" s="39">
        <v>211062.17</v>
      </c>
      <c r="O1198" s="40">
        <v>1762651.36</v>
      </c>
      <c r="P1198" s="22">
        <v>3700914.48</v>
      </c>
      <c r="Q1198" s="22">
        <v>1762651.35</v>
      </c>
      <c r="R1198" s="39">
        <v>110607.06</v>
      </c>
      <c r="S1198" s="40">
        <v>70</v>
      </c>
      <c r="T1198" s="19">
        <v>212721.46</v>
      </c>
      <c r="U1198" s="19">
        <v>0</v>
      </c>
      <c r="V1198" s="39"/>
      <c r="W1198" s="40"/>
      <c r="X1198" s="19"/>
      <c r="Y1198" s="19"/>
      <c r="Z1198" s="39"/>
      <c r="AA1198" s="40"/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1650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2871336.7699999996</v>
      </c>
      <c r="F1199" s="28">
        <v>0</v>
      </c>
      <c r="G1199" s="29">
        <v>433515.91</v>
      </c>
      <c r="H1199" s="19">
        <v>0</v>
      </c>
      <c r="I1199" s="19">
        <v>309938.59999999998</v>
      </c>
      <c r="J1199" s="39">
        <v>0</v>
      </c>
      <c r="K1199" s="40">
        <v>50971.47</v>
      </c>
      <c r="L1199" s="19">
        <v>0</v>
      </c>
      <c r="M1199" s="19">
        <v>316369.73</v>
      </c>
      <c r="N1199" s="39">
        <v>0</v>
      </c>
      <c r="O1199" s="40">
        <v>459409.19</v>
      </c>
      <c r="P1199" s="19">
        <v>0</v>
      </c>
      <c r="Q1199" s="19">
        <v>68001.67</v>
      </c>
      <c r="R1199" s="39">
        <v>0</v>
      </c>
      <c r="S1199" s="40">
        <v>268141.94</v>
      </c>
      <c r="T1199" s="19">
        <v>0</v>
      </c>
      <c r="U1199" s="19">
        <v>964988.26</v>
      </c>
      <c r="V1199" s="39"/>
      <c r="W1199" s="40"/>
      <c r="X1199" s="19"/>
      <c r="Y1199" s="19"/>
      <c r="Z1199" s="39"/>
      <c r="AA1199" s="40"/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1650</v>
      </c>
      <c r="B1200" s="37" t="s">
        <v>823</v>
      </c>
      <c r="C1200" s="38" t="s">
        <v>824</v>
      </c>
      <c r="D1200" s="24">
        <f t="shared" si="36"/>
        <v>0</v>
      </c>
      <c r="E1200" s="32">
        <f t="shared" si="37"/>
        <v>1945116.1</v>
      </c>
      <c r="F1200" s="28">
        <v>0</v>
      </c>
      <c r="G1200" s="29">
        <v>566267.1</v>
      </c>
      <c r="H1200" s="19">
        <v>0</v>
      </c>
      <c r="I1200" s="19">
        <v>42455</v>
      </c>
      <c r="J1200" s="39">
        <v>0</v>
      </c>
      <c r="K1200" s="40">
        <v>40350</v>
      </c>
      <c r="L1200" s="19">
        <v>0</v>
      </c>
      <c r="M1200" s="19">
        <v>150800</v>
      </c>
      <c r="N1200" s="39">
        <v>0</v>
      </c>
      <c r="O1200" s="40">
        <v>175510</v>
      </c>
      <c r="P1200" s="19">
        <v>0</v>
      </c>
      <c r="Q1200" s="19">
        <v>120516</v>
      </c>
      <c r="R1200" s="39">
        <v>0</v>
      </c>
      <c r="S1200" s="40">
        <v>733070</v>
      </c>
      <c r="T1200" s="19">
        <v>0</v>
      </c>
      <c r="U1200" s="19">
        <v>116148</v>
      </c>
      <c r="V1200" s="39"/>
      <c r="W1200" s="40"/>
      <c r="X1200" s="19"/>
      <c r="Y1200" s="19"/>
      <c r="Z1200" s="39"/>
      <c r="AA1200" s="40"/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1650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100000</v>
      </c>
      <c r="F1201" s="30"/>
      <c r="G1201" s="31"/>
      <c r="H1201" s="22"/>
      <c r="I1201" s="22"/>
      <c r="J1201" s="41"/>
      <c r="K1201" s="42"/>
      <c r="L1201" s="22">
        <v>0</v>
      </c>
      <c r="M1201" s="22">
        <v>100000</v>
      </c>
      <c r="N1201" s="41">
        <v>0</v>
      </c>
      <c r="O1201" s="42">
        <v>0</v>
      </c>
      <c r="P1201" s="19">
        <v>0</v>
      </c>
      <c r="Q1201" s="19">
        <v>0</v>
      </c>
      <c r="R1201" s="41">
        <v>0</v>
      </c>
      <c r="S1201" s="42">
        <v>0</v>
      </c>
      <c r="T1201" s="22">
        <v>0</v>
      </c>
      <c r="U1201" s="22">
        <v>0</v>
      </c>
      <c r="V1201" s="41"/>
      <c r="W1201" s="42"/>
      <c r="X1201" s="22"/>
      <c r="Y1201" s="22"/>
      <c r="Z1201" s="41"/>
      <c r="AA1201" s="42"/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1650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1650</v>
      </c>
      <c r="B1203" s="37" t="s">
        <v>829</v>
      </c>
      <c r="C1203" s="38" t="s">
        <v>830</v>
      </c>
      <c r="D1203" s="24">
        <f t="shared" si="36"/>
        <v>4422459.5799999991</v>
      </c>
      <c r="E1203" s="32">
        <f t="shared" si="37"/>
        <v>34931.67</v>
      </c>
      <c r="F1203" s="28"/>
      <c r="G1203" s="29"/>
      <c r="H1203" s="19">
        <v>674729.75</v>
      </c>
      <c r="I1203" s="19">
        <v>0</v>
      </c>
      <c r="J1203" s="39">
        <v>722974.52</v>
      </c>
      <c r="K1203" s="40">
        <v>30315.09</v>
      </c>
      <c r="L1203" s="19">
        <v>457317.13</v>
      </c>
      <c r="M1203" s="19">
        <v>0</v>
      </c>
      <c r="N1203" s="39">
        <v>508214.19</v>
      </c>
      <c r="O1203" s="40">
        <v>0</v>
      </c>
      <c r="P1203" s="22">
        <v>730053.44</v>
      </c>
      <c r="Q1203" s="22">
        <v>0</v>
      </c>
      <c r="R1203" s="39">
        <v>785026.2</v>
      </c>
      <c r="S1203" s="40">
        <v>4530.4799999999996</v>
      </c>
      <c r="T1203" s="19">
        <v>544144.35</v>
      </c>
      <c r="U1203" s="19">
        <v>86.1</v>
      </c>
      <c r="V1203" s="39"/>
      <c r="W1203" s="40"/>
      <c r="X1203" s="19"/>
      <c r="Y1203" s="19"/>
      <c r="Z1203" s="39"/>
      <c r="AA1203" s="40"/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1650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1931830.97</v>
      </c>
      <c r="F1204" s="28"/>
      <c r="G1204" s="29"/>
      <c r="H1204" s="19">
        <v>0</v>
      </c>
      <c r="I1204" s="19">
        <v>264978.99</v>
      </c>
      <c r="J1204" s="39">
        <v>0</v>
      </c>
      <c r="K1204" s="40">
        <v>332865.96000000002</v>
      </c>
      <c r="L1204" s="19">
        <v>0</v>
      </c>
      <c r="M1204" s="19">
        <v>309784.87</v>
      </c>
      <c r="N1204" s="39">
        <v>0</v>
      </c>
      <c r="O1204" s="40">
        <v>334710.24</v>
      </c>
      <c r="P1204" s="19">
        <v>0</v>
      </c>
      <c r="Q1204" s="19">
        <v>217313.26</v>
      </c>
      <c r="R1204" s="39">
        <v>0</v>
      </c>
      <c r="S1204" s="40">
        <v>297323.39</v>
      </c>
      <c r="T1204" s="19">
        <v>0</v>
      </c>
      <c r="U1204" s="19">
        <v>174854.26</v>
      </c>
      <c r="V1204" s="39"/>
      <c r="W1204" s="40"/>
      <c r="X1204" s="19"/>
      <c r="Y1204" s="19"/>
      <c r="Z1204" s="39"/>
      <c r="AA1204" s="40"/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1650</v>
      </c>
      <c r="B1205" s="37" t="s">
        <v>833</v>
      </c>
      <c r="C1205" s="38" t="s">
        <v>834</v>
      </c>
      <c r="D1205" s="24">
        <f t="shared" si="36"/>
        <v>85625.489999999991</v>
      </c>
      <c r="E1205" s="32">
        <f t="shared" si="37"/>
        <v>0</v>
      </c>
      <c r="F1205" s="28">
        <v>13259.21</v>
      </c>
      <c r="G1205" s="29">
        <v>0</v>
      </c>
      <c r="H1205" s="19">
        <v>11258.26</v>
      </c>
      <c r="I1205" s="19">
        <v>0</v>
      </c>
      <c r="J1205" s="39">
        <v>11361.72</v>
      </c>
      <c r="K1205" s="40">
        <v>0</v>
      </c>
      <c r="L1205" s="19">
        <v>4824.58</v>
      </c>
      <c r="M1205" s="19">
        <v>0</v>
      </c>
      <c r="N1205" s="39">
        <v>28037.34</v>
      </c>
      <c r="O1205" s="40">
        <v>0</v>
      </c>
      <c r="P1205" s="19">
        <v>8685.92</v>
      </c>
      <c r="Q1205" s="19">
        <v>0</v>
      </c>
      <c r="R1205" s="39">
        <v>0</v>
      </c>
      <c r="S1205" s="40">
        <v>0</v>
      </c>
      <c r="T1205" s="19">
        <v>8198.4599999999991</v>
      </c>
      <c r="U1205" s="19">
        <v>0</v>
      </c>
      <c r="V1205" s="39"/>
      <c r="W1205" s="40"/>
      <c r="X1205" s="19"/>
      <c r="Y1205" s="19"/>
      <c r="Z1205" s="39"/>
      <c r="AA1205" s="40"/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1650</v>
      </c>
      <c r="B1206" s="37" t="s">
        <v>835</v>
      </c>
      <c r="C1206" s="38" t="s">
        <v>836</v>
      </c>
      <c r="D1206" s="24">
        <f t="shared" si="36"/>
        <v>19128.580000000002</v>
      </c>
      <c r="E1206" s="32">
        <f t="shared" si="37"/>
        <v>1961324</v>
      </c>
      <c r="F1206" s="28">
        <v>0</v>
      </c>
      <c r="G1206" s="29">
        <v>14656</v>
      </c>
      <c r="H1206" s="19">
        <v>0</v>
      </c>
      <c r="I1206" s="19">
        <v>235503</v>
      </c>
      <c r="J1206" s="39">
        <v>0</v>
      </c>
      <c r="K1206" s="40">
        <v>490773</v>
      </c>
      <c r="L1206" s="19">
        <v>0</v>
      </c>
      <c r="M1206" s="19">
        <v>242665</v>
      </c>
      <c r="N1206" s="39">
        <v>0</v>
      </c>
      <c r="O1206" s="40">
        <v>223700</v>
      </c>
      <c r="P1206" s="19">
        <v>0</v>
      </c>
      <c r="Q1206" s="19">
        <v>297389</v>
      </c>
      <c r="R1206" s="39">
        <v>19128.580000000002</v>
      </c>
      <c r="S1206" s="40">
        <v>221802</v>
      </c>
      <c r="T1206" s="19">
        <v>0</v>
      </c>
      <c r="U1206" s="19">
        <v>234836</v>
      </c>
      <c r="V1206" s="39"/>
      <c r="W1206" s="40"/>
      <c r="X1206" s="19"/>
      <c r="Y1206" s="19"/>
      <c r="Z1206" s="39"/>
      <c r="AA1206" s="40"/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1650</v>
      </c>
      <c r="B1207" s="37" t="s">
        <v>837</v>
      </c>
      <c r="C1207" s="38" t="s">
        <v>838</v>
      </c>
      <c r="D1207" s="24">
        <f t="shared" si="36"/>
        <v>70</v>
      </c>
      <c r="E1207" s="32">
        <f t="shared" si="37"/>
        <v>1481617.51</v>
      </c>
      <c r="F1207" s="28">
        <v>0</v>
      </c>
      <c r="G1207" s="29">
        <v>143285.82999999999</v>
      </c>
      <c r="H1207" s="19">
        <v>0</v>
      </c>
      <c r="I1207" s="19">
        <v>322391.78999999998</v>
      </c>
      <c r="J1207" s="39">
        <v>0</v>
      </c>
      <c r="K1207" s="40">
        <v>140199.82999999999</v>
      </c>
      <c r="L1207" s="19">
        <v>0</v>
      </c>
      <c r="M1207" s="19">
        <v>165737.60000000001</v>
      </c>
      <c r="N1207" s="39">
        <v>0</v>
      </c>
      <c r="O1207" s="40">
        <v>211062.17</v>
      </c>
      <c r="P1207" s="19">
        <v>0</v>
      </c>
      <c r="Q1207" s="19">
        <v>175611.77</v>
      </c>
      <c r="R1207" s="39">
        <v>70</v>
      </c>
      <c r="S1207" s="40">
        <v>110607.06</v>
      </c>
      <c r="T1207" s="19">
        <v>0</v>
      </c>
      <c r="U1207" s="19">
        <v>212721.46</v>
      </c>
      <c r="V1207" s="39"/>
      <c r="W1207" s="40"/>
      <c r="X1207" s="19"/>
      <c r="Y1207" s="19"/>
      <c r="Z1207" s="39"/>
      <c r="AA1207" s="40"/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1650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1650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1556680</v>
      </c>
      <c r="F1209" s="30">
        <v>0</v>
      </c>
      <c r="G1209" s="31">
        <v>1556680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>
        <v>0</v>
      </c>
      <c r="U1209" s="22">
        <v>0</v>
      </c>
      <c r="V1209" s="41"/>
      <c r="W1209" s="42"/>
      <c r="X1209" s="22"/>
      <c r="Y1209" s="22"/>
      <c r="Z1209" s="41"/>
      <c r="AA1209" s="42"/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1650</v>
      </c>
      <c r="B1210" s="37" t="s">
        <v>843</v>
      </c>
      <c r="C1210" s="38" t="s">
        <v>844</v>
      </c>
      <c r="D1210" s="24">
        <f t="shared" si="36"/>
        <v>24171.81</v>
      </c>
      <c r="E1210" s="32">
        <f t="shared" si="37"/>
        <v>369780.13</v>
      </c>
      <c r="F1210" s="28">
        <v>2022.2</v>
      </c>
      <c r="G1210" s="29">
        <v>40292.44</v>
      </c>
      <c r="H1210" s="19">
        <v>355.5</v>
      </c>
      <c r="I1210" s="19">
        <v>16431.259999999998</v>
      </c>
      <c r="J1210" s="39">
        <v>0</v>
      </c>
      <c r="K1210" s="40">
        <v>31986.400000000001</v>
      </c>
      <c r="L1210" s="19">
        <v>0</v>
      </c>
      <c r="M1210" s="19">
        <v>38885.67</v>
      </c>
      <c r="N1210" s="39">
        <v>0</v>
      </c>
      <c r="O1210" s="40">
        <v>74117.88</v>
      </c>
      <c r="P1210" s="22">
        <v>0</v>
      </c>
      <c r="Q1210" s="22">
        <v>37958.910000000003</v>
      </c>
      <c r="R1210" s="39">
        <v>0</v>
      </c>
      <c r="S1210" s="40">
        <v>89444.06</v>
      </c>
      <c r="T1210" s="19">
        <v>21794.11</v>
      </c>
      <c r="U1210" s="19">
        <v>40663.51</v>
      </c>
      <c r="V1210" s="39"/>
      <c r="W1210" s="40"/>
      <c r="X1210" s="19"/>
      <c r="Y1210" s="19"/>
      <c r="Z1210" s="39"/>
      <c r="AA1210" s="40"/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1650</v>
      </c>
      <c r="B1211" s="37" t="s">
        <v>845</v>
      </c>
      <c r="C1211" s="38" t="s">
        <v>846</v>
      </c>
      <c r="D1211" s="24">
        <f t="shared" si="36"/>
        <v>9951.4</v>
      </c>
      <c r="E1211" s="32">
        <f t="shared" si="37"/>
        <v>123549.3</v>
      </c>
      <c r="F1211" s="28"/>
      <c r="G1211" s="29"/>
      <c r="H1211" s="19">
        <v>0</v>
      </c>
      <c r="I1211" s="19">
        <v>2588</v>
      </c>
      <c r="J1211" s="39">
        <v>0</v>
      </c>
      <c r="K1211" s="40">
        <v>26672</v>
      </c>
      <c r="L1211" s="19">
        <v>0</v>
      </c>
      <c r="M1211" s="19">
        <v>13240</v>
      </c>
      <c r="N1211" s="39">
        <v>0</v>
      </c>
      <c r="O1211" s="40">
        <v>13368</v>
      </c>
      <c r="P1211" s="19">
        <v>0</v>
      </c>
      <c r="Q1211" s="19">
        <v>34373.5</v>
      </c>
      <c r="R1211" s="39">
        <v>0</v>
      </c>
      <c r="S1211" s="40">
        <v>14485.5</v>
      </c>
      <c r="T1211" s="19">
        <v>9951.4</v>
      </c>
      <c r="U1211" s="19">
        <v>18822.3</v>
      </c>
      <c r="V1211" s="39"/>
      <c r="W1211" s="40"/>
      <c r="X1211" s="19"/>
      <c r="Y1211" s="19"/>
      <c r="Z1211" s="39"/>
      <c r="AA1211" s="40"/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1650</v>
      </c>
      <c r="B1212" s="37" t="s">
        <v>847</v>
      </c>
      <c r="C1212" s="38" t="s">
        <v>848</v>
      </c>
      <c r="D1212" s="24">
        <f t="shared" si="36"/>
        <v>5271.5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>
        <v>5271.5</v>
      </c>
      <c r="M1212" s="19">
        <v>0</v>
      </c>
      <c r="N1212" s="39">
        <v>0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>
        <v>0</v>
      </c>
      <c r="U1212" s="19">
        <v>0</v>
      </c>
      <c r="V1212" s="39"/>
      <c r="W1212" s="40"/>
      <c r="X1212" s="19"/>
      <c r="Y1212" s="19"/>
      <c r="Z1212" s="39"/>
      <c r="AA1212" s="40"/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1650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0</v>
      </c>
      <c r="F1213" s="28"/>
      <c r="G1213" s="29"/>
      <c r="H1213" s="19"/>
      <c r="I1213" s="19"/>
      <c r="J1213" s="39"/>
      <c r="K1213" s="40"/>
      <c r="L1213" s="19"/>
      <c r="M1213" s="19"/>
      <c r="N1213" s="39"/>
      <c r="O1213" s="40"/>
      <c r="P1213" s="19"/>
      <c r="Q1213" s="19"/>
      <c r="R1213" s="39"/>
      <c r="S1213" s="40"/>
      <c r="T1213" s="19"/>
      <c r="U1213" s="19"/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1650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1650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1650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1650</v>
      </c>
      <c r="B1217" s="37" t="s">
        <v>857</v>
      </c>
      <c r="C1217" s="38" t="s">
        <v>858</v>
      </c>
      <c r="D1217" s="24">
        <f t="shared" si="36"/>
        <v>57387.329999999987</v>
      </c>
      <c r="E1217" s="32">
        <f t="shared" si="37"/>
        <v>2.0499999999999998</v>
      </c>
      <c r="F1217" s="30"/>
      <c r="G1217" s="31"/>
      <c r="H1217" s="22">
        <v>20258.71</v>
      </c>
      <c r="I1217" s="22">
        <v>0</v>
      </c>
      <c r="J1217" s="41">
        <v>4555.8599999999997</v>
      </c>
      <c r="K1217" s="42">
        <v>0</v>
      </c>
      <c r="L1217" s="22">
        <v>4107.28</v>
      </c>
      <c r="M1217" s="22">
        <v>0</v>
      </c>
      <c r="N1217" s="41">
        <v>4969.63</v>
      </c>
      <c r="O1217" s="42">
        <v>0</v>
      </c>
      <c r="P1217" s="22">
        <v>4929.34</v>
      </c>
      <c r="Q1217" s="22">
        <v>0</v>
      </c>
      <c r="R1217" s="41">
        <v>9107.74</v>
      </c>
      <c r="S1217" s="42">
        <v>2.0499999999999998</v>
      </c>
      <c r="T1217" s="22">
        <v>9458.77</v>
      </c>
      <c r="U1217" s="22">
        <v>0</v>
      </c>
      <c r="V1217" s="41"/>
      <c r="W1217" s="42"/>
      <c r="X1217" s="22"/>
      <c r="Y1217" s="22"/>
      <c r="Z1217" s="41"/>
      <c r="AA1217" s="42"/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1650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1650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1650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13517845.83</v>
      </c>
      <c r="E1220" s="32">
        <f t="shared" ref="E1220:E1283" si="39">G1220+I1220+K1220+M1220+O1220+Q1220+S1220+U1220+W1220+Y1220+AA1220+AC1220</f>
        <v>0</v>
      </c>
      <c r="F1220" s="28">
        <v>13517845.83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>
        <v>0</v>
      </c>
      <c r="U1220" s="19">
        <v>0</v>
      </c>
      <c r="V1220" s="39"/>
      <c r="W1220" s="40"/>
      <c r="X1220" s="19"/>
      <c r="Y1220" s="19"/>
      <c r="Z1220" s="39"/>
      <c r="AA1220" s="40"/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1650</v>
      </c>
      <c r="B1221" s="37" t="s">
        <v>865</v>
      </c>
      <c r="C1221" s="38" t="s">
        <v>866</v>
      </c>
      <c r="D1221" s="24">
        <f t="shared" si="38"/>
        <v>2492814.7300000004</v>
      </c>
      <c r="E1221" s="32">
        <f t="shared" si="39"/>
        <v>0</v>
      </c>
      <c r="F1221" s="28"/>
      <c r="G1221" s="29"/>
      <c r="H1221" s="19">
        <v>356116.39</v>
      </c>
      <c r="I1221" s="19">
        <v>0</v>
      </c>
      <c r="J1221" s="39">
        <v>356116.39</v>
      </c>
      <c r="K1221" s="40">
        <v>0</v>
      </c>
      <c r="L1221" s="19">
        <v>356116.39</v>
      </c>
      <c r="M1221" s="19">
        <v>0</v>
      </c>
      <c r="N1221" s="39">
        <v>356116.39</v>
      </c>
      <c r="O1221" s="40">
        <v>0</v>
      </c>
      <c r="P1221" s="19">
        <v>356116.39</v>
      </c>
      <c r="Q1221" s="19">
        <v>0</v>
      </c>
      <c r="R1221" s="39">
        <v>356116.39</v>
      </c>
      <c r="S1221" s="40">
        <v>0</v>
      </c>
      <c r="T1221" s="19">
        <v>356116.39</v>
      </c>
      <c r="U1221" s="19">
        <v>0</v>
      </c>
      <c r="V1221" s="39"/>
      <c r="W1221" s="40"/>
      <c r="X1221" s="19"/>
      <c r="Y1221" s="19"/>
      <c r="Z1221" s="39"/>
      <c r="AA1221" s="40"/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1650</v>
      </c>
      <c r="B1222" s="37" t="s">
        <v>867</v>
      </c>
      <c r="C1222" s="38" t="s">
        <v>868</v>
      </c>
      <c r="D1222" s="24">
        <f t="shared" si="38"/>
        <v>2548579.7200000002</v>
      </c>
      <c r="E1222" s="32">
        <f t="shared" si="39"/>
        <v>0</v>
      </c>
      <c r="F1222" s="28">
        <v>2548579.7200000002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>
        <v>0</v>
      </c>
      <c r="U1222" s="19">
        <v>0</v>
      </c>
      <c r="V1222" s="39"/>
      <c r="W1222" s="40"/>
      <c r="X1222" s="19"/>
      <c r="Y1222" s="19"/>
      <c r="Z1222" s="39"/>
      <c r="AA1222" s="40"/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1650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/>
      <c r="W1223" s="42"/>
      <c r="X1223" s="22"/>
      <c r="Y1223" s="22"/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1650</v>
      </c>
      <c r="B1224" s="37" t="s">
        <v>871</v>
      </c>
      <c r="C1224" s="38" t="s">
        <v>872</v>
      </c>
      <c r="D1224" s="24">
        <f t="shared" si="38"/>
        <v>700</v>
      </c>
      <c r="E1224" s="32">
        <f t="shared" si="39"/>
        <v>616929.43999999994</v>
      </c>
      <c r="F1224" s="28">
        <v>0</v>
      </c>
      <c r="G1224" s="29">
        <v>76361.820000000007</v>
      </c>
      <c r="H1224" s="19">
        <v>0</v>
      </c>
      <c r="I1224" s="19">
        <v>61945.4</v>
      </c>
      <c r="J1224" s="39">
        <v>700</v>
      </c>
      <c r="K1224" s="40">
        <v>84366.78</v>
      </c>
      <c r="L1224" s="19">
        <v>0</v>
      </c>
      <c r="M1224" s="19">
        <v>77561.100000000006</v>
      </c>
      <c r="N1224" s="39">
        <v>0</v>
      </c>
      <c r="O1224" s="40">
        <v>87394.55</v>
      </c>
      <c r="P1224" s="22">
        <v>0</v>
      </c>
      <c r="Q1224" s="22">
        <v>74008.23</v>
      </c>
      <c r="R1224" s="39">
        <v>0</v>
      </c>
      <c r="S1224" s="40">
        <v>100228.94</v>
      </c>
      <c r="T1224" s="19">
        <v>0</v>
      </c>
      <c r="U1224" s="19">
        <v>55062.62</v>
      </c>
      <c r="V1224" s="39"/>
      <c r="W1224" s="40"/>
      <c r="X1224" s="19"/>
      <c r="Y1224" s="19"/>
      <c r="Z1224" s="39"/>
      <c r="AA1224" s="40"/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1650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163393.54</v>
      </c>
      <c r="F1225" s="28">
        <v>0</v>
      </c>
      <c r="G1225" s="29">
        <v>40983.199999999997</v>
      </c>
      <c r="H1225" s="19">
        <v>0</v>
      </c>
      <c r="I1225" s="19">
        <v>19480.07</v>
      </c>
      <c r="J1225" s="39">
        <v>0</v>
      </c>
      <c r="K1225" s="40">
        <v>15142.4</v>
      </c>
      <c r="L1225" s="19">
        <v>0</v>
      </c>
      <c r="M1225" s="19">
        <v>17188.900000000001</v>
      </c>
      <c r="N1225" s="39">
        <v>0</v>
      </c>
      <c r="O1225" s="40">
        <v>1828.95</v>
      </c>
      <c r="P1225" s="19">
        <v>0</v>
      </c>
      <c r="Q1225" s="19">
        <v>37416.550000000003</v>
      </c>
      <c r="R1225" s="39">
        <v>0</v>
      </c>
      <c r="S1225" s="40">
        <v>6969.1</v>
      </c>
      <c r="T1225" s="19">
        <v>0</v>
      </c>
      <c r="U1225" s="19">
        <v>24384.37</v>
      </c>
      <c r="V1225" s="39"/>
      <c r="W1225" s="40"/>
      <c r="X1225" s="19"/>
      <c r="Y1225" s="19"/>
      <c r="Z1225" s="39"/>
      <c r="AA1225" s="40"/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1650</v>
      </c>
      <c r="B1226" s="37" t="s">
        <v>875</v>
      </c>
      <c r="C1226" s="38" t="s">
        <v>876</v>
      </c>
      <c r="D1226" s="24">
        <f t="shared" si="38"/>
        <v>5414.9</v>
      </c>
      <c r="E1226" s="32">
        <f t="shared" si="39"/>
        <v>13894.07</v>
      </c>
      <c r="F1226" s="30">
        <v>0</v>
      </c>
      <c r="G1226" s="31">
        <v>1794.42</v>
      </c>
      <c r="H1226" s="22">
        <v>0</v>
      </c>
      <c r="I1226" s="22">
        <v>0</v>
      </c>
      <c r="J1226" s="41">
        <v>0</v>
      </c>
      <c r="K1226" s="42">
        <v>0</v>
      </c>
      <c r="L1226" s="22">
        <v>0</v>
      </c>
      <c r="M1226" s="22">
        <v>0</v>
      </c>
      <c r="N1226" s="41">
        <v>0</v>
      </c>
      <c r="O1226" s="42">
        <v>0</v>
      </c>
      <c r="P1226" s="19">
        <v>0</v>
      </c>
      <c r="Q1226" s="19">
        <v>5414.9</v>
      </c>
      <c r="R1226" s="41">
        <v>5414.9</v>
      </c>
      <c r="S1226" s="42">
        <v>0</v>
      </c>
      <c r="T1226" s="22">
        <v>0</v>
      </c>
      <c r="U1226" s="22">
        <v>6684.75</v>
      </c>
      <c r="V1226" s="41"/>
      <c r="W1226" s="42"/>
      <c r="X1226" s="22"/>
      <c r="Y1226" s="22"/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1650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20299.55</v>
      </c>
      <c r="F1227" s="28"/>
      <c r="G1227" s="29"/>
      <c r="H1227" s="19">
        <v>0</v>
      </c>
      <c r="I1227" s="19">
        <v>4696.3999999999996</v>
      </c>
      <c r="J1227" s="39">
        <v>0</v>
      </c>
      <c r="K1227" s="40">
        <v>0</v>
      </c>
      <c r="L1227" s="19">
        <v>0</v>
      </c>
      <c r="M1227" s="19">
        <v>10436</v>
      </c>
      <c r="N1227" s="39">
        <v>0</v>
      </c>
      <c r="O1227" s="40">
        <v>0</v>
      </c>
      <c r="P1227" s="22">
        <v>0</v>
      </c>
      <c r="Q1227" s="22">
        <v>0</v>
      </c>
      <c r="R1227" s="39">
        <v>0</v>
      </c>
      <c r="S1227" s="40">
        <v>0</v>
      </c>
      <c r="T1227" s="19">
        <v>0</v>
      </c>
      <c r="U1227" s="19">
        <v>5167.1499999999996</v>
      </c>
      <c r="V1227" s="39"/>
      <c r="W1227" s="40"/>
      <c r="X1227" s="19"/>
      <c r="Y1227" s="19"/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1650</v>
      </c>
      <c r="B1228" s="37" t="s">
        <v>879</v>
      </c>
      <c r="C1228" s="38" t="s">
        <v>880</v>
      </c>
      <c r="D1228" s="24">
        <f t="shared" si="38"/>
        <v>2998</v>
      </c>
      <c r="E1228" s="32">
        <f t="shared" si="39"/>
        <v>85932.599999999991</v>
      </c>
      <c r="F1228" s="28">
        <v>0</v>
      </c>
      <c r="G1228" s="29">
        <v>41481.599999999999</v>
      </c>
      <c r="H1228" s="19">
        <v>0</v>
      </c>
      <c r="I1228" s="19">
        <v>9006</v>
      </c>
      <c r="J1228" s="39">
        <v>480</v>
      </c>
      <c r="K1228" s="40">
        <v>8263.7000000000007</v>
      </c>
      <c r="L1228" s="19">
        <v>1600</v>
      </c>
      <c r="M1228" s="19">
        <v>9472.9</v>
      </c>
      <c r="N1228" s="39">
        <v>750.5</v>
      </c>
      <c r="O1228" s="40">
        <v>9044.5</v>
      </c>
      <c r="P1228" s="19">
        <v>167.5</v>
      </c>
      <c r="Q1228" s="19">
        <v>3469.5</v>
      </c>
      <c r="R1228" s="39">
        <v>0</v>
      </c>
      <c r="S1228" s="40">
        <v>2822.5</v>
      </c>
      <c r="T1228" s="19">
        <v>0</v>
      </c>
      <c r="U1228" s="19">
        <v>2371.9</v>
      </c>
      <c r="V1228" s="39"/>
      <c r="W1228" s="40"/>
      <c r="X1228" s="19"/>
      <c r="Y1228" s="19"/>
      <c r="Z1228" s="39"/>
      <c r="AA1228" s="40"/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1650</v>
      </c>
      <c r="B1229" s="37" t="s">
        <v>881</v>
      </c>
      <c r="C1229" s="38" t="s">
        <v>882</v>
      </c>
      <c r="D1229" s="24">
        <f t="shared" si="38"/>
        <v>10436</v>
      </c>
      <c r="E1229" s="32">
        <f t="shared" si="39"/>
        <v>38081.64</v>
      </c>
      <c r="F1229" s="30"/>
      <c r="G1229" s="31"/>
      <c r="H1229" s="22"/>
      <c r="I1229" s="22"/>
      <c r="J1229" s="41">
        <v>0</v>
      </c>
      <c r="K1229" s="42">
        <v>23456.6</v>
      </c>
      <c r="L1229" s="22">
        <v>10436</v>
      </c>
      <c r="M1229" s="22">
        <v>4044.9</v>
      </c>
      <c r="N1229" s="41">
        <v>0</v>
      </c>
      <c r="O1229" s="42">
        <v>4462</v>
      </c>
      <c r="P1229" s="19">
        <v>0</v>
      </c>
      <c r="Q1229" s="19">
        <v>6118.14</v>
      </c>
      <c r="R1229" s="41">
        <v>0</v>
      </c>
      <c r="S1229" s="42">
        <v>0</v>
      </c>
      <c r="T1229" s="22">
        <v>0</v>
      </c>
      <c r="U1229" s="22">
        <v>0</v>
      </c>
      <c r="V1229" s="41"/>
      <c r="W1229" s="42"/>
      <c r="X1229" s="22"/>
      <c r="Y1229" s="22"/>
      <c r="Z1229" s="41"/>
      <c r="AA1229" s="42"/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1650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5414.9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>
        <v>0</v>
      </c>
      <c r="S1230" s="42">
        <v>5414.9</v>
      </c>
      <c r="T1230" s="22">
        <v>0</v>
      </c>
      <c r="U1230" s="22">
        <v>0</v>
      </c>
      <c r="V1230" s="41"/>
      <c r="W1230" s="42"/>
      <c r="X1230" s="22"/>
      <c r="Y1230" s="22"/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1650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1650</v>
      </c>
      <c r="B1232" s="37" t="s">
        <v>887</v>
      </c>
      <c r="C1232" s="38" t="s">
        <v>888</v>
      </c>
      <c r="D1232" s="24">
        <f t="shared" si="38"/>
        <v>249871.33999999997</v>
      </c>
      <c r="E1232" s="32">
        <f t="shared" si="39"/>
        <v>44915.81</v>
      </c>
      <c r="F1232" s="28">
        <v>29995.27</v>
      </c>
      <c r="G1232" s="29">
        <v>0</v>
      </c>
      <c r="H1232" s="19">
        <v>13302.92</v>
      </c>
      <c r="I1232" s="19">
        <v>2275.9299999999998</v>
      </c>
      <c r="J1232" s="39">
        <v>35724.300000000003</v>
      </c>
      <c r="K1232" s="40">
        <v>700</v>
      </c>
      <c r="L1232" s="19">
        <v>28918.62</v>
      </c>
      <c r="M1232" s="19">
        <v>0</v>
      </c>
      <c r="N1232" s="39">
        <v>38752.07</v>
      </c>
      <c r="O1232" s="40">
        <v>0</v>
      </c>
      <c r="P1232" s="22">
        <v>62076.49</v>
      </c>
      <c r="Q1232" s="22">
        <v>0</v>
      </c>
      <c r="R1232" s="39">
        <v>41101.67</v>
      </c>
      <c r="S1232" s="40">
        <v>41939.879999999997</v>
      </c>
      <c r="T1232" s="19">
        <v>0</v>
      </c>
      <c r="U1232" s="19">
        <v>0</v>
      </c>
      <c r="V1232" s="39"/>
      <c r="W1232" s="40"/>
      <c r="X1232" s="19"/>
      <c r="Y1232" s="19"/>
      <c r="Z1232" s="39"/>
      <c r="AA1232" s="40"/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1650</v>
      </c>
      <c r="B1233" s="37" t="s">
        <v>889</v>
      </c>
      <c r="C1233" s="38" t="s">
        <v>890</v>
      </c>
      <c r="D1233" s="24">
        <f t="shared" si="38"/>
        <v>55859.85</v>
      </c>
      <c r="E1233" s="32">
        <f t="shared" si="39"/>
        <v>148437.73000000001</v>
      </c>
      <c r="F1233" s="28">
        <v>19608.32</v>
      </c>
      <c r="G1233" s="29">
        <v>0</v>
      </c>
      <c r="H1233" s="19">
        <v>6994.75</v>
      </c>
      <c r="I1233" s="19">
        <v>0</v>
      </c>
      <c r="J1233" s="39">
        <v>0</v>
      </c>
      <c r="K1233" s="40">
        <v>0</v>
      </c>
      <c r="L1233" s="19">
        <v>0</v>
      </c>
      <c r="M1233" s="19">
        <v>0</v>
      </c>
      <c r="N1233" s="39">
        <v>0</v>
      </c>
      <c r="O1233" s="40">
        <v>0</v>
      </c>
      <c r="P1233" s="19">
        <v>29220.78</v>
      </c>
      <c r="Q1233" s="19">
        <v>0</v>
      </c>
      <c r="R1233" s="39">
        <v>0</v>
      </c>
      <c r="S1233" s="40">
        <v>148437.73000000001</v>
      </c>
      <c r="T1233" s="19">
        <v>36</v>
      </c>
      <c r="U1233" s="19">
        <v>0</v>
      </c>
      <c r="V1233" s="39"/>
      <c r="W1233" s="40"/>
      <c r="X1233" s="19"/>
      <c r="Y1233" s="19"/>
      <c r="Z1233" s="39"/>
      <c r="AA1233" s="40"/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1650</v>
      </c>
      <c r="B1234" s="37" t="s">
        <v>891</v>
      </c>
      <c r="C1234" s="38" t="s">
        <v>892</v>
      </c>
      <c r="D1234" s="24">
        <f t="shared" si="38"/>
        <v>0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/>
      <c r="O1234" s="42"/>
      <c r="P1234" s="19"/>
      <c r="Q1234" s="19"/>
      <c r="R1234" s="41"/>
      <c r="S1234" s="42"/>
      <c r="T1234" s="22"/>
      <c r="U1234" s="22"/>
      <c r="V1234" s="41"/>
      <c r="W1234" s="42"/>
      <c r="X1234" s="22"/>
      <c r="Y1234" s="22"/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1650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21298.43</v>
      </c>
      <c r="F1235" s="30"/>
      <c r="G1235" s="31"/>
      <c r="H1235" s="22">
        <v>0</v>
      </c>
      <c r="I1235" s="22">
        <v>21298.43</v>
      </c>
      <c r="J1235" s="41">
        <v>0</v>
      </c>
      <c r="K1235" s="42">
        <v>0</v>
      </c>
      <c r="L1235" s="22">
        <v>0</v>
      </c>
      <c r="M1235" s="22">
        <v>0</v>
      </c>
      <c r="N1235" s="41">
        <v>0</v>
      </c>
      <c r="O1235" s="42">
        <v>0</v>
      </c>
      <c r="P1235" s="22">
        <v>0</v>
      </c>
      <c r="Q1235" s="22">
        <v>0</v>
      </c>
      <c r="R1235" s="41">
        <v>0</v>
      </c>
      <c r="S1235" s="42">
        <v>0</v>
      </c>
      <c r="T1235" s="22">
        <v>0</v>
      </c>
      <c r="U1235" s="22">
        <v>0</v>
      </c>
      <c r="V1235" s="41"/>
      <c r="W1235" s="42"/>
      <c r="X1235" s="22"/>
      <c r="Y1235" s="22"/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1650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1650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1650</v>
      </c>
      <c r="B1238" s="37" t="s">
        <v>899</v>
      </c>
      <c r="C1238" s="38" t="s">
        <v>900</v>
      </c>
      <c r="D1238" s="24">
        <f t="shared" si="38"/>
        <v>11889.83</v>
      </c>
      <c r="E1238" s="32">
        <f t="shared" si="39"/>
        <v>26891.94</v>
      </c>
      <c r="F1238" s="30"/>
      <c r="G1238" s="31"/>
      <c r="H1238" s="22"/>
      <c r="I1238" s="22"/>
      <c r="J1238" s="41"/>
      <c r="K1238" s="42"/>
      <c r="L1238" s="22"/>
      <c r="M1238" s="22"/>
      <c r="N1238" s="41">
        <v>0</v>
      </c>
      <c r="O1238" s="42">
        <v>8151.44</v>
      </c>
      <c r="P1238" s="22">
        <v>11889.83</v>
      </c>
      <c r="Q1238" s="22">
        <v>3738.39</v>
      </c>
      <c r="R1238" s="41">
        <v>0</v>
      </c>
      <c r="S1238" s="42">
        <v>13498.16</v>
      </c>
      <c r="T1238" s="22">
        <v>0</v>
      </c>
      <c r="U1238" s="22">
        <v>1503.95</v>
      </c>
      <c r="V1238" s="41"/>
      <c r="W1238" s="42"/>
      <c r="X1238" s="22"/>
      <c r="Y1238" s="22"/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1650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30496.619999999995</v>
      </c>
      <c r="F1239" s="28">
        <v>0</v>
      </c>
      <c r="G1239" s="29">
        <v>11033</v>
      </c>
      <c r="H1239" s="19">
        <v>0</v>
      </c>
      <c r="I1239" s="19">
        <v>465.35</v>
      </c>
      <c r="J1239" s="39">
        <v>0</v>
      </c>
      <c r="K1239" s="40">
        <v>8378</v>
      </c>
      <c r="L1239" s="19">
        <v>0</v>
      </c>
      <c r="M1239" s="19">
        <v>71.5</v>
      </c>
      <c r="N1239" s="39">
        <v>0</v>
      </c>
      <c r="O1239" s="40">
        <v>1376.6</v>
      </c>
      <c r="P1239" s="22">
        <v>0</v>
      </c>
      <c r="Q1239" s="22">
        <v>1556.92</v>
      </c>
      <c r="R1239" s="39">
        <v>0</v>
      </c>
      <c r="S1239" s="40">
        <v>4890.25</v>
      </c>
      <c r="T1239" s="19">
        <v>0</v>
      </c>
      <c r="U1239" s="19">
        <v>2725</v>
      </c>
      <c r="V1239" s="39"/>
      <c r="W1239" s="40"/>
      <c r="X1239" s="19"/>
      <c r="Y1239" s="19"/>
      <c r="Z1239" s="39"/>
      <c r="AA1239" s="40"/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1650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1650</v>
      </c>
      <c r="B1241" s="37" t="s">
        <v>905</v>
      </c>
      <c r="C1241" s="38" t="s">
        <v>906</v>
      </c>
      <c r="D1241" s="24">
        <f t="shared" si="38"/>
        <v>19794.599999999999</v>
      </c>
      <c r="E1241" s="32">
        <f t="shared" si="39"/>
        <v>3488.88</v>
      </c>
      <c r="F1241" s="28">
        <v>11033</v>
      </c>
      <c r="G1241" s="29">
        <v>0</v>
      </c>
      <c r="H1241" s="19">
        <v>465.35</v>
      </c>
      <c r="I1241" s="19">
        <v>0</v>
      </c>
      <c r="J1241" s="39">
        <v>7939.68</v>
      </c>
      <c r="K1241" s="40">
        <v>0</v>
      </c>
      <c r="L1241" s="19">
        <v>0</v>
      </c>
      <c r="M1241" s="19">
        <v>0</v>
      </c>
      <c r="N1241" s="39">
        <v>0</v>
      </c>
      <c r="O1241" s="40">
        <v>0</v>
      </c>
      <c r="P1241" s="22">
        <v>0</v>
      </c>
      <c r="Q1241" s="22">
        <v>3488.88</v>
      </c>
      <c r="R1241" s="39">
        <v>356.57</v>
      </c>
      <c r="S1241" s="40">
        <v>0</v>
      </c>
      <c r="T1241" s="19">
        <v>0</v>
      </c>
      <c r="U1241" s="19">
        <v>0</v>
      </c>
      <c r="V1241" s="39"/>
      <c r="W1241" s="40"/>
      <c r="X1241" s="19"/>
      <c r="Y1241" s="19"/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1650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1650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1650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1650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1650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1650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1650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1650</v>
      </c>
      <c r="B1249" s="37" t="s">
        <v>921</v>
      </c>
      <c r="C1249" s="38" t="s">
        <v>922</v>
      </c>
      <c r="D1249" s="24">
        <f t="shared" si="38"/>
        <v>11558</v>
      </c>
      <c r="E1249" s="32">
        <f t="shared" si="39"/>
        <v>11558</v>
      </c>
      <c r="F1249" s="30"/>
      <c r="G1249" s="31"/>
      <c r="H1249" s="22">
        <v>11558</v>
      </c>
      <c r="I1249" s="22">
        <v>0</v>
      </c>
      <c r="J1249" s="41">
        <v>0</v>
      </c>
      <c r="K1249" s="42">
        <v>0</v>
      </c>
      <c r="L1249" s="22">
        <v>0</v>
      </c>
      <c r="M1249" s="22">
        <v>11558</v>
      </c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1650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42000</v>
      </c>
      <c r="F1250" s="30"/>
      <c r="G1250" s="31"/>
      <c r="H1250" s="22"/>
      <c r="I1250" s="22"/>
      <c r="J1250" s="41">
        <v>0</v>
      </c>
      <c r="K1250" s="42">
        <v>2500</v>
      </c>
      <c r="L1250" s="22">
        <v>0</v>
      </c>
      <c r="M1250" s="22">
        <v>8500</v>
      </c>
      <c r="N1250" s="41">
        <v>0</v>
      </c>
      <c r="O1250" s="42">
        <v>14500</v>
      </c>
      <c r="P1250" s="22">
        <v>0</v>
      </c>
      <c r="Q1250" s="22">
        <v>16500</v>
      </c>
      <c r="R1250" s="41">
        <v>0</v>
      </c>
      <c r="S1250" s="42">
        <v>0</v>
      </c>
      <c r="T1250" s="22">
        <v>0</v>
      </c>
      <c r="U1250" s="22">
        <v>0</v>
      </c>
      <c r="V1250" s="41"/>
      <c r="W1250" s="42"/>
      <c r="X1250" s="22"/>
      <c r="Y1250" s="22"/>
      <c r="Z1250" s="41"/>
      <c r="AA1250" s="42"/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1650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1650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1650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1650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1650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0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/>
      <c r="S1255" s="42"/>
      <c r="T1255" s="22"/>
      <c r="U1255" s="22"/>
      <c r="V1255" s="41"/>
      <c r="W1255" s="42"/>
      <c r="X1255" s="22"/>
      <c r="Y1255" s="22"/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1650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1650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1650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1650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1650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1650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1650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1437.05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>
        <v>0</v>
      </c>
      <c r="U1262" s="22">
        <v>1437.05</v>
      </c>
      <c r="V1262" s="41"/>
      <c r="W1262" s="42"/>
      <c r="X1262" s="22"/>
      <c r="Y1262" s="22"/>
      <c r="Z1262" s="41"/>
      <c r="AA1262" s="42"/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1650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1650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1650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1650</v>
      </c>
      <c r="B1266" s="37" t="s">
        <v>955</v>
      </c>
      <c r="C1266" s="38" t="s">
        <v>956</v>
      </c>
      <c r="D1266" s="24">
        <f t="shared" si="38"/>
        <v>179715</v>
      </c>
      <c r="E1266" s="32">
        <f t="shared" si="39"/>
        <v>629590</v>
      </c>
      <c r="F1266" s="28">
        <v>0</v>
      </c>
      <c r="G1266" s="29">
        <v>257640</v>
      </c>
      <c r="H1266" s="19">
        <v>0</v>
      </c>
      <c r="I1266" s="19">
        <v>44450</v>
      </c>
      <c r="J1266" s="39">
        <v>0</v>
      </c>
      <c r="K1266" s="40">
        <v>199080</v>
      </c>
      <c r="L1266" s="19">
        <v>0</v>
      </c>
      <c r="M1266" s="19">
        <v>93640</v>
      </c>
      <c r="N1266" s="39">
        <v>0</v>
      </c>
      <c r="O1266" s="40">
        <v>22780</v>
      </c>
      <c r="P1266" s="22">
        <v>0</v>
      </c>
      <c r="Q1266" s="22">
        <v>1200</v>
      </c>
      <c r="R1266" s="39">
        <v>0</v>
      </c>
      <c r="S1266" s="40">
        <v>10800</v>
      </c>
      <c r="T1266" s="19">
        <v>179715</v>
      </c>
      <c r="U1266" s="19">
        <v>0</v>
      </c>
      <c r="V1266" s="39"/>
      <c r="W1266" s="40"/>
      <c r="X1266" s="19"/>
      <c r="Y1266" s="19"/>
      <c r="Z1266" s="39"/>
      <c r="AA1266" s="40"/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1650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1650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1650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1650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831172.24</v>
      </c>
      <c r="F1270" s="28">
        <v>0</v>
      </c>
      <c r="G1270" s="29">
        <v>188942.24</v>
      </c>
      <c r="H1270" s="19">
        <v>0</v>
      </c>
      <c r="I1270" s="19">
        <v>476730</v>
      </c>
      <c r="J1270" s="39">
        <v>0</v>
      </c>
      <c r="K1270" s="40">
        <v>25000</v>
      </c>
      <c r="L1270" s="19">
        <v>0</v>
      </c>
      <c r="M1270" s="19">
        <v>0</v>
      </c>
      <c r="N1270" s="39">
        <v>0</v>
      </c>
      <c r="O1270" s="40">
        <v>0</v>
      </c>
      <c r="P1270" s="22">
        <v>0</v>
      </c>
      <c r="Q1270" s="22">
        <v>0</v>
      </c>
      <c r="R1270" s="39">
        <v>0</v>
      </c>
      <c r="S1270" s="40">
        <v>0</v>
      </c>
      <c r="T1270" s="19">
        <v>0</v>
      </c>
      <c r="U1270" s="19">
        <v>140500</v>
      </c>
      <c r="V1270" s="39"/>
      <c r="W1270" s="40"/>
      <c r="X1270" s="19"/>
      <c r="Y1270" s="19"/>
      <c r="Z1270" s="39"/>
      <c r="AA1270" s="40"/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1650</v>
      </c>
      <c r="B1271" s="37" t="s">
        <v>965</v>
      </c>
      <c r="C1271" s="38" t="s">
        <v>966</v>
      </c>
      <c r="D1271" s="24">
        <f t="shared" si="38"/>
        <v>164191.04999999999</v>
      </c>
      <c r="E1271" s="32">
        <f t="shared" si="39"/>
        <v>402045.12</v>
      </c>
      <c r="F1271" s="30">
        <v>0</v>
      </c>
      <c r="G1271" s="31">
        <v>52841.68</v>
      </c>
      <c r="H1271" s="22">
        <v>0</v>
      </c>
      <c r="I1271" s="22">
        <v>56341.68</v>
      </c>
      <c r="J1271" s="41">
        <v>52841.68</v>
      </c>
      <c r="K1271" s="42">
        <v>0</v>
      </c>
      <c r="L1271" s="22">
        <v>52841.68</v>
      </c>
      <c r="M1271" s="22">
        <v>0</v>
      </c>
      <c r="N1271" s="41">
        <v>0</v>
      </c>
      <c r="O1271" s="42">
        <v>169856.38</v>
      </c>
      <c r="P1271" s="19">
        <v>0</v>
      </c>
      <c r="Q1271" s="19">
        <v>58507.69</v>
      </c>
      <c r="R1271" s="41">
        <v>58507.69</v>
      </c>
      <c r="S1271" s="42">
        <v>5990</v>
      </c>
      <c r="T1271" s="22">
        <v>0</v>
      </c>
      <c r="U1271" s="22">
        <v>58507.69</v>
      </c>
      <c r="V1271" s="41"/>
      <c r="W1271" s="42"/>
      <c r="X1271" s="22"/>
      <c r="Y1271" s="22"/>
      <c r="Z1271" s="41"/>
      <c r="AA1271" s="42"/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1650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1650</v>
      </c>
      <c r="B1273" s="37" t="s">
        <v>969</v>
      </c>
      <c r="C1273" s="38" t="s">
        <v>970</v>
      </c>
      <c r="D1273" s="24">
        <f t="shared" si="38"/>
        <v>403.51</v>
      </c>
      <c r="E1273" s="32">
        <f t="shared" si="39"/>
        <v>87380.7</v>
      </c>
      <c r="F1273" s="30"/>
      <c r="G1273" s="31"/>
      <c r="H1273" s="22">
        <v>0</v>
      </c>
      <c r="I1273" s="22">
        <v>392.13</v>
      </c>
      <c r="J1273" s="41">
        <v>0</v>
      </c>
      <c r="K1273" s="42">
        <v>0</v>
      </c>
      <c r="L1273" s="22">
        <v>0</v>
      </c>
      <c r="M1273" s="22">
        <v>46532.92</v>
      </c>
      <c r="N1273" s="41">
        <v>392.13</v>
      </c>
      <c r="O1273" s="42">
        <v>0</v>
      </c>
      <c r="P1273" s="22">
        <v>11.38</v>
      </c>
      <c r="Q1273" s="22">
        <v>40455.65</v>
      </c>
      <c r="R1273" s="41">
        <v>0</v>
      </c>
      <c r="S1273" s="42">
        <v>0</v>
      </c>
      <c r="T1273" s="22">
        <v>0</v>
      </c>
      <c r="U1273" s="22">
        <v>0</v>
      </c>
      <c r="V1273" s="41"/>
      <c r="W1273" s="42"/>
      <c r="X1273" s="22"/>
      <c r="Y1273" s="22"/>
      <c r="Z1273" s="41"/>
      <c r="AA1273" s="42"/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1650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1650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1650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1650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16475200</v>
      </c>
      <c r="F1277" s="28">
        <v>0</v>
      </c>
      <c r="G1277" s="29">
        <v>2134020</v>
      </c>
      <c r="H1277" s="19">
        <v>0</v>
      </c>
      <c r="I1277" s="19">
        <v>2242290</v>
      </c>
      <c r="J1277" s="39">
        <v>0</v>
      </c>
      <c r="K1277" s="40">
        <v>1189320</v>
      </c>
      <c r="L1277" s="19">
        <v>0</v>
      </c>
      <c r="M1277" s="19">
        <v>2180380</v>
      </c>
      <c r="N1277" s="39">
        <v>0</v>
      </c>
      <c r="O1277" s="40">
        <v>2159690</v>
      </c>
      <c r="P1277" s="22">
        <v>0</v>
      </c>
      <c r="Q1277" s="22">
        <v>2154130</v>
      </c>
      <c r="R1277" s="39">
        <v>0</v>
      </c>
      <c r="S1277" s="40">
        <v>2154130</v>
      </c>
      <c r="T1277" s="19">
        <v>0</v>
      </c>
      <c r="U1277" s="19">
        <v>2261240</v>
      </c>
      <c r="V1277" s="39"/>
      <c r="W1277" s="40"/>
      <c r="X1277" s="19"/>
      <c r="Y1277" s="19"/>
      <c r="Z1277" s="39"/>
      <c r="AA1277" s="40"/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1650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1650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1650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1650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1650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645053.35</v>
      </c>
      <c r="F1282" s="28">
        <v>0</v>
      </c>
      <c r="G1282" s="29">
        <v>79775.199999999997</v>
      </c>
      <c r="H1282" s="19">
        <v>0</v>
      </c>
      <c r="I1282" s="19">
        <v>83846.8</v>
      </c>
      <c r="J1282" s="39">
        <v>0</v>
      </c>
      <c r="K1282" s="40">
        <v>81640.800000000003</v>
      </c>
      <c r="L1282" s="19">
        <v>0</v>
      </c>
      <c r="M1282" s="19">
        <v>81297.8</v>
      </c>
      <c r="N1282" s="39">
        <v>0</v>
      </c>
      <c r="O1282" s="40">
        <v>80245.8</v>
      </c>
      <c r="P1282" s="22">
        <v>0</v>
      </c>
      <c r="Q1282" s="22">
        <v>79981.8</v>
      </c>
      <c r="R1282" s="39">
        <v>0</v>
      </c>
      <c r="S1282" s="40">
        <v>79981.350000000006</v>
      </c>
      <c r="T1282" s="19">
        <v>0</v>
      </c>
      <c r="U1282" s="19">
        <v>78283.8</v>
      </c>
      <c r="V1282" s="39"/>
      <c r="W1282" s="40"/>
      <c r="X1282" s="19"/>
      <c r="Y1282" s="19"/>
      <c r="Z1282" s="39"/>
      <c r="AA1282" s="40"/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1650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1650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1650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1650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1650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1650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1650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1650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1650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3285</v>
      </c>
      <c r="F1291" s="30"/>
      <c r="G1291" s="31"/>
      <c r="H1291" s="22"/>
      <c r="I1291" s="22"/>
      <c r="J1291" s="41">
        <v>0</v>
      </c>
      <c r="K1291" s="42">
        <v>3285</v>
      </c>
      <c r="L1291" s="22">
        <v>0</v>
      </c>
      <c r="M1291" s="22">
        <v>0</v>
      </c>
      <c r="N1291" s="41">
        <v>0</v>
      </c>
      <c r="O1291" s="42">
        <v>0</v>
      </c>
      <c r="P1291" s="22">
        <v>0</v>
      </c>
      <c r="Q1291" s="22">
        <v>0</v>
      </c>
      <c r="R1291" s="41">
        <v>0</v>
      </c>
      <c r="S1291" s="42">
        <v>0</v>
      </c>
      <c r="T1291" s="22">
        <v>0</v>
      </c>
      <c r="U1291" s="22">
        <v>0</v>
      </c>
      <c r="V1291" s="41"/>
      <c r="W1291" s="42"/>
      <c r="X1291" s="22"/>
      <c r="Y1291" s="22"/>
      <c r="Z1291" s="41"/>
      <c r="AA1291" s="42"/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1650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1650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1650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147800</v>
      </c>
      <c r="F1294" s="28">
        <v>0</v>
      </c>
      <c r="G1294" s="29">
        <v>14100</v>
      </c>
      <c r="H1294" s="19">
        <v>0</v>
      </c>
      <c r="I1294" s="19">
        <v>13800</v>
      </c>
      <c r="J1294" s="39">
        <v>0</v>
      </c>
      <c r="K1294" s="40">
        <v>17200</v>
      </c>
      <c r="L1294" s="19">
        <v>0</v>
      </c>
      <c r="M1294" s="19">
        <v>45100</v>
      </c>
      <c r="N1294" s="39">
        <v>0</v>
      </c>
      <c r="O1294" s="40">
        <v>20900</v>
      </c>
      <c r="P1294" s="22">
        <v>0</v>
      </c>
      <c r="Q1294" s="22">
        <v>18500</v>
      </c>
      <c r="R1294" s="39">
        <v>0</v>
      </c>
      <c r="S1294" s="40">
        <v>6400</v>
      </c>
      <c r="T1294" s="19">
        <v>0</v>
      </c>
      <c r="U1294" s="19">
        <v>11800</v>
      </c>
      <c r="V1294" s="39"/>
      <c r="W1294" s="40"/>
      <c r="X1294" s="19"/>
      <c r="Y1294" s="19"/>
      <c r="Z1294" s="39"/>
      <c r="AA1294" s="40"/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1650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1650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1650</v>
      </c>
      <c r="B1297" s="37" t="s">
        <v>1015</v>
      </c>
      <c r="C1297" s="38" t="s">
        <v>1016</v>
      </c>
      <c r="D1297" s="24">
        <f t="shared" si="40"/>
        <v>0</v>
      </c>
      <c r="E1297" s="32">
        <f t="shared" si="41"/>
        <v>10500.5</v>
      </c>
      <c r="F1297" s="28">
        <v>0</v>
      </c>
      <c r="G1297" s="29">
        <v>900</v>
      </c>
      <c r="H1297" s="19">
        <v>0</v>
      </c>
      <c r="I1297" s="19">
        <v>1500</v>
      </c>
      <c r="J1297" s="39">
        <v>0</v>
      </c>
      <c r="K1297" s="40">
        <v>1500.5</v>
      </c>
      <c r="L1297" s="19">
        <v>0</v>
      </c>
      <c r="M1297" s="19">
        <v>1500</v>
      </c>
      <c r="N1297" s="39">
        <v>0</v>
      </c>
      <c r="O1297" s="40">
        <v>1800</v>
      </c>
      <c r="P1297" s="22">
        <v>0</v>
      </c>
      <c r="Q1297" s="22">
        <v>1500</v>
      </c>
      <c r="R1297" s="39">
        <v>0</v>
      </c>
      <c r="S1297" s="40">
        <v>900</v>
      </c>
      <c r="T1297" s="19">
        <v>0</v>
      </c>
      <c r="U1297" s="19">
        <v>900</v>
      </c>
      <c r="V1297" s="39"/>
      <c r="W1297" s="40"/>
      <c r="X1297" s="19"/>
      <c r="Y1297" s="19"/>
      <c r="Z1297" s="39"/>
      <c r="AA1297" s="40"/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1650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1650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1650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1650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0</v>
      </c>
      <c r="F1301" s="30"/>
      <c r="G1301" s="31"/>
      <c r="H1301" s="22"/>
      <c r="I1301" s="22"/>
      <c r="J1301" s="41"/>
      <c r="K1301" s="42"/>
      <c r="L1301" s="22"/>
      <c r="M1301" s="22"/>
      <c r="N1301" s="41"/>
      <c r="O1301" s="42"/>
      <c r="P1301" s="22"/>
      <c r="Q1301" s="22"/>
      <c r="R1301" s="41"/>
      <c r="S1301" s="42"/>
      <c r="T1301" s="22"/>
      <c r="U1301" s="22"/>
      <c r="V1301" s="41"/>
      <c r="W1301" s="42"/>
      <c r="X1301" s="22"/>
      <c r="Y1301" s="22"/>
      <c r="Z1301" s="41"/>
      <c r="AA1301" s="42"/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1650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152000</v>
      </c>
      <c r="F1302" s="30"/>
      <c r="G1302" s="31"/>
      <c r="H1302" s="22">
        <v>0</v>
      </c>
      <c r="I1302" s="22">
        <v>152000</v>
      </c>
      <c r="J1302" s="41">
        <v>0</v>
      </c>
      <c r="K1302" s="42">
        <v>0</v>
      </c>
      <c r="L1302" s="22">
        <v>0</v>
      </c>
      <c r="M1302" s="22">
        <v>0</v>
      </c>
      <c r="N1302" s="41">
        <v>0</v>
      </c>
      <c r="O1302" s="42">
        <v>0</v>
      </c>
      <c r="P1302" s="22">
        <v>0</v>
      </c>
      <c r="Q1302" s="22">
        <v>0</v>
      </c>
      <c r="R1302" s="41">
        <v>0</v>
      </c>
      <c r="S1302" s="42">
        <v>0</v>
      </c>
      <c r="T1302" s="22">
        <v>0</v>
      </c>
      <c r="U1302" s="22">
        <v>0</v>
      </c>
      <c r="V1302" s="41"/>
      <c r="W1302" s="42"/>
      <c r="X1302" s="22"/>
      <c r="Y1302" s="22"/>
      <c r="Z1302" s="41"/>
      <c r="AA1302" s="42"/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1650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1650</v>
      </c>
      <c r="B1304" s="37" t="s">
        <v>1029</v>
      </c>
      <c r="C1304" s="38" t="s">
        <v>1030</v>
      </c>
      <c r="D1304" s="24">
        <f t="shared" si="40"/>
        <v>12000</v>
      </c>
      <c r="E1304" s="32">
        <f t="shared" si="41"/>
        <v>1593300</v>
      </c>
      <c r="F1304" s="28">
        <v>0</v>
      </c>
      <c r="G1304" s="29">
        <v>114500</v>
      </c>
      <c r="H1304" s="19">
        <v>0</v>
      </c>
      <c r="I1304" s="19">
        <v>10000</v>
      </c>
      <c r="J1304" s="39">
        <v>12000</v>
      </c>
      <c r="K1304" s="40">
        <v>3000</v>
      </c>
      <c r="L1304" s="19">
        <v>0</v>
      </c>
      <c r="M1304" s="19">
        <v>3000</v>
      </c>
      <c r="N1304" s="39">
        <v>0</v>
      </c>
      <c r="O1304" s="40">
        <v>389000</v>
      </c>
      <c r="P1304" s="22">
        <v>0</v>
      </c>
      <c r="Q1304" s="22">
        <v>706300</v>
      </c>
      <c r="R1304" s="39">
        <v>0</v>
      </c>
      <c r="S1304" s="40">
        <v>119500</v>
      </c>
      <c r="T1304" s="19">
        <v>0</v>
      </c>
      <c r="U1304" s="19">
        <v>248000</v>
      </c>
      <c r="V1304" s="39"/>
      <c r="W1304" s="40"/>
      <c r="X1304" s="19"/>
      <c r="Y1304" s="19"/>
      <c r="Z1304" s="39"/>
      <c r="AA1304" s="40"/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1650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1650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1650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128442.5</v>
      </c>
      <c r="F1307" s="28"/>
      <c r="G1307" s="29"/>
      <c r="H1307" s="19"/>
      <c r="I1307" s="19"/>
      <c r="J1307" s="39"/>
      <c r="K1307" s="40"/>
      <c r="L1307" s="19"/>
      <c r="M1307" s="19"/>
      <c r="N1307" s="39">
        <v>0</v>
      </c>
      <c r="O1307" s="40">
        <v>39630</v>
      </c>
      <c r="P1307" s="22">
        <v>0</v>
      </c>
      <c r="Q1307" s="22">
        <v>0</v>
      </c>
      <c r="R1307" s="39">
        <v>0</v>
      </c>
      <c r="S1307" s="40">
        <v>25500</v>
      </c>
      <c r="T1307" s="19">
        <v>0</v>
      </c>
      <c r="U1307" s="19">
        <v>63312.5</v>
      </c>
      <c r="V1307" s="39"/>
      <c r="W1307" s="40"/>
      <c r="X1307" s="19"/>
      <c r="Y1307" s="19"/>
      <c r="Z1307" s="39"/>
      <c r="AA1307" s="40"/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1650</v>
      </c>
      <c r="B1308" s="37" t="s">
        <v>1037</v>
      </c>
      <c r="C1308" s="38" t="s">
        <v>1038</v>
      </c>
      <c r="D1308" s="24">
        <f t="shared" si="40"/>
        <v>200</v>
      </c>
      <c r="E1308" s="32">
        <f t="shared" si="41"/>
        <v>251810</v>
      </c>
      <c r="F1308" s="28">
        <v>0</v>
      </c>
      <c r="G1308" s="29">
        <v>36750</v>
      </c>
      <c r="H1308" s="19">
        <v>0</v>
      </c>
      <c r="I1308" s="19">
        <v>33990</v>
      </c>
      <c r="J1308" s="39">
        <v>0</v>
      </c>
      <c r="K1308" s="40">
        <v>31920</v>
      </c>
      <c r="L1308" s="19">
        <v>0</v>
      </c>
      <c r="M1308" s="19">
        <v>39830</v>
      </c>
      <c r="N1308" s="39">
        <v>0</v>
      </c>
      <c r="O1308" s="40">
        <v>33180</v>
      </c>
      <c r="P1308" s="19">
        <v>200</v>
      </c>
      <c r="Q1308" s="19">
        <v>31830</v>
      </c>
      <c r="R1308" s="39">
        <v>0</v>
      </c>
      <c r="S1308" s="40">
        <v>20400</v>
      </c>
      <c r="T1308" s="19">
        <v>0</v>
      </c>
      <c r="U1308" s="19">
        <v>23910</v>
      </c>
      <c r="V1308" s="39"/>
      <c r="W1308" s="40"/>
      <c r="X1308" s="19"/>
      <c r="Y1308" s="19"/>
      <c r="Z1308" s="39"/>
      <c r="AA1308" s="40"/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1650</v>
      </c>
      <c r="B1309" s="37" t="s">
        <v>1039</v>
      </c>
      <c r="C1309" s="38" t="s">
        <v>1040</v>
      </c>
      <c r="D1309" s="24">
        <f t="shared" si="40"/>
        <v>13022560</v>
      </c>
      <c r="E1309" s="32">
        <f t="shared" si="41"/>
        <v>0</v>
      </c>
      <c r="F1309" s="28">
        <v>1701900</v>
      </c>
      <c r="G1309" s="29">
        <v>0</v>
      </c>
      <c r="H1309" s="19">
        <v>1789700</v>
      </c>
      <c r="I1309" s="19">
        <v>0</v>
      </c>
      <c r="J1309" s="39">
        <v>744470</v>
      </c>
      <c r="K1309" s="40">
        <v>0</v>
      </c>
      <c r="L1309" s="19">
        <v>1735530</v>
      </c>
      <c r="M1309" s="19">
        <v>0</v>
      </c>
      <c r="N1309" s="39">
        <v>1742480</v>
      </c>
      <c r="O1309" s="40">
        <v>0</v>
      </c>
      <c r="P1309" s="19">
        <v>1736920</v>
      </c>
      <c r="Q1309" s="19">
        <v>0</v>
      </c>
      <c r="R1309" s="39">
        <v>1736920</v>
      </c>
      <c r="S1309" s="40">
        <v>0</v>
      </c>
      <c r="T1309" s="19">
        <v>1834640</v>
      </c>
      <c r="U1309" s="19">
        <v>0</v>
      </c>
      <c r="V1309" s="39"/>
      <c r="W1309" s="40"/>
      <c r="X1309" s="19"/>
      <c r="Y1309" s="19"/>
      <c r="Z1309" s="39"/>
      <c r="AA1309" s="40"/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1650</v>
      </c>
      <c r="B1310" s="37" t="s">
        <v>1041</v>
      </c>
      <c r="C1310" s="38" t="s">
        <v>1042</v>
      </c>
      <c r="D1310" s="24">
        <f t="shared" si="40"/>
        <v>318420</v>
      </c>
      <c r="E1310" s="32">
        <f t="shared" si="41"/>
        <v>0</v>
      </c>
      <c r="F1310" s="28">
        <v>51680</v>
      </c>
      <c r="G1310" s="29">
        <v>0</v>
      </c>
      <c r="H1310" s="19">
        <v>55160</v>
      </c>
      <c r="I1310" s="19">
        <v>0</v>
      </c>
      <c r="J1310" s="39">
        <v>53420</v>
      </c>
      <c r="K1310" s="40">
        <v>0</v>
      </c>
      <c r="L1310" s="19">
        <v>53420</v>
      </c>
      <c r="M1310" s="19">
        <v>0</v>
      </c>
      <c r="N1310" s="39">
        <v>25780</v>
      </c>
      <c r="O1310" s="40">
        <v>0</v>
      </c>
      <c r="P1310" s="19">
        <v>25780</v>
      </c>
      <c r="Q1310" s="19">
        <v>0</v>
      </c>
      <c r="R1310" s="39">
        <v>25780</v>
      </c>
      <c r="S1310" s="40">
        <v>0</v>
      </c>
      <c r="T1310" s="19">
        <v>27400</v>
      </c>
      <c r="U1310" s="19">
        <v>0</v>
      </c>
      <c r="V1310" s="39"/>
      <c r="W1310" s="40"/>
      <c r="X1310" s="19"/>
      <c r="Y1310" s="19"/>
      <c r="Z1310" s="39"/>
      <c r="AA1310" s="40"/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1650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1650</v>
      </c>
      <c r="B1312" s="37" t="s">
        <v>1045</v>
      </c>
      <c r="C1312" s="38" t="s">
        <v>1046</v>
      </c>
      <c r="D1312" s="24">
        <f t="shared" si="40"/>
        <v>685300</v>
      </c>
      <c r="E1312" s="32">
        <f t="shared" si="41"/>
        <v>0</v>
      </c>
      <c r="F1312" s="28">
        <v>82600</v>
      </c>
      <c r="G1312" s="29">
        <v>0</v>
      </c>
      <c r="H1312" s="19">
        <v>86100</v>
      </c>
      <c r="I1312" s="19">
        <v>0</v>
      </c>
      <c r="J1312" s="39">
        <v>86100</v>
      </c>
      <c r="K1312" s="40">
        <v>0</v>
      </c>
      <c r="L1312" s="19">
        <v>86100</v>
      </c>
      <c r="M1312" s="19">
        <v>0</v>
      </c>
      <c r="N1312" s="39">
        <v>86100</v>
      </c>
      <c r="O1312" s="40">
        <v>0</v>
      </c>
      <c r="P1312" s="22">
        <v>86100</v>
      </c>
      <c r="Q1312" s="22">
        <v>0</v>
      </c>
      <c r="R1312" s="39">
        <v>86100</v>
      </c>
      <c r="S1312" s="40">
        <v>0</v>
      </c>
      <c r="T1312" s="19">
        <v>86100</v>
      </c>
      <c r="U1312" s="19">
        <v>0</v>
      </c>
      <c r="V1312" s="39"/>
      <c r="W1312" s="40"/>
      <c r="X1312" s="19"/>
      <c r="Y1312" s="19"/>
      <c r="Z1312" s="39"/>
      <c r="AA1312" s="40"/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1650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1650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1650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1650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1650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1650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1650</v>
      </c>
      <c r="B1319" s="37" t="s">
        <v>1059</v>
      </c>
      <c r="C1319" s="38" t="s">
        <v>1060</v>
      </c>
      <c r="D1319" s="24">
        <f t="shared" si="40"/>
        <v>713940</v>
      </c>
      <c r="E1319" s="32">
        <f t="shared" si="41"/>
        <v>134940</v>
      </c>
      <c r="F1319" s="28">
        <v>70040</v>
      </c>
      <c r="G1319" s="29">
        <v>0</v>
      </c>
      <c r="H1319" s="19">
        <v>74400</v>
      </c>
      <c r="I1319" s="19">
        <v>0</v>
      </c>
      <c r="J1319" s="39">
        <v>206810</v>
      </c>
      <c r="K1319" s="40">
        <v>0</v>
      </c>
      <c r="L1319" s="19">
        <v>71870</v>
      </c>
      <c r="M1319" s="19">
        <v>0</v>
      </c>
      <c r="N1319" s="39">
        <v>71870</v>
      </c>
      <c r="O1319" s="40">
        <v>134940</v>
      </c>
      <c r="P1319" s="22">
        <v>71870</v>
      </c>
      <c r="Q1319" s="22">
        <v>0</v>
      </c>
      <c r="R1319" s="39">
        <v>71870</v>
      </c>
      <c r="S1319" s="40">
        <v>0</v>
      </c>
      <c r="T1319" s="19">
        <v>75210</v>
      </c>
      <c r="U1319" s="19">
        <v>0</v>
      </c>
      <c r="V1319" s="39"/>
      <c r="W1319" s="40"/>
      <c r="X1319" s="19"/>
      <c r="Y1319" s="19"/>
      <c r="Z1319" s="39"/>
      <c r="AA1319" s="40"/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1650</v>
      </c>
      <c r="B1320" s="37" t="s">
        <v>1061</v>
      </c>
      <c r="C1320" s="38" t="s">
        <v>1062</v>
      </c>
      <c r="D1320" s="24">
        <f t="shared" si="40"/>
        <v>1083680</v>
      </c>
      <c r="E1320" s="32">
        <f t="shared" si="41"/>
        <v>0</v>
      </c>
      <c r="F1320" s="28">
        <v>130770</v>
      </c>
      <c r="G1320" s="29">
        <v>0</v>
      </c>
      <c r="H1320" s="19">
        <v>138410</v>
      </c>
      <c r="I1320" s="19">
        <v>0</v>
      </c>
      <c r="J1320" s="39">
        <v>0</v>
      </c>
      <c r="K1320" s="40">
        <v>0</v>
      </c>
      <c r="L1320" s="19">
        <v>134940</v>
      </c>
      <c r="M1320" s="19">
        <v>0</v>
      </c>
      <c r="N1320" s="39">
        <v>269880</v>
      </c>
      <c r="O1320" s="40">
        <v>0</v>
      </c>
      <c r="P1320" s="19">
        <v>134940</v>
      </c>
      <c r="Q1320" s="19">
        <v>0</v>
      </c>
      <c r="R1320" s="39">
        <v>134940</v>
      </c>
      <c r="S1320" s="40">
        <v>0</v>
      </c>
      <c r="T1320" s="19">
        <v>139800</v>
      </c>
      <c r="U1320" s="19">
        <v>0</v>
      </c>
      <c r="V1320" s="39"/>
      <c r="W1320" s="40"/>
      <c r="X1320" s="19"/>
      <c r="Y1320" s="19"/>
      <c r="Z1320" s="39"/>
      <c r="AA1320" s="40"/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1650</v>
      </c>
      <c r="B1321" s="37" t="s">
        <v>1063</v>
      </c>
      <c r="C1321" s="38" t="s">
        <v>1064</v>
      </c>
      <c r="D1321" s="24">
        <f t="shared" si="40"/>
        <v>1557847</v>
      </c>
      <c r="E1321" s="32">
        <f t="shared" si="41"/>
        <v>0</v>
      </c>
      <c r="F1321" s="28">
        <v>197428</v>
      </c>
      <c r="G1321" s="29">
        <v>0</v>
      </c>
      <c r="H1321" s="19">
        <v>196052</v>
      </c>
      <c r="I1321" s="19">
        <v>0</v>
      </c>
      <c r="J1321" s="39">
        <v>327593</v>
      </c>
      <c r="K1321" s="40">
        <v>0</v>
      </c>
      <c r="L1321" s="19">
        <v>200595</v>
      </c>
      <c r="M1321" s="19">
        <v>0</v>
      </c>
      <c r="N1321" s="39">
        <v>189767</v>
      </c>
      <c r="O1321" s="40">
        <v>0</v>
      </c>
      <c r="P1321" s="19">
        <v>119610</v>
      </c>
      <c r="Q1321" s="19">
        <v>0</v>
      </c>
      <c r="R1321" s="39">
        <v>119610</v>
      </c>
      <c r="S1321" s="40">
        <v>0</v>
      </c>
      <c r="T1321" s="19">
        <v>207192</v>
      </c>
      <c r="U1321" s="19">
        <v>0</v>
      </c>
      <c r="V1321" s="39"/>
      <c r="W1321" s="40"/>
      <c r="X1321" s="19"/>
      <c r="Y1321" s="19"/>
      <c r="Z1321" s="39"/>
      <c r="AA1321" s="40"/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1650</v>
      </c>
      <c r="B1322" s="37" t="s">
        <v>1065</v>
      </c>
      <c r="C1322" s="38" t="s">
        <v>1066</v>
      </c>
      <c r="D1322" s="24">
        <f t="shared" si="40"/>
        <v>845111</v>
      </c>
      <c r="E1322" s="32">
        <f t="shared" si="41"/>
        <v>0</v>
      </c>
      <c r="F1322" s="28">
        <v>162069</v>
      </c>
      <c r="G1322" s="29">
        <v>0</v>
      </c>
      <c r="H1322" s="19">
        <v>447626</v>
      </c>
      <c r="I1322" s="19">
        <v>0</v>
      </c>
      <c r="J1322" s="39">
        <v>55764</v>
      </c>
      <c r="K1322" s="40">
        <v>0</v>
      </c>
      <c r="L1322" s="19">
        <v>10253</v>
      </c>
      <c r="M1322" s="19">
        <v>0</v>
      </c>
      <c r="N1322" s="39">
        <v>6905</v>
      </c>
      <c r="O1322" s="40">
        <v>0</v>
      </c>
      <c r="P1322" s="19">
        <v>77062</v>
      </c>
      <c r="Q1322" s="19">
        <v>0</v>
      </c>
      <c r="R1322" s="39">
        <v>78527</v>
      </c>
      <c r="S1322" s="40">
        <v>0</v>
      </c>
      <c r="T1322" s="19">
        <v>6905</v>
      </c>
      <c r="U1322" s="19">
        <v>0</v>
      </c>
      <c r="V1322" s="39"/>
      <c r="W1322" s="40"/>
      <c r="X1322" s="19"/>
      <c r="Y1322" s="19"/>
      <c r="Z1322" s="39"/>
      <c r="AA1322" s="40"/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1650</v>
      </c>
      <c r="B1323" s="37" t="s">
        <v>1067</v>
      </c>
      <c r="C1323" s="38" t="s">
        <v>1068</v>
      </c>
      <c r="D1323" s="24">
        <f t="shared" si="40"/>
        <v>3152337</v>
      </c>
      <c r="E1323" s="32">
        <f t="shared" si="41"/>
        <v>18310</v>
      </c>
      <c r="F1323" s="28">
        <v>307307</v>
      </c>
      <c r="G1323" s="29">
        <v>0</v>
      </c>
      <c r="H1323" s="19">
        <v>308010</v>
      </c>
      <c r="I1323" s="19">
        <v>0</v>
      </c>
      <c r="J1323" s="39">
        <v>308010</v>
      </c>
      <c r="K1323" s="40">
        <v>0</v>
      </c>
      <c r="L1323" s="19">
        <v>459040</v>
      </c>
      <c r="M1323" s="19">
        <v>0</v>
      </c>
      <c r="N1323" s="39">
        <v>448034</v>
      </c>
      <c r="O1323" s="40">
        <v>0</v>
      </c>
      <c r="P1323" s="19">
        <v>447836</v>
      </c>
      <c r="Q1323" s="19">
        <v>9390</v>
      </c>
      <c r="R1323" s="39">
        <v>443790</v>
      </c>
      <c r="S1323" s="40">
        <v>8920</v>
      </c>
      <c r="T1323" s="19">
        <v>430310</v>
      </c>
      <c r="U1323" s="19">
        <v>0</v>
      </c>
      <c r="V1323" s="39"/>
      <c r="W1323" s="40"/>
      <c r="X1323" s="19"/>
      <c r="Y1323" s="19"/>
      <c r="Z1323" s="39"/>
      <c r="AA1323" s="40"/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1650</v>
      </c>
      <c r="B1324" s="37" t="s">
        <v>1069</v>
      </c>
      <c r="C1324" s="38" t="s">
        <v>1070</v>
      </c>
      <c r="D1324" s="24">
        <f t="shared" si="40"/>
        <v>2334478</v>
      </c>
      <c r="E1324" s="32">
        <f t="shared" si="41"/>
        <v>0</v>
      </c>
      <c r="F1324" s="28">
        <v>276110</v>
      </c>
      <c r="G1324" s="29">
        <v>0</v>
      </c>
      <c r="H1324" s="19">
        <v>10010</v>
      </c>
      <c r="I1324" s="19">
        <v>0</v>
      </c>
      <c r="J1324" s="39">
        <v>295460</v>
      </c>
      <c r="K1324" s="40">
        <v>0</v>
      </c>
      <c r="L1324" s="19">
        <v>355698</v>
      </c>
      <c r="M1324" s="19">
        <v>0</v>
      </c>
      <c r="N1324" s="39">
        <v>348360</v>
      </c>
      <c r="O1324" s="40">
        <v>0</v>
      </c>
      <c r="P1324" s="19">
        <v>350240</v>
      </c>
      <c r="Q1324" s="19">
        <v>0</v>
      </c>
      <c r="R1324" s="39">
        <v>349300</v>
      </c>
      <c r="S1324" s="40">
        <v>0</v>
      </c>
      <c r="T1324" s="19">
        <v>349300</v>
      </c>
      <c r="U1324" s="19">
        <v>0</v>
      </c>
      <c r="V1324" s="39"/>
      <c r="W1324" s="40"/>
      <c r="X1324" s="19"/>
      <c r="Y1324" s="19"/>
      <c r="Z1324" s="39"/>
      <c r="AA1324" s="40"/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1650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1650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1650</v>
      </c>
      <c r="B1327" s="37" t="s">
        <v>1075</v>
      </c>
      <c r="C1327" s="38" t="s">
        <v>1076</v>
      </c>
      <c r="D1327" s="24">
        <f t="shared" si="40"/>
        <v>154640</v>
      </c>
      <c r="E1327" s="32">
        <f t="shared" si="41"/>
        <v>0</v>
      </c>
      <c r="F1327" s="28">
        <v>19330</v>
      </c>
      <c r="G1327" s="29">
        <v>0</v>
      </c>
      <c r="H1327" s="19">
        <v>19330</v>
      </c>
      <c r="I1327" s="19">
        <v>0</v>
      </c>
      <c r="J1327" s="39">
        <v>19330</v>
      </c>
      <c r="K1327" s="40">
        <v>0</v>
      </c>
      <c r="L1327" s="19">
        <v>19330</v>
      </c>
      <c r="M1327" s="19">
        <v>0</v>
      </c>
      <c r="N1327" s="39">
        <v>19330</v>
      </c>
      <c r="O1327" s="40">
        <v>0</v>
      </c>
      <c r="P1327" s="22">
        <v>19330</v>
      </c>
      <c r="Q1327" s="22">
        <v>0</v>
      </c>
      <c r="R1327" s="39">
        <v>19330</v>
      </c>
      <c r="S1327" s="40">
        <v>0</v>
      </c>
      <c r="T1327" s="19">
        <v>19330</v>
      </c>
      <c r="U1327" s="19">
        <v>0</v>
      </c>
      <c r="V1327" s="39"/>
      <c r="W1327" s="40"/>
      <c r="X1327" s="19"/>
      <c r="Y1327" s="19"/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1650</v>
      </c>
      <c r="B1328" s="37" t="s">
        <v>1077</v>
      </c>
      <c r="C1328" s="38" t="s">
        <v>1078</v>
      </c>
      <c r="D1328" s="24">
        <f t="shared" si="40"/>
        <v>576800</v>
      </c>
      <c r="E1328" s="32">
        <f t="shared" si="41"/>
        <v>0</v>
      </c>
      <c r="F1328" s="28">
        <v>72100</v>
      </c>
      <c r="G1328" s="29">
        <v>0</v>
      </c>
      <c r="H1328" s="19">
        <v>72100</v>
      </c>
      <c r="I1328" s="19">
        <v>0</v>
      </c>
      <c r="J1328" s="39">
        <v>72100</v>
      </c>
      <c r="K1328" s="40">
        <v>0</v>
      </c>
      <c r="L1328" s="19">
        <v>72100</v>
      </c>
      <c r="M1328" s="19">
        <v>0</v>
      </c>
      <c r="N1328" s="39">
        <v>72100</v>
      </c>
      <c r="O1328" s="40">
        <v>0</v>
      </c>
      <c r="P1328" s="19">
        <v>72100</v>
      </c>
      <c r="Q1328" s="19">
        <v>0</v>
      </c>
      <c r="R1328" s="39">
        <v>72100</v>
      </c>
      <c r="S1328" s="40">
        <v>0</v>
      </c>
      <c r="T1328" s="19">
        <v>72100</v>
      </c>
      <c r="U1328" s="19">
        <v>0</v>
      </c>
      <c r="V1328" s="39"/>
      <c r="W1328" s="40"/>
      <c r="X1328" s="19"/>
      <c r="Y1328" s="19"/>
      <c r="Z1328" s="39"/>
      <c r="AA1328" s="40"/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1650</v>
      </c>
      <c r="B1329" s="37" t="s">
        <v>1079</v>
      </c>
      <c r="C1329" s="38" t="s">
        <v>1080</v>
      </c>
      <c r="D1329" s="24">
        <f t="shared" si="40"/>
        <v>10000</v>
      </c>
      <c r="E1329" s="32">
        <f t="shared" si="41"/>
        <v>0</v>
      </c>
      <c r="F1329" s="30"/>
      <c r="G1329" s="31"/>
      <c r="H1329" s="22">
        <v>1490</v>
      </c>
      <c r="I1329" s="22">
        <v>0</v>
      </c>
      <c r="J1329" s="41">
        <v>1490</v>
      </c>
      <c r="K1329" s="42">
        <v>0</v>
      </c>
      <c r="L1329" s="22">
        <v>1490</v>
      </c>
      <c r="M1329" s="22">
        <v>0</v>
      </c>
      <c r="N1329" s="41">
        <v>1490</v>
      </c>
      <c r="O1329" s="42">
        <v>0</v>
      </c>
      <c r="P1329" s="19">
        <v>1490</v>
      </c>
      <c r="Q1329" s="19">
        <v>0</v>
      </c>
      <c r="R1329" s="41">
        <v>1490</v>
      </c>
      <c r="S1329" s="42">
        <v>0</v>
      </c>
      <c r="T1329" s="22">
        <v>1060</v>
      </c>
      <c r="U1329" s="22">
        <v>0</v>
      </c>
      <c r="V1329" s="41"/>
      <c r="W1329" s="42"/>
      <c r="X1329" s="22"/>
      <c r="Y1329" s="22"/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1650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1650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1650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1650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1650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1650</v>
      </c>
      <c r="B1335" s="37" t="s">
        <v>1091</v>
      </c>
      <c r="C1335" s="38" t="s">
        <v>1092</v>
      </c>
      <c r="D1335" s="24">
        <f t="shared" si="40"/>
        <v>44800</v>
      </c>
      <c r="E1335" s="32">
        <f t="shared" si="41"/>
        <v>0</v>
      </c>
      <c r="F1335" s="28">
        <v>5600</v>
      </c>
      <c r="G1335" s="29">
        <v>0</v>
      </c>
      <c r="H1335" s="19">
        <v>5600</v>
      </c>
      <c r="I1335" s="19">
        <v>0</v>
      </c>
      <c r="J1335" s="39">
        <v>5600</v>
      </c>
      <c r="K1335" s="40">
        <v>0</v>
      </c>
      <c r="L1335" s="19">
        <v>5600</v>
      </c>
      <c r="M1335" s="19">
        <v>0</v>
      </c>
      <c r="N1335" s="39">
        <v>5600</v>
      </c>
      <c r="O1335" s="40">
        <v>0</v>
      </c>
      <c r="P1335" s="22">
        <v>5600</v>
      </c>
      <c r="Q1335" s="22">
        <v>0</v>
      </c>
      <c r="R1335" s="39">
        <v>5600</v>
      </c>
      <c r="S1335" s="40">
        <v>0</v>
      </c>
      <c r="T1335" s="19">
        <v>5600</v>
      </c>
      <c r="U1335" s="19">
        <v>0</v>
      </c>
      <c r="V1335" s="39"/>
      <c r="W1335" s="40"/>
      <c r="X1335" s="19"/>
      <c r="Y1335" s="19"/>
      <c r="Z1335" s="39"/>
      <c r="AA1335" s="40"/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1650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1650</v>
      </c>
      <c r="B1337" s="37" t="s">
        <v>1095</v>
      </c>
      <c r="C1337" s="38" t="s">
        <v>1096</v>
      </c>
      <c r="D1337" s="24">
        <f t="shared" si="40"/>
        <v>540360</v>
      </c>
      <c r="E1337" s="32">
        <f t="shared" si="41"/>
        <v>0</v>
      </c>
      <c r="F1337" s="28">
        <v>74200</v>
      </c>
      <c r="G1337" s="29">
        <v>0</v>
      </c>
      <c r="H1337" s="19">
        <v>75380</v>
      </c>
      <c r="I1337" s="19">
        <v>0</v>
      </c>
      <c r="J1337" s="39">
        <v>62700</v>
      </c>
      <c r="K1337" s="40">
        <v>0</v>
      </c>
      <c r="L1337" s="19">
        <v>53340</v>
      </c>
      <c r="M1337" s="19">
        <v>0</v>
      </c>
      <c r="N1337" s="39">
        <v>71520</v>
      </c>
      <c r="O1337" s="40">
        <v>0</v>
      </c>
      <c r="P1337" s="22">
        <v>59220</v>
      </c>
      <c r="Q1337" s="22">
        <v>0</v>
      </c>
      <c r="R1337" s="39">
        <v>72780</v>
      </c>
      <c r="S1337" s="40">
        <v>0</v>
      </c>
      <c r="T1337" s="19">
        <v>71220</v>
      </c>
      <c r="U1337" s="19">
        <v>0</v>
      </c>
      <c r="V1337" s="39"/>
      <c r="W1337" s="40"/>
      <c r="X1337" s="19"/>
      <c r="Y1337" s="19"/>
      <c r="Z1337" s="39"/>
      <c r="AA1337" s="40"/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1650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1650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1650</v>
      </c>
      <c r="B1340" s="37" t="s">
        <v>1101</v>
      </c>
      <c r="C1340" s="38" t="s">
        <v>1102</v>
      </c>
      <c r="D1340" s="24">
        <f t="shared" si="40"/>
        <v>285183.09999999998</v>
      </c>
      <c r="E1340" s="32">
        <f t="shared" si="41"/>
        <v>0</v>
      </c>
      <c r="F1340" s="28">
        <v>29500</v>
      </c>
      <c r="G1340" s="29">
        <v>0</v>
      </c>
      <c r="H1340" s="19">
        <v>30985</v>
      </c>
      <c r="I1340" s="19">
        <v>0</v>
      </c>
      <c r="J1340" s="39">
        <v>30174.6</v>
      </c>
      <c r="K1340" s="40">
        <v>0</v>
      </c>
      <c r="L1340" s="19">
        <v>30037.4</v>
      </c>
      <c r="M1340" s="19">
        <v>0</v>
      </c>
      <c r="N1340" s="39">
        <v>29616.6</v>
      </c>
      <c r="O1340" s="40">
        <v>0</v>
      </c>
      <c r="P1340" s="22">
        <v>29511</v>
      </c>
      <c r="Q1340" s="22">
        <v>0</v>
      </c>
      <c r="R1340" s="39">
        <v>29511</v>
      </c>
      <c r="S1340" s="40">
        <v>0</v>
      </c>
      <c r="T1340" s="19">
        <v>75847.5</v>
      </c>
      <c r="U1340" s="19">
        <v>0</v>
      </c>
      <c r="V1340" s="39"/>
      <c r="W1340" s="40"/>
      <c r="X1340" s="19"/>
      <c r="Y1340" s="19"/>
      <c r="Z1340" s="39"/>
      <c r="AA1340" s="40"/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1650</v>
      </c>
      <c r="B1341" s="37" t="s">
        <v>1103</v>
      </c>
      <c r="C1341" s="38" t="s">
        <v>1104</v>
      </c>
      <c r="D1341" s="24">
        <f t="shared" si="40"/>
        <v>316194.14999999997</v>
      </c>
      <c r="E1341" s="32">
        <f t="shared" si="41"/>
        <v>0</v>
      </c>
      <c r="F1341" s="28">
        <v>44250.9</v>
      </c>
      <c r="G1341" s="29">
        <v>0</v>
      </c>
      <c r="H1341" s="19">
        <v>46477.5</v>
      </c>
      <c r="I1341" s="19">
        <v>0</v>
      </c>
      <c r="J1341" s="39">
        <v>45261.9</v>
      </c>
      <c r="K1341" s="40">
        <v>0</v>
      </c>
      <c r="L1341" s="19">
        <v>45056.1</v>
      </c>
      <c r="M1341" s="19">
        <v>0</v>
      </c>
      <c r="N1341" s="39">
        <v>44424.9</v>
      </c>
      <c r="O1341" s="40">
        <v>0</v>
      </c>
      <c r="P1341" s="19">
        <v>44266.5</v>
      </c>
      <c r="Q1341" s="19">
        <v>0</v>
      </c>
      <c r="R1341" s="39">
        <v>44266.05</v>
      </c>
      <c r="S1341" s="40">
        <v>0</v>
      </c>
      <c r="T1341" s="19">
        <v>2190.3000000000002</v>
      </c>
      <c r="U1341" s="19">
        <v>0</v>
      </c>
      <c r="V1341" s="39"/>
      <c r="W1341" s="40"/>
      <c r="X1341" s="19"/>
      <c r="Y1341" s="19"/>
      <c r="Z1341" s="39"/>
      <c r="AA1341" s="40"/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1650</v>
      </c>
      <c r="B1342" s="37" t="s">
        <v>1105</v>
      </c>
      <c r="C1342" s="38" t="s">
        <v>1106</v>
      </c>
      <c r="D1342" s="24">
        <f t="shared" si="40"/>
        <v>43676.100000000006</v>
      </c>
      <c r="E1342" s="32">
        <f t="shared" si="41"/>
        <v>0</v>
      </c>
      <c r="F1342" s="28">
        <v>6024.3</v>
      </c>
      <c r="G1342" s="29">
        <v>0</v>
      </c>
      <c r="H1342" s="19">
        <v>6384.3</v>
      </c>
      <c r="I1342" s="19">
        <v>0</v>
      </c>
      <c r="J1342" s="39">
        <v>6204.3</v>
      </c>
      <c r="K1342" s="40">
        <v>0</v>
      </c>
      <c r="L1342" s="19">
        <v>6204.3</v>
      </c>
      <c r="M1342" s="19">
        <v>0</v>
      </c>
      <c r="N1342" s="39">
        <v>6204.3</v>
      </c>
      <c r="O1342" s="40">
        <v>0</v>
      </c>
      <c r="P1342" s="19">
        <v>6204.3</v>
      </c>
      <c r="Q1342" s="19">
        <v>0</v>
      </c>
      <c r="R1342" s="39">
        <v>6204.3</v>
      </c>
      <c r="S1342" s="40">
        <v>0</v>
      </c>
      <c r="T1342" s="19">
        <v>246</v>
      </c>
      <c r="U1342" s="19">
        <v>0</v>
      </c>
      <c r="V1342" s="39"/>
      <c r="W1342" s="40"/>
      <c r="X1342" s="19"/>
      <c r="Y1342" s="19"/>
      <c r="Z1342" s="39"/>
      <c r="AA1342" s="40"/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1650</v>
      </c>
      <c r="B1343" s="37" t="s">
        <v>1107</v>
      </c>
      <c r="C1343" s="38" t="s">
        <v>1108</v>
      </c>
      <c r="D1343" s="24">
        <f t="shared" si="40"/>
        <v>21600</v>
      </c>
      <c r="E1343" s="32">
        <f t="shared" si="41"/>
        <v>0</v>
      </c>
      <c r="F1343" s="28">
        <v>3000</v>
      </c>
      <c r="G1343" s="29">
        <v>0</v>
      </c>
      <c r="H1343" s="19">
        <v>3000</v>
      </c>
      <c r="I1343" s="19">
        <v>0</v>
      </c>
      <c r="J1343" s="39">
        <v>3000</v>
      </c>
      <c r="K1343" s="40">
        <v>0</v>
      </c>
      <c r="L1343" s="19">
        <v>3000</v>
      </c>
      <c r="M1343" s="19">
        <v>0</v>
      </c>
      <c r="N1343" s="39">
        <v>3000</v>
      </c>
      <c r="O1343" s="40">
        <v>0</v>
      </c>
      <c r="P1343" s="19">
        <v>3000</v>
      </c>
      <c r="Q1343" s="19">
        <v>0</v>
      </c>
      <c r="R1343" s="39">
        <v>3000</v>
      </c>
      <c r="S1343" s="40">
        <v>0</v>
      </c>
      <c r="T1343" s="19">
        <v>600</v>
      </c>
      <c r="U1343" s="19">
        <v>0</v>
      </c>
      <c r="V1343" s="39"/>
      <c r="W1343" s="40"/>
      <c r="X1343" s="19"/>
      <c r="Y1343" s="19"/>
      <c r="Z1343" s="39"/>
      <c r="AA1343" s="40"/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1650</v>
      </c>
      <c r="B1344" s="37" t="s">
        <v>1109</v>
      </c>
      <c r="C1344" s="38" t="s">
        <v>1110</v>
      </c>
      <c r="D1344" s="24">
        <f t="shared" si="40"/>
        <v>370550</v>
      </c>
      <c r="E1344" s="32">
        <f t="shared" si="41"/>
        <v>470</v>
      </c>
      <c r="F1344" s="28">
        <v>44896</v>
      </c>
      <c r="G1344" s="29">
        <v>0</v>
      </c>
      <c r="H1344" s="19">
        <v>45909</v>
      </c>
      <c r="I1344" s="19">
        <v>0</v>
      </c>
      <c r="J1344" s="39">
        <v>46616</v>
      </c>
      <c r="K1344" s="40">
        <v>0</v>
      </c>
      <c r="L1344" s="19">
        <v>47946</v>
      </c>
      <c r="M1344" s="19">
        <v>0</v>
      </c>
      <c r="N1344" s="39">
        <v>49765</v>
      </c>
      <c r="O1344" s="40">
        <v>0</v>
      </c>
      <c r="P1344" s="19">
        <v>48138</v>
      </c>
      <c r="Q1344" s="19">
        <v>470</v>
      </c>
      <c r="R1344" s="39">
        <v>48551</v>
      </c>
      <c r="S1344" s="40">
        <v>0</v>
      </c>
      <c r="T1344" s="19">
        <v>38729</v>
      </c>
      <c r="U1344" s="19">
        <v>0</v>
      </c>
      <c r="V1344" s="39"/>
      <c r="W1344" s="40"/>
      <c r="X1344" s="19"/>
      <c r="Y1344" s="19"/>
      <c r="Z1344" s="39"/>
      <c r="AA1344" s="40"/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1650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1650</v>
      </c>
      <c r="B1346" s="37" t="s">
        <v>1113</v>
      </c>
      <c r="C1346" s="38" t="s">
        <v>1114</v>
      </c>
      <c r="D1346" s="24">
        <f t="shared" si="40"/>
        <v>0</v>
      </c>
      <c r="E1346" s="32">
        <f t="shared" si="41"/>
        <v>0</v>
      </c>
      <c r="F1346" s="30"/>
      <c r="G1346" s="31"/>
      <c r="H1346" s="22"/>
      <c r="I1346" s="22"/>
      <c r="J1346" s="41"/>
      <c r="K1346" s="42"/>
      <c r="L1346" s="22"/>
      <c r="M1346" s="22"/>
      <c r="N1346" s="41"/>
      <c r="O1346" s="42"/>
      <c r="P1346" s="22"/>
      <c r="Q1346" s="22"/>
      <c r="R1346" s="41"/>
      <c r="S1346" s="42"/>
      <c r="T1346" s="22"/>
      <c r="U1346" s="22"/>
      <c r="V1346" s="41"/>
      <c r="W1346" s="42"/>
      <c r="X1346" s="22"/>
      <c r="Y1346" s="22"/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1650</v>
      </c>
      <c r="B1347" s="37" t="s">
        <v>1115</v>
      </c>
      <c r="C1347" s="38" t="s">
        <v>1116</v>
      </c>
      <c r="D1347" s="24">
        <f t="shared" si="40"/>
        <v>705500</v>
      </c>
      <c r="E1347" s="32">
        <f t="shared" si="41"/>
        <v>0</v>
      </c>
      <c r="F1347" s="28">
        <v>106500</v>
      </c>
      <c r="G1347" s="29">
        <v>0</v>
      </c>
      <c r="H1347" s="19">
        <v>0</v>
      </c>
      <c r="I1347" s="19">
        <v>0</v>
      </c>
      <c r="J1347" s="39">
        <v>0</v>
      </c>
      <c r="K1347" s="40">
        <v>0</v>
      </c>
      <c r="L1347" s="19">
        <v>0</v>
      </c>
      <c r="M1347" s="19">
        <v>0</v>
      </c>
      <c r="N1347" s="39">
        <v>386000</v>
      </c>
      <c r="O1347" s="40">
        <v>0</v>
      </c>
      <c r="P1347" s="22">
        <v>101500</v>
      </c>
      <c r="Q1347" s="22">
        <v>0</v>
      </c>
      <c r="R1347" s="39">
        <v>111500</v>
      </c>
      <c r="S1347" s="40">
        <v>0</v>
      </c>
      <c r="T1347" s="19">
        <v>0</v>
      </c>
      <c r="U1347" s="19">
        <v>0</v>
      </c>
      <c r="V1347" s="39"/>
      <c r="W1347" s="40"/>
      <c r="X1347" s="19"/>
      <c r="Y1347" s="19"/>
      <c r="Z1347" s="39"/>
      <c r="AA1347" s="40"/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1650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112881</v>
      </c>
      <c r="E1348" s="32">
        <f t="shared" ref="E1348:E1411" si="43">G1348+I1348+K1348+M1348+O1348+Q1348+S1348+U1348+W1348+Y1348+AA1348+AC1348</f>
        <v>8000</v>
      </c>
      <c r="F1348" s="28">
        <v>13000</v>
      </c>
      <c r="G1348" s="29">
        <v>1000</v>
      </c>
      <c r="H1348" s="19">
        <v>13000</v>
      </c>
      <c r="I1348" s="19">
        <v>1000</v>
      </c>
      <c r="J1348" s="39">
        <v>13000</v>
      </c>
      <c r="K1348" s="40">
        <v>1000</v>
      </c>
      <c r="L1348" s="19">
        <v>13950</v>
      </c>
      <c r="M1348" s="19">
        <v>5000</v>
      </c>
      <c r="N1348" s="39">
        <v>14931</v>
      </c>
      <c r="O1348" s="40">
        <v>0</v>
      </c>
      <c r="P1348" s="19">
        <v>15000</v>
      </c>
      <c r="Q1348" s="19">
        <v>0</v>
      </c>
      <c r="R1348" s="39">
        <v>15000</v>
      </c>
      <c r="S1348" s="40">
        <v>0</v>
      </c>
      <c r="T1348" s="19">
        <v>15000</v>
      </c>
      <c r="U1348" s="19">
        <v>0</v>
      </c>
      <c r="V1348" s="39"/>
      <c r="W1348" s="40"/>
      <c r="X1348" s="19"/>
      <c r="Y1348" s="19"/>
      <c r="Z1348" s="39"/>
      <c r="AA1348" s="40"/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1650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1650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1650</v>
      </c>
      <c r="B1351" s="37" t="s">
        <v>1123</v>
      </c>
      <c r="C1351" s="38" t="s">
        <v>1124</v>
      </c>
      <c r="D1351" s="24">
        <f t="shared" si="42"/>
        <v>1428200</v>
      </c>
      <c r="E1351" s="32">
        <f t="shared" si="43"/>
        <v>579000</v>
      </c>
      <c r="F1351" s="30"/>
      <c r="G1351" s="31"/>
      <c r="H1351" s="22">
        <v>295000</v>
      </c>
      <c r="I1351" s="22">
        <v>0</v>
      </c>
      <c r="J1351" s="41">
        <v>291000</v>
      </c>
      <c r="K1351" s="42">
        <v>0</v>
      </c>
      <c r="L1351" s="22">
        <v>299400</v>
      </c>
      <c r="M1351" s="22">
        <v>0</v>
      </c>
      <c r="N1351" s="41">
        <v>285000</v>
      </c>
      <c r="O1351" s="42">
        <v>0</v>
      </c>
      <c r="P1351" s="22">
        <v>0</v>
      </c>
      <c r="Q1351" s="22">
        <v>0</v>
      </c>
      <c r="R1351" s="41">
        <v>247400</v>
      </c>
      <c r="S1351" s="42">
        <v>285000</v>
      </c>
      <c r="T1351" s="22">
        <v>10400</v>
      </c>
      <c r="U1351" s="22">
        <v>294000</v>
      </c>
      <c r="V1351" s="41"/>
      <c r="W1351" s="42"/>
      <c r="X1351" s="22"/>
      <c r="Y1351" s="22"/>
      <c r="Z1351" s="41"/>
      <c r="AA1351" s="42"/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1650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1650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1650</v>
      </c>
      <c r="B1354" s="37" t="s">
        <v>1129</v>
      </c>
      <c r="C1354" s="38" t="s">
        <v>1130</v>
      </c>
      <c r="D1354" s="24">
        <f t="shared" si="42"/>
        <v>418100</v>
      </c>
      <c r="E1354" s="32">
        <f t="shared" si="43"/>
        <v>5400</v>
      </c>
      <c r="F1354" s="30">
        <v>52200</v>
      </c>
      <c r="G1354" s="31">
        <v>0</v>
      </c>
      <c r="H1354" s="22">
        <v>52200</v>
      </c>
      <c r="I1354" s="22">
        <v>0</v>
      </c>
      <c r="J1354" s="41">
        <v>49000</v>
      </c>
      <c r="K1354" s="42">
        <v>4900</v>
      </c>
      <c r="L1354" s="22">
        <v>49000</v>
      </c>
      <c r="M1354" s="22">
        <v>0</v>
      </c>
      <c r="N1354" s="41">
        <v>56400</v>
      </c>
      <c r="O1354" s="42">
        <v>0</v>
      </c>
      <c r="P1354" s="22">
        <v>52200</v>
      </c>
      <c r="Q1354" s="22">
        <v>500</v>
      </c>
      <c r="R1354" s="41">
        <v>53100</v>
      </c>
      <c r="S1354" s="42">
        <v>0</v>
      </c>
      <c r="T1354" s="22">
        <v>54000</v>
      </c>
      <c r="U1354" s="22">
        <v>0</v>
      </c>
      <c r="V1354" s="41"/>
      <c r="W1354" s="42"/>
      <c r="X1354" s="22"/>
      <c r="Y1354" s="22"/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1650</v>
      </c>
      <c r="B1355" s="37" t="s">
        <v>1131</v>
      </c>
      <c r="C1355" s="38" t="s">
        <v>1132</v>
      </c>
      <c r="D1355" s="24">
        <f t="shared" si="42"/>
        <v>3433500</v>
      </c>
      <c r="E1355" s="32">
        <f t="shared" si="43"/>
        <v>1170400</v>
      </c>
      <c r="F1355" s="28">
        <v>401500</v>
      </c>
      <c r="G1355" s="29">
        <v>0</v>
      </c>
      <c r="H1355" s="19">
        <v>400800</v>
      </c>
      <c r="I1355" s="19">
        <v>295000</v>
      </c>
      <c r="J1355" s="39">
        <v>405200</v>
      </c>
      <c r="K1355" s="40">
        <v>291000</v>
      </c>
      <c r="L1355" s="19">
        <v>409100</v>
      </c>
      <c r="M1355" s="19">
        <v>299400</v>
      </c>
      <c r="N1355" s="39">
        <v>406600</v>
      </c>
      <c r="O1355" s="40">
        <v>285000</v>
      </c>
      <c r="P1355" s="22">
        <v>407300</v>
      </c>
      <c r="Q1355" s="22">
        <v>0</v>
      </c>
      <c r="R1355" s="39">
        <v>442600</v>
      </c>
      <c r="S1355" s="40">
        <v>0</v>
      </c>
      <c r="T1355" s="19">
        <v>560400</v>
      </c>
      <c r="U1355" s="19">
        <v>0</v>
      </c>
      <c r="V1355" s="39"/>
      <c r="W1355" s="40"/>
      <c r="X1355" s="19"/>
      <c r="Y1355" s="19"/>
      <c r="Z1355" s="39"/>
      <c r="AA1355" s="40"/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1650</v>
      </c>
      <c r="B1356" s="37" t="s">
        <v>1133</v>
      </c>
      <c r="C1356" s="38" t="s">
        <v>1134</v>
      </c>
      <c r="D1356" s="24">
        <f t="shared" si="42"/>
        <v>0</v>
      </c>
      <c r="E1356" s="32">
        <f t="shared" si="43"/>
        <v>0</v>
      </c>
      <c r="F1356" s="28"/>
      <c r="G1356" s="29"/>
      <c r="H1356" s="19"/>
      <c r="I1356" s="19"/>
      <c r="J1356" s="39"/>
      <c r="K1356" s="40"/>
      <c r="L1356" s="19"/>
      <c r="M1356" s="19"/>
      <c r="N1356" s="39"/>
      <c r="O1356" s="40"/>
      <c r="P1356" s="19"/>
      <c r="Q1356" s="19"/>
      <c r="R1356" s="39"/>
      <c r="S1356" s="40"/>
      <c r="T1356" s="19"/>
      <c r="U1356" s="19"/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1650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1650</v>
      </c>
      <c r="B1358" s="37" t="s">
        <v>1137</v>
      </c>
      <c r="C1358" s="38" t="s">
        <v>1138</v>
      </c>
      <c r="D1358" s="24">
        <f t="shared" si="42"/>
        <v>0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/>
      <c r="O1358" s="42"/>
      <c r="P1358" s="22"/>
      <c r="Q1358" s="22"/>
      <c r="R1358" s="41"/>
      <c r="S1358" s="42"/>
      <c r="T1358" s="22"/>
      <c r="U1358" s="22"/>
      <c r="V1358" s="41"/>
      <c r="W1358" s="42"/>
      <c r="X1358" s="22"/>
      <c r="Y1358" s="22"/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1650</v>
      </c>
      <c r="B1359" s="37" t="s">
        <v>1139</v>
      </c>
      <c r="C1359" s="38" t="s">
        <v>1140</v>
      </c>
      <c r="D1359" s="24">
        <f t="shared" si="42"/>
        <v>21558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>
        <v>21558</v>
      </c>
      <c r="M1359" s="22">
        <v>0</v>
      </c>
      <c r="N1359" s="41">
        <v>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>
        <v>0</v>
      </c>
      <c r="U1359" s="22">
        <v>0</v>
      </c>
      <c r="V1359" s="41"/>
      <c r="W1359" s="42"/>
      <c r="X1359" s="22"/>
      <c r="Y1359" s="22"/>
      <c r="Z1359" s="41"/>
      <c r="AA1359" s="42"/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1650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1650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1650</v>
      </c>
      <c r="B1362" s="37" t="s">
        <v>1145</v>
      </c>
      <c r="C1362" s="38" t="s">
        <v>1146</v>
      </c>
      <c r="D1362" s="24">
        <f t="shared" si="42"/>
        <v>62130</v>
      </c>
      <c r="E1362" s="32">
        <f t="shared" si="43"/>
        <v>0</v>
      </c>
      <c r="F1362" s="28"/>
      <c r="G1362" s="29"/>
      <c r="H1362" s="19"/>
      <c r="I1362" s="19"/>
      <c r="J1362" s="39"/>
      <c r="K1362" s="40"/>
      <c r="L1362" s="19"/>
      <c r="M1362" s="19"/>
      <c r="N1362" s="39">
        <v>33130</v>
      </c>
      <c r="O1362" s="40">
        <v>0</v>
      </c>
      <c r="P1362" s="22">
        <v>0</v>
      </c>
      <c r="Q1362" s="22">
        <v>0</v>
      </c>
      <c r="R1362" s="39">
        <v>12000</v>
      </c>
      <c r="S1362" s="40">
        <v>0</v>
      </c>
      <c r="T1362" s="19">
        <v>17000</v>
      </c>
      <c r="U1362" s="19">
        <v>0</v>
      </c>
      <c r="V1362" s="39"/>
      <c r="W1362" s="40"/>
      <c r="X1362" s="19"/>
      <c r="Y1362" s="19"/>
      <c r="Z1362" s="39"/>
      <c r="AA1362" s="40"/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1650</v>
      </c>
      <c r="B1363" s="37" t="s">
        <v>1147</v>
      </c>
      <c r="C1363" s="38" t="s">
        <v>1148</v>
      </c>
      <c r="D1363" s="24">
        <f t="shared" si="42"/>
        <v>20000</v>
      </c>
      <c r="E1363" s="32">
        <f t="shared" si="43"/>
        <v>0</v>
      </c>
      <c r="F1363" s="30"/>
      <c r="G1363" s="31"/>
      <c r="H1363" s="22"/>
      <c r="I1363" s="22"/>
      <c r="J1363" s="41"/>
      <c r="K1363" s="42"/>
      <c r="L1363" s="22"/>
      <c r="M1363" s="22"/>
      <c r="N1363" s="41">
        <v>6500</v>
      </c>
      <c r="O1363" s="42">
        <v>0</v>
      </c>
      <c r="P1363" s="19">
        <v>0</v>
      </c>
      <c r="Q1363" s="19">
        <v>0</v>
      </c>
      <c r="R1363" s="41">
        <v>13500</v>
      </c>
      <c r="S1363" s="42">
        <v>0</v>
      </c>
      <c r="T1363" s="22">
        <v>0</v>
      </c>
      <c r="U1363" s="22">
        <v>0</v>
      </c>
      <c r="V1363" s="41"/>
      <c r="W1363" s="42"/>
      <c r="X1363" s="22"/>
      <c r="Y1363" s="22"/>
      <c r="Z1363" s="41"/>
      <c r="AA1363" s="42"/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1650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1650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1650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1650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1650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1650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1650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1650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1650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1650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1650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1650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1650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1650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1650</v>
      </c>
      <c r="B1378" s="37" t="s">
        <v>1176</v>
      </c>
      <c r="C1378" s="38" t="s">
        <v>1177</v>
      </c>
      <c r="D1378" s="24">
        <f t="shared" si="42"/>
        <v>182329</v>
      </c>
      <c r="E1378" s="32">
        <f t="shared" si="43"/>
        <v>5260</v>
      </c>
      <c r="F1378" s="28">
        <v>50672</v>
      </c>
      <c r="G1378" s="29">
        <v>0</v>
      </c>
      <c r="H1378" s="19">
        <v>12303</v>
      </c>
      <c r="I1378" s="19">
        <v>0</v>
      </c>
      <c r="J1378" s="39">
        <v>15144</v>
      </c>
      <c r="K1378" s="40">
        <v>0</v>
      </c>
      <c r="L1378" s="19">
        <v>46486</v>
      </c>
      <c r="M1378" s="19">
        <v>0</v>
      </c>
      <c r="N1378" s="39">
        <v>27244</v>
      </c>
      <c r="O1378" s="40">
        <v>5260</v>
      </c>
      <c r="P1378" s="22">
        <v>25608</v>
      </c>
      <c r="Q1378" s="22">
        <v>0</v>
      </c>
      <c r="R1378" s="39">
        <v>4872</v>
      </c>
      <c r="S1378" s="40">
        <v>0</v>
      </c>
      <c r="T1378" s="19">
        <v>0</v>
      </c>
      <c r="U1378" s="19">
        <v>0</v>
      </c>
      <c r="V1378" s="39"/>
      <c r="W1378" s="40"/>
      <c r="X1378" s="19"/>
      <c r="Y1378" s="19"/>
      <c r="Z1378" s="39"/>
      <c r="AA1378" s="40"/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1650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1650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1650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1650</v>
      </c>
      <c r="B1382" s="37" t="s">
        <v>1184</v>
      </c>
      <c r="C1382" s="38" t="s">
        <v>1185</v>
      </c>
      <c r="D1382" s="24">
        <f t="shared" si="42"/>
        <v>1760</v>
      </c>
      <c r="E1382" s="32">
        <f t="shared" si="43"/>
        <v>0</v>
      </c>
      <c r="F1382" s="28"/>
      <c r="G1382" s="29"/>
      <c r="H1382" s="19"/>
      <c r="I1382" s="19"/>
      <c r="J1382" s="39"/>
      <c r="K1382" s="40"/>
      <c r="L1382" s="19">
        <v>1040</v>
      </c>
      <c r="M1382" s="19">
        <v>0</v>
      </c>
      <c r="N1382" s="39">
        <v>0</v>
      </c>
      <c r="O1382" s="40">
        <v>0</v>
      </c>
      <c r="P1382" s="22">
        <v>0</v>
      </c>
      <c r="Q1382" s="22">
        <v>0</v>
      </c>
      <c r="R1382" s="39">
        <v>720</v>
      </c>
      <c r="S1382" s="40">
        <v>0</v>
      </c>
      <c r="T1382" s="19">
        <v>0</v>
      </c>
      <c r="U1382" s="19">
        <v>0</v>
      </c>
      <c r="V1382" s="39"/>
      <c r="W1382" s="40"/>
      <c r="X1382" s="19"/>
      <c r="Y1382" s="19"/>
      <c r="Z1382" s="39"/>
      <c r="AA1382" s="40"/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1650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1650</v>
      </c>
      <c r="B1384" s="37" t="s">
        <v>1188</v>
      </c>
      <c r="C1384" s="38" t="s">
        <v>1189</v>
      </c>
      <c r="D1384" s="24">
        <f t="shared" si="42"/>
        <v>1400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700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700</v>
      </c>
      <c r="S1384" s="40">
        <v>0</v>
      </c>
      <c r="T1384" s="19">
        <v>0</v>
      </c>
      <c r="U1384" s="19">
        <v>0</v>
      </c>
      <c r="V1384" s="39"/>
      <c r="W1384" s="40"/>
      <c r="X1384" s="19"/>
      <c r="Y1384" s="19"/>
      <c r="Z1384" s="39"/>
      <c r="AA1384" s="40"/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1650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1650</v>
      </c>
      <c r="B1386" s="37" t="s">
        <v>1192</v>
      </c>
      <c r="C1386" s="38" t="s">
        <v>1193</v>
      </c>
      <c r="D1386" s="24">
        <f t="shared" si="42"/>
        <v>5017</v>
      </c>
      <c r="E1386" s="32">
        <f t="shared" si="43"/>
        <v>0</v>
      </c>
      <c r="F1386" s="30"/>
      <c r="G1386" s="31"/>
      <c r="H1386" s="22"/>
      <c r="I1386" s="22"/>
      <c r="J1386" s="41"/>
      <c r="K1386" s="42"/>
      <c r="L1386" s="22">
        <v>5017</v>
      </c>
      <c r="M1386" s="22">
        <v>0</v>
      </c>
      <c r="N1386" s="41">
        <v>0</v>
      </c>
      <c r="O1386" s="42">
        <v>0</v>
      </c>
      <c r="P1386" s="22">
        <v>0</v>
      </c>
      <c r="Q1386" s="22">
        <v>0</v>
      </c>
      <c r="R1386" s="41">
        <v>0</v>
      </c>
      <c r="S1386" s="42">
        <v>0</v>
      </c>
      <c r="T1386" s="22">
        <v>0</v>
      </c>
      <c r="U1386" s="22">
        <v>0</v>
      </c>
      <c r="V1386" s="41"/>
      <c r="W1386" s="42"/>
      <c r="X1386" s="22"/>
      <c r="Y1386" s="22"/>
      <c r="Z1386" s="41"/>
      <c r="AA1386" s="42"/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1650</v>
      </c>
      <c r="B1387" s="37" t="s">
        <v>1194</v>
      </c>
      <c r="C1387" s="38" t="s">
        <v>1195</v>
      </c>
      <c r="D1387" s="24">
        <f t="shared" si="42"/>
        <v>261916.83000000002</v>
      </c>
      <c r="E1387" s="32">
        <f t="shared" si="43"/>
        <v>0</v>
      </c>
      <c r="F1387" s="28">
        <v>29987.75</v>
      </c>
      <c r="G1387" s="29">
        <v>0</v>
      </c>
      <c r="H1387" s="19">
        <v>34275.5</v>
      </c>
      <c r="I1387" s="19">
        <v>0</v>
      </c>
      <c r="J1387" s="39">
        <v>28768</v>
      </c>
      <c r="K1387" s="40">
        <v>0</v>
      </c>
      <c r="L1387" s="19">
        <v>34623</v>
      </c>
      <c r="M1387" s="19">
        <v>0</v>
      </c>
      <c r="N1387" s="39">
        <v>33096.5</v>
      </c>
      <c r="O1387" s="40">
        <v>0</v>
      </c>
      <c r="P1387" s="22">
        <v>33795.5</v>
      </c>
      <c r="Q1387" s="22">
        <v>0</v>
      </c>
      <c r="R1387" s="39">
        <v>43644.25</v>
      </c>
      <c r="S1387" s="40">
        <v>0</v>
      </c>
      <c r="T1387" s="19">
        <v>23726.33</v>
      </c>
      <c r="U1387" s="19">
        <v>0</v>
      </c>
      <c r="V1387" s="39"/>
      <c r="W1387" s="40"/>
      <c r="X1387" s="19"/>
      <c r="Y1387" s="19"/>
      <c r="Z1387" s="39"/>
      <c r="AA1387" s="40"/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1650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1650</v>
      </c>
      <c r="B1389" s="37" t="s">
        <v>1198</v>
      </c>
      <c r="C1389" s="38" t="s">
        <v>1199</v>
      </c>
      <c r="D1389" s="24">
        <f t="shared" si="42"/>
        <v>45662</v>
      </c>
      <c r="E1389" s="32">
        <f t="shared" si="43"/>
        <v>0</v>
      </c>
      <c r="F1389" s="28">
        <v>11490</v>
      </c>
      <c r="G1389" s="29">
        <v>0</v>
      </c>
      <c r="H1389" s="19">
        <v>2560</v>
      </c>
      <c r="I1389" s="19">
        <v>0</v>
      </c>
      <c r="J1389" s="39">
        <v>760</v>
      </c>
      <c r="K1389" s="40">
        <v>0</v>
      </c>
      <c r="L1389" s="19">
        <v>809</v>
      </c>
      <c r="M1389" s="19">
        <v>0</v>
      </c>
      <c r="N1389" s="39">
        <v>1090</v>
      </c>
      <c r="O1389" s="40">
        <v>0</v>
      </c>
      <c r="P1389" s="19">
        <v>5618</v>
      </c>
      <c r="Q1389" s="19">
        <v>0</v>
      </c>
      <c r="R1389" s="39">
        <v>17085</v>
      </c>
      <c r="S1389" s="40">
        <v>0</v>
      </c>
      <c r="T1389" s="19">
        <v>6250</v>
      </c>
      <c r="U1389" s="19">
        <v>0</v>
      </c>
      <c r="V1389" s="39"/>
      <c r="W1389" s="40"/>
      <c r="X1389" s="19"/>
      <c r="Y1389" s="19"/>
      <c r="Z1389" s="39"/>
      <c r="AA1389" s="40"/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1650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1650</v>
      </c>
      <c r="B1391" s="37" t="s">
        <v>1202</v>
      </c>
      <c r="C1391" s="38" t="s">
        <v>1203</v>
      </c>
      <c r="D1391" s="24">
        <f t="shared" si="42"/>
        <v>185836</v>
      </c>
      <c r="E1391" s="32">
        <f t="shared" si="43"/>
        <v>0</v>
      </c>
      <c r="F1391" s="28">
        <v>25064</v>
      </c>
      <c r="G1391" s="29">
        <v>0</v>
      </c>
      <c r="H1391" s="19">
        <v>34200</v>
      </c>
      <c r="I1391" s="19">
        <v>0</v>
      </c>
      <c r="J1391" s="39">
        <v>16800</v>
      </c>
      <c r="K1391" s="40">
        <v>0</v>
      </c>
      <c r="L1391" s="19">
        <v>25970</v>
      </c>
      <c r="M1391" s="19">
        <v>0</v>
      </c>
      <c r="N1391" s="39">
        <v>23440</v>
      </c>
      <c r="O1391" s="40">
        <v>0</v>
      </c>
      <c r="P1391" s="19">
        <v>42232</v>
      </c>
      <c r="Q1391" s="19">
        <v>0</v>
      </c>
      <c r="R1391" s="39">
        <v>11280</v>
      </c>
      <c r="S1391" s="40">
        <v>0</v>
      </c>
      <c r="T1391" s="19">
        <v>6850</v>
      </c>
      <c r="U1391" s="19">
        <v>0</v>
      </c>
      <c r="V1391" s="39"/>
      <c r="W1391" s="40"/>
      <c r="X1391" s="19"/>
      <c r="Y1391" s="19"/>
      <c r="Z1391" s="39"/>
      <c r="AA1391" s="40"/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1650</v>
      </c>
      <c r="B1392" s="37" t="s">
        <v>1204</v>
      </c>
      <c r="C1392" s="38" t="s">
        <v>1205</v>
      </c>
      <c r="D1392" s="24">
        <f t="shared" si="42"/>
        <v>321213.90000000002</v>
      </c>
      <c r="E1392" s="32">
        <f t="shared" si="43"/>
        <v>0</v>
      </c>
      <c r="F1392" s="28">
        <v>26268</v>
      </c>
      <c r="G1392" s="29">
        <v>0</v>
      </c>
      <c r="H1392" s="19">
        <v>35752</v>
      </c>
      <c r="I1392" s="19">
        <v>0</v>
      </c>
      <c r="J1392" s="39">
        <v>41042</v>
      </c>
      <c r="K1392" s="40">
        <v>0</v>
      </c>
      <c r="L1392" s="19">
        <v>57721</v>
      </c>
      <c r="M1392" s="19">
        <v>0</v>
      </c>
      <c r="N1392" s="39">
        <v>47973.9</v>
      </c>
      <c r="O1392" s="40">
        <v>0</v>
      </c>
      <c r="P1392" s="19">
        <v>33938</v>
      </c>
      <c r="Q1392" s="19">
        <v>0</v>
      </c>
      <c r="R1392" s="39">
        <v>47005</v>
      </c>
      <c r="S1392" s="40">
        <v>0</v>
      </c>
      <c r="T1392" s="19">
        <v>31514</v>
      </c>
      <c r="U1392" s="19">
        <v>0</v>
      </c>
      <c r="V1392" s="39"/>
      <c r="W1392" s="40"/>
      <c r="X1392" s="19"/>
      <c r="Y1392" s="19"/>
      <c r="Z1392" s="39"/>
      <c r="AA1392" s="40"/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1650</v>
      </c>
      <c r="B1393" s="37" t="s">
        <v>1206</v>
      </c>
      <c r="C1393" s="38" t="s">
        <v>1207</v>
      </c>
      <c r="D1393" s="24">
        <f t="shared" si="42"/>
        <v>145903</v>
      </c>
      <c r="E1393" s="32">
        <f t="shared" si="43"/>
        <v>0</v>
      </c>
      <c r="F1393" s="28">
        <v>4200</v>
      </c>
      <c r="G1393" s="29">
        <v>0</v>
      </c>
      <c r="H1393" s="19">
        <v>1685</v>
      </c>
      <c r="I1393" s="19">
        <v>0</v>
      </c>
      <c r="J1393" s="39">
        <v>1715</v>
      </c>
      <c r="K1393" s="40">
        <v>0</v>
      </c>
      <c r="L1393" s="19">
        <v>10525</v>
      </c>
      <c r="M1393" s="19">
        <v>0</v>
      </c>
      <c r="N1393" s="39">
        <v>9874</v>
      </c>
      <c r="O1393" s="40">
        <v>0</v>
      </c>
      <c r="P1393" s="19">
        <v>10276</v>
      </c>
      <c r="Q1393" s="19">
        <v>0</v>
      </c>
      <c r="R1393" s="39">
        <v>58427</v>
      </c>
      <c r="S1393" s="40">
        <v>0</v>
      </c>
      <c r="T1393" s="19">
        <v>49201</v>
      </c>
      <c r="U1393" s="19">
        <v>0</v>
      </c>
      <c r="V1393" s="39"/>
      <c r="W1393" s="40"/>
      <c r="X1393" s="19"/>
      <c r="Y1393" s="19"/>
      <c r="Z1393" s="39"/>
      <c r="AA1393" s="40"/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1650</v>
      </c>
      <c r="B1394" s="37" t="s">
        <v>1208</v>
      </c>
      <c r="C1394" s="38" t="s">
        <v>1209</v>
      </c>
      <c r="D1394" s="24">
        <f t="shared" si="42"/>
        <v>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/>
      <c r="U1394" s="19"/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1650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1650</v>
      </c>
      <c r="B1396" s="37" t="s">
        <v>1212</v>
      </c>
      <c r="C1396" s="38" t="s">
        <v>1213</v>
      </c>
      <c r="D1396" s="24">
        <f t="shared" si="42"/>
        <v>230880</v>
      </c>
      <c r="E1396" s="32">
        <f t="shared" si="43"/>
        <v>0</v>
      </c>
      <c r="F1396" s="30">
        <v>10700</v>
      </c>
      <c r="G1396" s="31">
        <v>0</v>
      </c>
      <c r="H1396" s="22">
        <v>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0</v>
      </c>
      <c r="O1396" s="42">
        <v>0</v>
      </c>
      <c r="P1396" s="22">
        <v>111500</v>
      </c>
      <c r="Q1396" s="22">
        <v>0</v>
      </c>
      <c r="R1396" s="41">
        <v>104680</v>
      </c>
      <c r="S1396" s="42">
        <v>0</v>
      </c>
      <c r="T1396" s="22">
        <v>4000</v>
      </c>
      <c r="U1396" s="22">
        <v>0</v>
      </c>
      <c r="V1396" s="41"/>
      <c r="W1396" s="42"/>
      <c r="X1396" s="22"/>
      <c r="Y1396" s="22"/>
      <c r="Z1396" s="41"/>
      <c r="AA1396" s="42"/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1650</v>
      </c>
      <c r="B1397" s="37" t="s">
        <v>1214</v>
      </c>
      <c r="C1397" s="38" t="s">
        <v>1215</v>
      </c>
      <c r="D1397" s="24">
        <f t="shared" si="42"/>
        <v>13395</v>
      </c>
      <c r="E1397" s="32">
        <f t="shared" si="43"/>
        <v>0</v>
      </c>
      <c r="F1397" s="28"/>
      <c r="G1397" s="29"/>
      <c r="H1397" s="19"/>
      <c r="I1397" s="19"/>
      <c r="J1397" s="39"/>
      <c r="K1397" s="40"/>
      <c r="L1397" s="19"/>
      <c r="M1397" s="19"/>
      <c r="N1397" s="39"/>
      <c r="O1397" s="40"/>
      <c r="P1397" s="22"/>
      <c r="Q1397" s="22"/>
      <c r="R1397" s="39"/>
      <c r="S1397" s="40"/>
      <c r="T1397" s="19">
        <v>13395</v>
      </c>
      <c r="U1397" s="19">
        <v>0</v>
      </c>
      <c r="V1397" s="39"/>
      <c r="W1397" s="40"/>
      <c r="X1397" s="19"/>
      <c r="Y1397" s="19"/>
      <c r="Z1397" s="39"/>
      <c r="AA1397" s="40"/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1650</v>
      </c>
      <c r="B1398" s="37" t="s">
        <v>1216</v>
      </c>
      <c r="C1398" s="38" t="s">
        <v>1217</v>
      </c>
      <c r="D1398" s="24">
        <f t="shared" si="42"/>
        <v>110388.6</v>
      </c>
      <c r="E1398" s="32">
        <f t="shared" si="43"/>
        <v>0</v>
      </c>
      <c r="F1398" s="28">
        <v>21205.5</v>
      </c>
      <c r="G1398" s="29">
        <v>0</v>
      </c>
      <c r="H1398" s="19">
        <v>4547.5</v>
      </c>
      <c r="I1398" s="19">
        <v>0</v>
      </c>
      <c r="J1398" s="39">
        <v>6872.5</v>
      </c>
      <c r="K1398" s="40">
        <v>0</v>
      </c>
      <c r="L1398" s="19">
        <v>5724.5</v>
      </c>
      <c r="M1398" s="19">
        <v>0</v>
      </c>
      <c r="N1398" s="39">
        <v>42839</v>
      </c>
      <c r="O1398" s="40">
        <v>0</v>
      </c>
      <c r="P1398" s="19">
        <v>6933.6</v>
      </c>
      <c r="Q1398" s="19">
        <v>0</v>
      </c>
      <c r="R1398" s="39">
        <v>12947</v>
      </c>
      <c r="S1398" s="40">
        <v>0</v>
      </c>
      <c r="T1398" s="19">
        <v>9319</v>
      </c>
      <c r="U1398" s="19">
        <v>0</v>
      </c>
      <c r="V1398" s="39"/>
      <c r="W1398" s="40"/>
      <c r="X1398" s="19"/>
      <c r="Y1398" s="19"/>
      <c r="Z1398" s="39"/>
      <c r="AA1398" s="40"/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1650</v>
      </c>
      <c r="B1399" s="37" t="s">
        <v>1218</v>
      </c>
      <c r="C1399" s="38" t="s">
        <v>1219</v>
      </c>
      <c r="D1399" s="24">
        <f t="shared" si="42"/>
        <v>83920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>
        <v>15400</v>
      </c>
      <c r="Q1399" s="19">
        <v>0</v>
      </c>
      <c r="R1399" s="41">
        <v>38520</v>
      </c>
      <c r="S1399" s="42">
        <v>0</v>
      </c>
      <c r="T1399" s="22">
        <v>30000</v>
      </c>
      <c r="U1399" s="22">
        <v>0</v>
      </c>
      <c r="V1399" s="41"/>
      <c r="W1399" s="42"/>
      <c r="X1399" s="22"/>
      <c r="Y1399" s="22"/>
      <c r="Z1399" s="41"/>
      <c r="AA1399" s="42"/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1650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/>
      <c r="Y1400" s="22"/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1650</v>
      </c>
      <c r="B1401" s="37" t="s">
        <v>1222</v>
      </c>
      <c r="C1401" s="38" t="s">
        <v>1223</v>
      </c>
      <c r="D1401" s="24">
        <f t="shared" si="42"/>
        <v>232692.32</v>
      </c>
      <c r="E1401" s="32">
        <f t="shared" si="43"/>
        <v>0</v>
      </c>
      <c r="F1401" s="28">
        <v>18000</v>
      </c>
      <c r="G1401" s="29">
        <v>0</v>
      </c>
      <c r="H1401" s="19">
        <v>40382.32</v>
      </c>
      <c r="I1401" s="19">
        <v>0</v>
      </c>
      <c r="J1401" s="39">
        <v>34770</v>
      </c>
      <c r="K1401" s="40">
        <v>0</v>
      </c>
      <c r="L1401" s="19">
        <v>125000</v>
      </c>
      <c r="M1401" s="19">
        <v>0</v>
      </c>
      <c r="N1401" s="39">
        <v>0</v>
      </c>
      <c r="O1401" s="40">
        <v>0</v>
      </c>
      <c r="P1401" s="22">
        <v>0</v>
      </c>
      <c r="Q1401" s="22">
        <v>0</v>
      </c>
      <c r="R1401" s="39">
        <v>0</v>
      </c>
      <c r="S1401" s="40">
        <v>0</v>
      </c>
      <c r="T1401" s="19">
        <v>14540</v>
      </c>
      <c r="U1401" s="19">
        <v>0</v>
      </c>
      <c r="V1401" s="39"/>
      <c r="W1401" s="40"/>
      <c r="X1401" s="19"/>
      <c r="Y1401" s="19"/>
      <c r="Z1401" s="39"/>
      <c r="AA1401" s="40"/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1650</v>
      </c>
      <c r="B1402" s="37" t="s">
        <v>1224</v>
      </c>
      <c r="C1402" s="38" t="s">
        <v>1225</v>
      </c>
      <c r="D1402" s="24">
        <f t="shared" si="42"/>
        <v>2800</v>
      </c>
      <c r="E1402" s="32">
        <f t="shared" si="43"/>
        <v>0</v>
      </c>
      <c r="F1402" s="30"/>
      <c r="G1402" s="31"/>
      <c r="H1402" s="22"/>
      <c r="I1402" s="22"/>
      <c r="J1402" s="41"/>
      <c r="K1402" s="42"/>
      <c r="L1402" s="22"/>
      <c r="M1402" s="22"/>
      <c r="N1402" s="41">
        <v>300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>
        <v>2500</v>
      </c>
      <c r="U1402" s="22">
        <v>0</v>
      </c>
      <c r="V1402" s="41"/>
      <c r="W1402" s="42"/>
      <c r="X1402" s="22"/>
      <c r="Y1402" s="22"/>
      <c r="Z1402" s="41"/>
      <c r="AA1402" s="42"/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1650</v>
      </c>
      <c r="B1403" s="37" t="s">
        <v>1226</v>
      </c>
      <c r="C1403" s="38" t="s">
        <v>1227</v>
      </c>
      <c r="D1403" s="24">
        <f t="shared" si="42"/>
        <v>12576.78</v>
      </c>
      <c r="E1403" s="32">
        <f t="shared" si="43"/>
        <v>0</v>
      </c>
      <c r="F1403" s="30"/>
      <c r="G1403" s="31"/>
      <c r="H1403" s="22"/>
      <c r="I1403" s="22"/>
      <c r="J1403" s="41">
        <v>12576.78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0</v>
      </c>
      <c r="Q1403" s="22">
        <v>0</v>
      </c>
      <c r="R1403" s="41">
        <v>0</v>
      </c>
      <c r="S1403" s="42">
        <v>0</v>
      </c>
      <c r="T1403" s="22">
        <v>0</v>
      </c>
      <c r="U1403" s="22">
        <v>0</v>
      </c>
      <c r="V1403" s="41"/>
      <c r="W1403" s="42"/>
      <c r="X1403" s="22"/>
      <c r="Y1403" s="22"/>
      <c r="Z1403" s="41"/>
      <c r="AA1403" s="42"/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1650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1650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1650</v>
      </c>
      <c r="B1406" s="37" t="s">
        <v>1232</v>
      </c>
      <c r="C1406" s="38" t="s">
        <v>1233</v>
      </c>
      <c r="D1406" s="24">
        <f t="shared" si="42"/>
        <v>10000</v>
      </c>
      <c r="E1406" s="32">
        <f t="shared" si="43"/>
        <v>0</v>
      </c>
      <c r="F1406" s="30"/>
      <c r="G1406" s="31"/>
      <c r="H1406" s="22">
        <v>10000</v>
      </c>
      <c r="I1406" s="22">
        <v>0</v>
      </c>
      <c r="J1406" s="41">
        <v>0</v>
      </c>
      <c r="K1406" s="42">
        <v>0</v>
      </c>
      <c r="L1406" s="22">
        <v>0</v>
      </c>
      <c r="M1406" s="22">
        <v>0</v>
      </c>
      <c r="N1406" s="41">
        <v>0</v>
      </c>
      <c r="O1406" s="42">
        <v>0</v>
      </c>
      <c r="P1406" s="22">
        <v>0</v>
      </c>
      <c r="Q1406" s="22">
        <v>0</v>
      </c>
      <c r="R1406" s="41">
        <v>0</v>
      </c>
      <c r="S1406" s="42">
        <v>0</v>
      </c>
      <c r="T1406" s="22">
        <v>0</v>
      </c>
      <c r="U1406" s="22">
        <v>0</v>
      </c>
      <c r="V1406" s="41"/>
      <c r="W1406" s="42"/>
      <c r="X1406" s="22"/>
      <c r="Y1406" s="22"/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1650</v>
      </c>
      <c r="B1407" s="37" t="s">
        <v>1234</v>
      </c>
      <c r="C1407" s="38" t="s">
        <v>1235</v>
      </c>
      <c r="D1407" s="24">
        <f t="shared" si="42"/>
        <v>52978</v>
      </c>
      <c r="E1407" s="32">
        <f t="shared" si="43"/>
        <v>0</v>
      </c>
      <c r="F1407" s="28">
        <v>23345</v>
      </c>
      <c r="G1407" s="29">
        <v>0</v>
      </c>
      <c r="H1407" s="19">
        <v>0</v>
      </c>
      <c r="I1407" s="19">
        <v>0</v>
      </c>
      <c r="J1407" s="39">
        <v>0</v>
      </c>
      <c r="K1407" s="40">
        <v>0</v>
      </c>
      <c r="L1407" s="19">
        <v>0</v>
      </c>
      <c r="M1407" s="19">
        <v>0</v>
      </c>
      <c r="N1407" s="39">
        <v>0</v>
      </c>
      <c r="O1407" s="40">
        <v>0</v>
      </c>
      <c r="P1407" s="22">
        <v>0</v>
      </c>
      <c r="Q1407" s="22">
        <v>0</v>
      </c>
      <c r="R1407" s="39">
        <v>29633</v>
      </c>
      <c r="S1407" s="40">
        <v>0</v>
      </c>
      <c r="T1407" s="19">
        <v>0</v>
      </c>
      <c r="U1407" s="19">
        <v>0</v>
      </c>
      <c r="V1407" s="39"/>
      <c r="W1407" s="40"/>
      <c r="X1407" s="19"/>
      <c r="Y1407" s="19"/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1650</v>
      </c>
      <c r="B1408" s="37" t="s">
        <v>1236</v>
      </c>
      <c r="C1408" s="38" t="s">
        <v>1237</v>
      </c>
      <c r="D1408" s="24">
        <f t="shared" si="42"/>
        <v>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/>
      <c r="Q1408" s="19"/>
      <c r="R1408" s="41"/>
      <c r="S1408" s="42"/>
      <c r="T1408" s="22"/>
      <c r="U1408" s="22"/>
      <c r="V1408" s="41"/>
      <c r="W1408" s="42"/>
      <c r="X1408" s="22"/>
      <c r="Y1408" s="22"/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1650</v>
      </c>
      <c r="B1409" s="37" t="s">
        <v>1238</v>
      </c>
      <c r="C1409" s="38" t="s">
        <v>1239</v>
      </c>
      <c r="D1409" s="24">
        <f t="shared" si="42"/>
        <v>524874.30000000005</v>
      </c>
      <c r="E1409" s="32">
        <f t="shared" si="43"/>
        <v>0</v>
      </c>
      <c r="F1409" s="28">
        <v>65437.8</v>
      </c>
      <c r="G1409" s="29">
        <v>0</v>
      </c>
      <c r="H1409" s="19">
        <v>58305.599999999999</v>
      </c>
      <c r="I1409" s="19">
        <v>0</v>
      </c>
      <c r="J1409" s="39">
        <v>112866.8</v>
      </c>
      <c r="K1409" s="40">
        <v>0</v>
      </c>
      <c r="L1409" s="19">
        <v>56715</v>
      </c>
      <c r="M1409" s="19">
        <v>0</v>
      </c>
      <c r="N1409" s="39">
        <v>91758</v>
      </c>
      <c r="O1409" s="40">
        <v>0</v>
      </c>
      <c r="P1409" s="22">
        <v>60219</v>
      </c>
      <c r="Q1409" s="22">
        <v>0</v>
      </c>
      <c r="R1409" s="39">
        <v>39532</v>
      </c>
      <c r="S1409" s="40">
        <v>0</v>
      </c>
      <c r="T1409" s="19">
        <v>40040.1</v>
      </c>
      <c r="U1409" s="19">
        <v>0</v>
      </c>
      <c r="V1409" s="39"/>
      <c r="W1409" s="40"/>
      <c r="X1409" s="19"/>
      <c r="Y1409" s="19"/>
      <c r="Z1409" s="39"/>
      <c r="AA1409" s="40"/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1650</v>
      </c>
      <c r="B1410" s="37" t="s">
        <v>1240</v>
      </c>
      <c r="C1410" s="38" t="s">
        <v>1241</v>
      </c>
      <c r="D1410" s="24">
        <f t="shared" si="42"/>
        <v>0</v>
      </c>
      <c r="E1410" s="32">
        <f t="shared" si="43"/>
        <v>0</v>
      </c>
      <c r="F1410" s="30"/>
      <c r="G1410" s="31"/>
      <c r="H1410" s="22"/>
      <c r="I1410" s="22"/>
      <c r="J1410" s="41"/>
      <c r="K1410" s="42"/>
      <c r="L1410" s="22"/>
      <c r="M1410" s="22"/>
      <c r="N1410" s="41"/>
      <c r="O1410" s="42"/>
      <c r="P1410" s="19"/>
      <c r="Q1410" s="19"/>
      <c r="R1410" s="41"/>
      <c r="S1410" s="42"/>
      <c r="T1410" s="22"/>
      <c r="U1410" s="22"/>
      <c r="V1410" s="41"/>
      <c r="W1410" s="42"/>
      <c r="X1410" s="22"/>
      <c r="Y1410" s="22"/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1650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1650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1650</v>
      </c>
      <c r="B1413" s="37" t="s">
        <v>1246</v>
      </c>
      <c r="C1413" s="38" t="s">
        <v>1247</v>
      </c>
      <c r="D1413" s="24">
        <f t="shared" si="44"/>
        <v>0</v>
      </c>
      <c r="E1413" s="32">
        <f t="shared" si="45"/>
        <v>0</v>
      </c>
      <c r="F1413" s="28"/>
      <c r="G1413" s="29"/>
      <c r="H1413" s="19"/>
      <c r="I1413" s="19"/>
      <c r="J1413" s="39"/>
      <c r="K1413" s="40"/>
      <c r="L1413" s="19"/>
      <c r="M1413" s="19"/>
      <c r="N1413" s="39"/>
      <c r="O1413" s="40"/>
      <c r="P1413" s="22"/>
      <c r="Q1413" s="22"/>
      <c r="R1413" s="39"/>
      <c r="S1413" s="40"/>
      <c r="T1413" s="19"/>
      <c r="U1413" s="19"/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1650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1650</v>
      </c>
      <c r="B1415" s="37" t="s">
        <v>1250</v>
      </c>
      <c r="C1415" s="38" t="s">
        <v>1251</v>
      </c>
      <c r="D1415" s="24">
        <f t="shared" si="44"/>
        <v>98864</v>
      </c>
      <c r="E1415" s="32">
        <f t="shared" si="45"/>
        <v>0</v>
      </c>
      <c r="F1415" s="30">
        <v>9092</v>
      </c>
      <c r="G1415" s="31">
        <v>0</v>
      </c>
      <c r="H1415" s="22">
        <v>13820</v>
      </c>
      <c r="I1415" s="22">
        <v>0</v>
      </c>
      <c r="J1415" s="41">
        <v>13488</v>
      </c>
      <c r="K1415" s="42">
        <v>0</v>
      </c>
      <c r="L1415" s="22">
        <v>11084</v>
      </c>
      <c r="M1415" s="22">
        <v>0</v>
      </c>
      <c r="N1415" s="41">
        <v>16928</v>
      </c>
      <c r="O1415" s="42">
        <v>0</v>
      </c>
      <c r="P1415" s="22">
        <v>12560</v>
      </c>
      <c r="Q1415" s="22">
        <v>0</v>
      </c>
      <c r="R1415" s="41">
        <v>11948</v>
      </c>
      <c r="S1415" s="42">
        <v>0</v>
      </c>
      <c r="T1415" s="22">
        <v>9944</v>
      </c>
      <c r="U1415" s="22">
        <v>0</v>
      </c>
      <c r="V1415" s="41"/>
      <c r="W1415" s="42"/>
      <c r="X1415" s="22"/>
      <c r="Y1415" s="22"/>
      <c r="Z1415" s="41"/>
      <c r="AA1415" s="42"/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1650</v>
      </c>
      <c r="B1416" s="37" t="s">
        <v>1252</v>
      </c>
      <c r="C1416" s="38" t="s">
        <v>1253</v>
      </c>
      <c r="D1416" s="24">
        <f t="shared" si="44"/>
        <v>0</v>
      </c>
      <c r="E1416" s="32">
        <f t="shared" si="45"/>
        <v>0</v>
      </c>
      <c r="F1416" s="30"/>
      <c r="G1416" s="31"/>
      <c r="H1416" s="22"/>
      <c r="I1416" s="22"/>
      <c r="J1416" s="41"/>
      <c r="K1416" s="42"/>
      <c r="L1416" s="22"/>
      <c r="M1416" s="22"/>
      <c r="N1416" s="41"/>
      <c r="O1416" s="42"/>
      <c r="P1416" s="22"/>
      <c r="Q1416" s="22"/>
      <c r="R1416" s="41"/>
      <c r="S1416" s="42"/>
      <c r="T1416" s="22"/>
      <c r="U1416" s="22"/>
      <c r="V1416" s="41"/>
      <c r="W1416" s="42"/>
      <c r="X1416" s="22"/>
      <c r="Y1416" s="22"/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1650</v>
      </c>
      <c r="B1417" s="37" t="s">
        <v>1254</v>
      </c>
      <c r="C1417" s="38" t="s">
        <v>1255</v>
      </c>
      <c r="D1417" s="24">
        <f t="shared" si="44"/>
        <v>773279</v>
      </c>
      <c r="E1417" s="32">
        <f t="shared" si="45"/>
        <v>675</v>
      </c>
      <c r="F1417" s="28">
        <v>13300</v>
      </c>
      <c r="G1417" s="29">
        <v>0</v>
      </c>
      <c r="H1417" s="19">
        <v>78777</v>
      </c>
      <c r="I1417" s="19">
        <v>0</v>
      </c>
      <c r="J1417" s="39">
        <v>115800</v>
      </c>
      <c r="K1417" s="40">
        <v>0</v>
      </c>
      <c r="L1417" s="19">
        <v>27338</v>
      </c>
      <c r="M1417" s="19">
        <v>675</v>
      </c>
      <c r="N1417" s="39">
        <v>168366</v>
      </c>
      <c r="O1417" s="40">
        <v>0</v>
      </c>
      <c r="P1417" s="22">
        <v>177248</v>
      </c>
      <c r="Q1417" s="22">
        <v>0</v>
      </c>
      <c r="R1417" s="39">
        <v>145467</v>
      </c>
      <c r="S1417" s="40">
        <v>0</v>
      </c>
      <c r="T1417" s="19">
        <v>46983</v>
      </c>
      <c r="U1417" s="19">
        <v>0</v>
      </c>
      <c r="V1417" s="39"/>
      <c r="W1417" s="40"/>
      <c r="X1417" s="19"/>
      <c r="Y1417" s="19"/>
      <c r="Z1417" s="39"/>
      <c r="AA1417" s="40"/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1650</v>
      </c>
      <c r="B1418" s="37" t="s">
        <v>1256</v>
      </c>
      <c r="C1418" s="38" t="s">
        <v>1257</v>
      </c>
      <c r="D1418" s="24">
        <f t="shared" si="44"/>
        <v>644555</v>
      </c>
      <c r="E1418" s="32">
        <f t="shared" si="45"/>
        <v>0</v>
      </c>
      <c r="F1418" s="28">
        <v>84125</v>
      </c>
      <c r="G1418" s="29">
        <v>0</v>
      </c>
      <c r="H1418" s="19">
        <v>89740</v>
      </c>
      <c r="I1418" s="19">
        <v>0</v>
      </c>
      <c r="J1418" s="39">
        <v>82785</v>
      </c>
      <c r="K1418" s="40">
        <v>0</v>
      </c>
      <c r="L1418" s="19">
        <v>81485</v>
      </c>
      <c r="M1418" s="19">
        <v>0</v>
      </c>
      <c r="N1418" s="39">
        <v>80810</v>
      </c>
      <c r="O1418" s="40">
        <v>0</v>
      </c>
      <c r="P1418" s="19">
        <v>86580</v>
      </c>
      <c r="Q1418" s="19">
        <v>0</v>
      </c>
      <c r="R1418" s="39">
        <v>80700</v>
      </c>
      <c r="S1418" s="40">
        <v>0</v>
      </c>
      <c r="T1418" s="19">
        <v>58330</v>
      </c>
      <c r="U1418" s="19">
        <v>0</v>
      </c>
      <c r="V1418" s="39"/>
      <c r="W1418" s="40"/>
      <c r="X1418" s="19"/>
      <c r="Y1418" s="19"/>
      <c r="Z1418" s="39"/>
      <c r="AA1418" s="40"/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1650</v>
      </c>
      <c r="B1419" s="37" t="s">
        <v>1258</v>
      </c>
      <c r="C1419" s="38" t="s">
        <v>1259</v>
      </c>
      <c r="D1419" s="24">
        <f t="shared" si="44"/>
        <v>954493</v>
      </c>
      <c r="E1419" s="32">
        <f t="shared" si="45"/>
        <v>0</v>
      </c>
      <c r="F1419" s="30"/>
      <c r="G1419" s="31"/>
      <c r="H1419" s="22">
        <v>4900</v>
      </c>
      <c r="I1419" s="22">
        <v>0</v>
      </c>
      <c r="J1419" s="41">
        <v>245870</v>
      </c>
      <c r="K1419" s="42">
        <v>0</v>
      </c>
      <c r="L1419" s="22">
        <v>316260</v>
      </c>
      <c r="M1419" s="22">
        <v>0</v>
      </c>
      <c r="N1419" s="41">
        <v>144900</v>
      </c>
      <c r="O1419" s="42">
        <v>0</v>
      </c>
      <c r="P1419" s="19">
        <v>0</v>
      </c>
      <c r="Q1419" s="19">
        <v>0</v>
      </c>
      <c r="R1419" s="41">
        <v>84083</v>
      </c>
      <c r="S1419" s="42">
        <v>0</v>
      </c>
      <c r="T1419" s="22">
        <v>158480</v>
      </c>
      <c r="U1419" s="22">
        <v>0</v>
      </c>
      <c r="V1419" s="41"/>
      <c r="W1419" s="42"/>
      <c r="X1419" s="22"/>
      <c r="Y1419" s="22"/>
      <c r="Z1419" s="41"/>
      <c r="AA1419" s="42"/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1650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1650</v>
      </c>
      <c r="B1421" s="37" t="s">
        <v>1262</v>
      </c>
      <c r="C1421" s="38" t="s">
        <v>1263</v>
      </c>
      <c r="D1421" s="24">
        <f t="shared" si="44"/>
        <v>12</v>
      </c>
      <c r="E1421" s="32">
        <f t="shared" si="45"/>
        <v>0</v>
      </c>
      <c r="F1421" s="28">
        <v>12</v>
      </c>
      <c r="G1421" s="29">
        <v>0</v>
      </c>
      <c r="H1421" s="19">
        <v>0</v>
      </c>
      <c r="I1421" s="19">
        <v>0</v>
      </c>
      <c r="J1421" s="39">
        <v>0</v>
      </c>
      <c r="K1421" s="40">
        <v>0</v>
      </c>
      <c r="L1421" s="19">
        <v>0</v>
      </c>
      <c r="M1421" s="19">
        <v>0</v>
      </c>
      <c r="N1421" s="39">
        <v>0</v>
      </c>
      <c r="O1421" s="40">
        <v>0</v>
      </c>
      <c r="P1421" s="22">
        <v>0</v>
      </c>
      <c r="Q1421" s="22">
        <v>0</v>
      </c>
      <c r="R1421" s="39">
        <v>0</v>
      </c>
      <c r="S1421" s="40">
        <v>0</v>
      </c>
      <c r="T1421" s="19">
        <v>0</v>
      </c>
      <c r="U1421" s="19">
        <v>0</v>
      </c>
      <c r="V1421" s="39"/>
      <c r="W1421" s="40"/>
      <c r="X1421" s="19"/>
      <c r="Y1421" s="19"/>
      <c r="Z1421" s="39"/>
      <c r="AA1421" s="40"/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1650</v>
      </c>
      <c r="B1422" s="37" t="s">
        <v>1264</v>
      </c>
      <c r="C1422" s="38" t="s">
        <v>1265</v>
      </c>
      <c r="D1422" s="24">
        <f t="shared" si="44"/>
        <v>1217761.56</v>
      </c>
      <c r="E1422" s="32">
        <f t="shared" si="45"/>
        <v>9665.11</v>
      </c>
      <c r="F1422" s="28">
        <v>197118.6</v>
      </c>
      <c r="G1422" s="29">
        <v>0</v>
      </c>
      <c r="H1422" s="19">
        <v>130358.05</v>
      </c>
      <c r="I1422" s="19">
        <v>0</v>
      </c>
      <c r="J1422" s="39">
        <v>103088.91</v>
      </c>
      <c r="K1422" s="40">
        <v>0</v>
      </c>
      <c r="L1422" s="19">
        <v>128584.39</v>
      </c>
      <c r="M1422" s="19">
        <v>0</v>
      </c>
      <c r="N1422" s="39">
        <v>116701.99</v>
      </c>
      <c r="O1422" s="40">
        <v>0</v>
      </c>
      <c r="P1422" s="19">
        <v>171157.19</v>
      </c>
      <c r="Q1422" s="19">
        <v>0</v>
      </c>
      <c r="R1422" s="39">
        <v>171157.19</v>
      </c>
      <c r="S1422" s="40">
        <v>0</v>
      </c>
      <c r="T1422" s="19">
        <v>199595.24</v>
      </c>
      <c r="U1422" s="19">
        <v>9665.11</v>
      </c>
      <c r="V1422" s="39"/>
      <c r="W1422" s="40"/>
      <c r="X1422" s="19"/>
      <c r="Y1422" s="19"/>
      <c r="Z1422" s="39"/>
      <c r="AA1422" s="40"/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1650</v>
      </c>
      <c r="B1423" s="37" t="s">
        <v>1266</v>
      </c>
      <c r="C1423" s="38" t="s">
        <v>1267</v>
      </c>
      <c r="D1423" s="24">
        <f t="shared" si="44"/>
        <v>434268.02</v>
      </c>
      <c r="E1423" s="32">
        <f t="shared" si="45"/>
        <v>29812.75</v>
      </c>
      <c r="F1423" s="28">
        <v>86227.66</v>
      </c>
      <c r="G1423" s="29">
        <v>5765.16</v>
      </c>
      <c r="H1423" s="19">
        <v>63840.800000000003</v>
      </c>
      <c r="I1423" s="19">
        <v>3046.75</v>
      </c>
      <c r="J1423" s="39">
        <v>70223.399999999994</v>
      </c>
      <c r="K1423" s="40">
        <v>2443.25</v>
      </c>
      <c r="L1423" s="19">
        <v>50841.8</v>
      </c>
      <c r="M1423" s="19">
        <v>2846</v>
      </c>
      <c r="N1423" s="39">
        <v>43555.42</v>
      </c>
      <c r="O1423" s="40">
        <v>3467.75</v>
      </c>
      <c r="P1423" s="19">
        <v>40896.26</v>
      </c>
      <c r="Q1423" s="19">
        <v>2784</v>
      </c>
      <c r="R1423" s="39">
        <v>40896.26</v>
      </c>
      <c r="S1423" s="40">
        <v>3121</v>
      </c>
      <c r="T1423" s="19">
        <v>37786.42</v>
      </c>
      <c r="U1423" s="19">
        <v>6338.84</v>
      </c>
      <c r="V1423" s="39"/>
      <c r="W1423" s="40"/>
      <c r="X1423" s="19"/>
      <c r="Y1423" s="19"/>
      <c r="Z1423" s="39"/>
      <c r="AA1423" s="40"/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1650</v>
      </c>
      <c r="B1424" s="37" t="s">
        <v>1268</v>
      </c>
      <c r="C1424" s="38" t="s">
        <v>1269</v>
      </c>
      <c r="D1424" s="24">
        <f t="shared" si="44"/>
        <v>41081.210000000006</v>
      </c>
      <c r="E1424" s="32">
        <f t="shared" si="45"/>
        <v>1758.87</v>
      </c>
      <c r="F1424" s="28">
        <v>5092.6400000000003</v>
      </c>
      <c r="G1424" s="29">
        <v>0</v>
      </c>
      <c r="H1424" s="19">
        <v>5070.0600000000004</v>
      </c>
      <c r="I1424" s="19">
        <v>0</v>
      </c>
      <c r="J1424" s="39">
        <v>4956.8100000000004</v>
      </c>
      <c r="K1424" s="40">
        <v>0</v>
      </c>
      <c r="L1424" s="19">
        <v>5127.58</v>
      </c>
      <c r="M1424" s="19">
        <v>0</v>
      </c>
      <c r="N1424" s="39">
        <v>5046.76</v>
      </c>
      <c r="O1424" s="40">
        <v>134.82</v>
      </c>
      <c r="P1424" s="19">
        <v>7080.8</v>
      </c>
      <c r="Q1424" s="19">
        <v>58.99</v>
      </c>
      <c r="R1424" s="39">
        <v>4314.76</v>
      </c>
      <c r="S1424" s="40">
        <v>1565.06</v>
      </c>
      <c r="T1424" s="19">
        <v>4391.8</v>
      </c>
      <c r="U1424" s="19">
        <v>0</v>
      </c>
      <c r="V1424" s="39"/>
      <c r="W1424" s="40"/>
      <c r="X1424" s="19"/>
      <c r="Y1424" s="19"/>
      <c r="Z1424" s="39"/>
      <c r="AA1424" s="40"/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1650</v>
      </c>
      <c r="B1425" s="37" t="s">
        <v>1270</v>
      </c>
      <c r="C1425" s="38" t="s">
        <v>1271</v>
      </c>
      <c r="D1425" s="24">
        <f t="shared" si="44"/>
        <v>78752</v>
      </c>
      <c r="E1425" s="32">
        <f t="shared" si="45"/>
        <v>0</v>
      </c>
      <c r="F1425" s="28">
        <v>9844</v>
      </c>
      <c r="G1425" s="29">
        <v>0</v>
      </c>
      <c r="H1425" s="19">
        <v>9844</v>
      </c>
      <c r="I1425" s="19">
        <v>0</v>
      </c>
      <c r="J1425" s="39">
        <v>9844</v>
      </c>
      <c r="K1425" s="40">
        <v>0</v>
      </c>
      <c r="L1425" s="19">
        <v>9844</v>
      </c>
      <c r="M1425" s="19">
        <v>0</v>
      </c>
      <c r="N1425" s="39">
        <v>9844</v>
      </c>
      <c r="O1425" s="40">
        <v>0</v>
      </c>
      <c r="P1425" s="19">
        <v>9844</v>
      </c>
      <c r="Q1425" s="19">
        <v>0</v>
      </c>
      <c r="R1425" s="39">
        <v>9844</v>
      </c>
      <c r="S1425" s="40">
        <v>0</v>
      </c>
      <c r="T1425" s="19">
        <v>9844</v>
      </c>
      <c r="U1425" s="19">
        <v>0</v>
      </c>
      <c r="V1425" s="39"/>
      <c r="W1425" s="40"/>
      <c r="X1425" s="19"/>
      <c r="Y1425" s="19"/>
      <c r="Z1425" s="39"/>
      <c r="AA1425" s="40"/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1650</v>
      </c>
      <c r="B1426" s="37" t="s">
        <v>1272</v>
      </c>
      <c r="C1426" s="38" t="s">
        <v>1273</v>
      </c>
      <c r="D1426" s="24">
        <f t="shared" si="44"/>
        <v>27970</v>
      </c>
      <c r="E1426" s="32">
        <f t="shared" si="45"/>
        <v>1841</v>
      </c>
      <c r="F1426" s="30">
        <v>5869</v>
      </c>
      <c r="G1426" s="31">
        <v>0</v>
      </c>
      <c r="H1426" s="22">
        <v>3292</v>
      </c>
      <c r="I1426" s="22">
        <v>0</v>
      </c>
      <c r="J1426" s="41">
        <v>2068</v>
      </c>
      <c r="K1426" s="42">
        <v>0</v>
      </c>
      <c r="L1426" s="22">
        <v>4159</v>
      </c>
      <c r="M1426" s="22">
        <v>0</v>
      </c>
      <c r="N1426" s="41">
        <v>4159</v>
      </c>
      <c r="O1426" s="42">
        <v>0</v>
      </c>
      <c r="P1426" s="19">
        <v>3141</v>
      </c>
      <c r="Q1426" s="19">
        <v>1529</v>
      </c>
      <c r="R1426" s="41">
        <v>3141</v>
      </c>
      <c r="S1426" s="42">
        <v>0</v>
      </c>
      <c r="T1426" s="22">
        <v>2141</v>
      </c>
      <c r="U1426" s="22">
        <v>312</v>
      </c>
      <c r="V1426" s="41"/>
      <c r="W1426" s="42"/>
      <c r="X1426" s="22"/>
      <c r="Y1426" s="22"/>
      <c r="Z1426" s="41"/>
      <c r="AA1426" s="42"/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1650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1650</v>
      </c>
      <c r="B1428" s="37" t="s">
        <v>1276</v>
      </c>
      <c r="C1428" s="38" t="s">
        <v>1277</v>
      </c>
      <c r="D1428" s="24">
        <f t="shared" si="44"/>
        <v>54672.15</v>
      </c>
      <c r="E1428" s="32">
        <f t="shared" si="45"/>
        <v>0</v>
      </c>
      <c r="F1428" s="30"/>
      <c r="G1428" s="31"/>
      <c r="H1428" s="22"/>
      <c r="I1428" s="22"/>
      <c r="J1428" s="41"/>
      <c r="K1428" s="42"/>
      <c r="L1428" s="22">
        <v>10934.43</v>
      </c>
      <c r="M1428" s="22">
        <v>0</v>
      </c>
      <c r="N1428" s="41">
        <v>10934.43</v>
      </c>
      <c r="O1428" s="42">
        <v>0</v>
      </c>
      <c r="P1428" s="22">
        <v>10934.43</v>
      </c>
      <c r="Q1428" s="22">
        <v>0</v>
      </c>
      <c r="R1428" s="41">
        <v>10934.43</v>
      </c>
      <c r="S1428" s="42">
        <v>0</v>
      </c>
      <c r="T1428" s="22">
        <v>10934.43</v>
      </c>
      <c r="U1428" s="22">
        <v>0</v>
      </c>
      <c r="V1428" s="41"/>
      <c r="W1428" s="42"/>
      <c r="X1428" s="22"/>
      <c r="Y1428" s="22"/>
      <c r="Z1428" s="41"/>
      <c r="AA1428" s="42"/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1650</v>
      </c>
      <c r="B1429" s="37" t="s">
        <v>1278</v>
      </c>
      <c r="C1429" s="38" t="s">
        <v>1279</v>
      </c>
      <c r="D1429" s="24">
        <f t="shared" si="44"/>
        <v>7801749.7400000002</v>
      </c>
      <c r="E1429" s="32">
        <f t="shared" si="45"/>
        <v>0</v>
      </c>
      <c r="F1429" s="28">
        <v>1280585.54</v>
      </c>
      <c r="G1429" s="29">
        <v>0</v>
      </c>
      <c r="H1429" s="19">
        <v>891201.66</v>
      </c>
      <c r="I1429" s="19">
        <v>0</v>
      </c>
      <c r="J1429" s="39">
        <v>967869.62</v>
      </c>
      <c r="K1429" s="40">
        <v>0</v>
      </c>
      <c r="L1429" s="19">
        <v>809937.71</v>
      </c>
      <c r="M1429" s="19">
        <v>0</v>
      </c>
      <c r="N1429" s="39">
        <v>943260.22</v>
      </c>
      <c r="O1429" s="40">
        <v>0</v>
      </c>
      <c r="P1429" s="22">
        <v>1050931.56</v>
      </c>
      <c r="Q1429" s="22">
        <v>0</v>
      </c>
      <c r="R1429" s="39">
        <v>1077725.43</v>
      </c>
      <c r="S1429" s="40">
        <v>0</v>
      </c>
      <c r="T1429" s="19">
        <v>780238</v>
      </c>
      <c r="U1429" s="19">
        <v>0</v>
      </c>
      <c r="V1429" s="39"/>
      <c r="W1429" s="40"/>
      <c r="X1429" s="19"/>
      <c r="Y1429" s="19"/>
      <c r="Z1429" s="39"/>
      <c r="AA1429" s="40"/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1650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1650</v>
      </c>
      <c r="B1431" s="37" t="s">
        <v>1282</v>
      </c>
      <c r="C1431" s="38" t="s">
        <v>1283</v>
      </c>
      <c r="D1431" s="24">
        <f t="shared" si="44"/>
        <v>2109459.9499999997</v>
      </c>
      <c r="E1431" s="32">
        <f t="shared" si="45"/>
        <v>0</v>
      </c>
      <c r="F1431" s="28">
        <v>132458.4</v>
      </c>
      <c r="G1431" s="29">
        <v>0</v>
      </c>
      <c r="H1431" s="19">
        <v>256670.18</v>
      </c>
      <c r="I1431" s="19">
        <v>0</v>
      </c>
      <c r="J1431" s="39">
        <v>235362.1</v>
      </c>
      <c r="K1431" s="40">
        <v>0</v>
      </c>
      <c r="L1431" s="19">
        <v>341661.35</v>
      </c>
      <c r="M1431" s="19">
        <v>0</v>
      </c>
      <c r="N1431" s="39">
        <v>174857.32</v>
      </c>
      <c r="O1431" s="40">
        <v>0</v>
      </c>
      <c r="P1431" s="19">
        <v>480411.28</v>
      </c>
      <c r="Q1431" s="19">
        <v>0</v>
      </c>
      <c r="R1431" s="39">
        <v>248279.42</v>
      </c>
      <c r="S1431" s="40">
        <v>0</v>
      </c>
      <c r="T1431" s="19">
        <v>239759.9</v>
      </c>
      <c r="U1431" s="19">
        <v>0</v>
      </c>
      <c r="V1431" s="39"/>
      <c r="W1431" s="40"/>
      <c r="X1431" s="19"/>
      <c r="Y1431" s="19"/>
      <c r="Z1431" s="39"/>
      <c r="AA1431" s="40"/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1650</v>
      </c>
      <c r="B1432" s="37" t="s">
        <v>1284</v>
      </c>
      <c r="C1432" s="38" t="s">
        <v>1285</v>
      </c>
      <c r="D1432" s="24">
        <f t="shared" si="44"/>
        <v>2509643.35</v>
      </c>
      <c r="E1432" s="32">
        <f t="shared" si="45"/>
        <v>0</v>
      </c>
      <c r="F1432" s="28">
        <v>552161.75</v>
      </c>
      <c r="G1432" s="29">
        <v>0</v>
      </c>
      <c r="H1432" s="19">
        <v>339862.1</v>
      </c>
      <c r="I1432" s="19">
        <v>0</v>
      </c>
      <c r="J1432" s="39">
        <v>273360</v>
      </c>
      <c r="K1432" s="40">
        <v>0</v>
      </c>
      <c r="L1432" s="19">
        <v>235825</v>
      </c>
      <c r="M1432" s="19">
        <v>0</v>
      </c>
      <c r="N1432" s="39">
        <v>377680.75</v>
      </c>
      <c r="O1432" s="40">
        <v>0</v>
      </c>
      <c r="P1432" s="19">
        <v>258345</v>
      </c>
      <c r="Q1432" s="19">
        <v>0</v>
      </c>
      <c r="R1432" s="39">
        <v>231163</v>
      </c>
      <c r="S1432" s="40">
        <v>0</v>
      </c>
      <c r="T1432" s="19">
        <v>241245.75</v>
      </c>
      <c r="U1432" s="19">
        <v>0</v>
      </c>
      <c r="V1432" s="39"/>
      <c r="W1432" s="40"/>
      <c r="X1432" s="19"/>
      <c r="Y1432" s="19"/>
      <c r="Z1432" s="39"/>
      <c r="AA1432" s="40"/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1650</v>
      </c>
      <c r="B1433" s="37" t="s">
        <v>1286</v>
      </c>
      <c r="C1433" s="38" t="s">
        <v>1287</v>
      </c>
      <c r="D1433" s="24">
        <f t="shared" si="44"/>
        <v>539519</v>
      </c>
      <c r="E1433" s="32">
        <f t="shared" si="45"/>
        <v>0</v>
      </c>
      <c r="F1433" s="30">
        <v>77698</v>
      </c>
      <c r="G1433" s="31">
        <v>0</v>
      </c>
      <c r="H1433" s="22">
        <v>67390</v>
      </c>
      <c r="I1433" s="22">
        <v>0</v>
      </c>
      <c r="J1433" s="41">
        <v>65752</v>
      </c>
      <c r="K1433" s="42">
        <v>0</v>
      </c>
      <c r="L1433" s="22">
        <v>80166</v>
      </c>
      <c r="M1433" s="22">
        <v>0</v>
      </c>
      <c r="N1433" s="41">
        <v>77552</v>
      </c>
      <c r="O1433" s="42">
        <v>0</v>
      </c>
      <c r="P1433" s="19">
        <v>64199</v>
      </c>
      <c r="Q1433" s="19">
        <v>0</v>
      </c>
      <c r="R1433" s="41">
        <v>36413</v>
      </c>
      <c r="S1433" s="42">
        <v>0</v>
      </c>
      <c r="T1433" s="22">
        <v>70349</v>
      </c>
      <c r="U1433" s="22">
        <v>0</v>
      </c>
      <c r="V1433" s="41"/>
      <c r="W1433" s="42"/>
      <c r="X1433" s="22"/>
      <c r="Y1433" s="22"/>
      <c r="Z1433" s="41"/>
      <c r="AA1433" s="42"/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1650</v>
      </c>
      <c r="B1434" s="37" t="s">
        <v>1288</v>
      </c>
      <c r="C1434" s="38" t="s">
        <v>1289</v>
      </c>
      <c r="D1434" s="24">
        <f t="shared" si="44"/>
        <v>129160</v>
      </c>
      <c r="E1434" s="32">
        <f t="shared" si="45"/>
        <v>0</v>
      </c>
      <c r="F1434" s="30">
        <v>122800</v>
      </c>
      <c r="G1434" s="31">
        <v>0</v>
      </c>
      <c r="H1434" s="22">
        <v>0</v>
      </c>
      <c r="I1434" s="22">
        <v>0</v>
      </c>
      <c r="J1434" s="41">
        <v>0</v>
      </c>
      <c r="K1434" s="42">
        <v>0</v>
      </c>
      <c r="L1434" s="22">
        <v>0</v>
      </c>
      <c r="M1434" s="22">
        <v>0</v>
      </c>
      <c r="N1434" s="41">
        <v>0</v>
      </c>
      <c r="O1434" s="42">
        <v>0</v>
      </c>
      <c r="P1434" s="22">
        <v>6360</v>
      </c>
      <c r="Q1434" s="22">
        <v>0</v>
      </c>
      <c r="R1434" s="41">
        <v>0</v>
      </c>
      <c r="S1434" s="42">
        <v>0</v>
      </c>
      <c r="T1434" s="22">
        <v>0</v>
      </c>
      <c r="U1434" s="22">
        <v>0</v>
      </c>
      <c r="V1434" s="41"/>
      <c r="W1434" s="42"/>
      <c r="X1434" s="22"/>
      <c r="Y1434" s="22"/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1650</v>
      </c>
      <c r="B1435" s="37" t="s">
        <v>1290</v>
      </c>
      <c r="C1435" s="38" t="s">
        <v>1291</v>
      </c>
      <c r="D1435" s="24">
        <f t="shared" si="44"/>
        <v>365725.65</v>
      </c>
      <c r="E1435" s="32">
        <f t="shared" si="45"/>
        <v>0</v>
      </c>
      <c r="F1435" s="28">
        <v>3645</v>
      </c>
      <c r="G1435" s="29">
        <v>0</v>
      </c>
      <c r="H1435" s="19">
        <v>6362</v>
      </c>
      <c r="I1435" s="19">
        <v>0</v>
      </c>
      <c r="J1435" s="39">
        <v>26032</v>
      </c>
      <c r="K1435" s="40">
        <v>0</v>
      </c>
      <c r="L1435" s="19">
        <v>105840.57</v>
      </c>
      <c r="M1435" s="19">
        <v>0</v>
      </c>
      <c r="N1435" s="39">
        <v>111391.94</v>
      </c>
      <c r="O1435" s="40">
        <v>0</v>
      </c>
      <c r="P1435" s="22">
        <v>23545</v>
      </c>
      <c r="Q1435" s="22">
        <v>0</v>
      </c>
      <c r="R1435" s="39">
        <v>3645</v>
      </c>
      <c r="S1435" s="40">
        <v>0</v>
      </c>
      <c r="T1435" s="19">
        <v>85264.14</v>
      </c>
      <c r="U1435" s="19">
        <v>0</v>
      </c>
      <c r="V1435" s="39"/>
      <c r="W1435" s="40"/>
      <c r="X1435" s="19"/>
      <c r="Y1435" s="19"/>
      <c r="Z1435" s="39"/>
      <c r="AA1435" s="40"/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1650</v>
      </c>
      <c r="B1436" s="37" t="s">
        <v>1292</v>
      </c>
      <c r="C1436" s="38" t="s">
        <v>1293</v>
      </c>
      <c r="D1436" s="24">
        <f t="shared" si="44"/>
        <v>3652.5</v>
      </c>
      <c r="E1436" s="32">
        <f t="shared" si="45"/>
        <v>0</v>
      </c>
      <c r="F1436" s="30">
        <v>675</v>
      </c>
      <c r="G1436" s="31">
        <v>0</v>
      </c>
      <c r="H1436" s="22">
        <v>600</v>
      </c>
      <c r="I1436" s="22">
        <v>0</v>
      </c>
      <c r="J1436" s="41">
        <v>817.5</v>
      </c>
      <c r="K1436" s="42">
        <v>0</v>
      </c>
      <c r="L1436" s="22">
        <v>560</v>
      </c>
      <c r="M1436" s="22">
        <v>0</v>
      </c>
      <c r="N1436" s="41">
        <v>400</v>
      </c>
      <c r="O1436" s="42">
        <v>0</v>
      </c>
      <c r="P1436" s="19">
        <v>400</v>
      </c>
      <c r="Q1436" s="19">
        <v>0</v>
      </c>
      <c r="R1436" s="41">
        <v>0</v>
      </c>
      <c r="S1436" s="42">
        <v>0</v>
      </c>
      <c r="T1436" s="22">
        <v>200</v>
      </c>
      <c r="U1436" s="22">
        <v>0</v>
      </c>
      <c r="V1436" s="41"/>
      <c r="W1436" s="42"/>
      <c r="X1436" s="22"/>
      <c r="Y1436" s="22"/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1650</v>
      </c>
      <c r="B1437" s="37" t="s">
        <v>1294</v>
      </c>
      <c r="C1437" s="38" t="s">
        <v>1295</v>
      </c>
      <c r="D1437" s="24">
        <f t="shared" si="44"/>
        <v>458935</v>
      </c>
      <c r="E1437" s="32">
        <f t="shared" si="45"/>
        <v>28800</v>
      </c>
      <c r="F1437" s="28">
        <v>20860</v>
      </c>
      <c r="G1437" s="29">
        <v>0</v>
      </c>
      <c r="H1437" s="19">
        <v>20300</v>
      </c>
      <c r="I1437" s="19">
        <v>16800</v>
      </c>
      <c r="J1437" s="39">
        <v>0</v>
      </c>
      <c r="K1437" s="40">
        <v>0</v>
      </c>
      <c r="L1437" s="19">
        <v>75000</v>
      </c>
      <c r="M1437" s="19">
        <v>0</v>
      </c>
      <c r="N1437" s="39">
        <v>10600</v>
      </c>
      <c r="O1437" s="40">
        <v>0</v>
      </c>
      <c r="P1437" s="22">
        <v>230385</v>
      </c>
      <c r="Q1437" s="22">
        <v>0</v>
      </c>
      <c r="R1437" s="39">
        <v>76890</v>
      </c>
      <c r="S1437" s="40">
        <v>0</v>
      </c>
      <c r="T1437" s="19">
        <v>24900</v>
      </c>
      <c r="U1437" s="19">
        <v>12000</v>
      </c>
      <c r="V1437" s="39"/>
      <c r="W1437" s="40"/>
      <c r="X1437" s="19"/>
      <c r="Y1437" s="19"/>
      <c r="Z1437" s="39"/>
      <c r="AA1437" s="40"/>
      <c r="AB1437" s="19"/>
      <c r="AC1437" s="19"/>
      <c r="AD1437" s="43" t="s">
        <v>1660</v>
      </c>
      <c r="AE1437" s="26" t="s">
        <v>1637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1650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1650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1650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1650</v>
      </c>
      <c r="B1441" s="37" t="s">
        <v>1302</v>
      </c>
      <c r="C1441" s="38" t="s">
        <v>1303</v>
      </c>
      <c r="D1441" s="24">
        <f t="shared" si="44"/>
        <v>0</v>
      </c>
      <c r="E1441" s="32">
        <f t="shared" si="45"/>
        <v>0</v>
      </c>
      <c r="F1441" s="30"/>
      <c r="G1441" s="31"/>
      <c r="H1441" s="22"/>
      <c r="I1441" s="22"/>
      <c r="J1441" s="41"/>
      <c r="K1441" s="42"/>
      <c r="L1441" s="22"/>
      <c r="M1441" s="22"/>
      <c r="N1441" s="41"/>
      <c r="O1441" s="42"/>
      <c r="P1441" s="22"/>
      <c r="Q1441" s="22"/>
      <c r="R1441" s="41"/>
      <c r="S1441" s="42"/>
      <c r="T1441" s="22"/>
      <c r="U1441" s="22"/>
      <c r="V1441" s="41"/>
      <c r="W1441" s="42"/>
      <c r="X1441" s="22"/>
      <c r="Y1441" s="22"/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1650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1650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1650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1650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1650</v>
      </c>
      <c r="B1446" s="37" t="s">
        <v>1312</v>
      </c>
      <c r="C1446" s="38" t="s">
        <v>1313</v>
      </c>
      <c r="D1446" s="24">
        <f t="shared" si="44"/>
        <v>913589</v>
      </c>
      <c r="E1446" s="32">
        <f t="shared" si="45"/>
        <v>458375</v>
      </c>
      <c r="F1446" s="30">
        <v>110390</v>
      </c>
      <c r="G1446" s="31">
        <v>0</v>
      </c>
      <c r="H1446" s="22">
        <v>74305</v>
      </c>
      <c r="I1446" s="22">
        <v>0</v>
      </c>
      <c r="J1446" s="41">
        <v>239430</v>
      </c>
      <c r="K1446" s="42">
        <v>0</v>
      </c>
      <c r="L1446" s="22">
        <v>146640</v>
      </c>
      <c r="M1446" s="22">
        <v>0</v>
      </c>
      <c r="N1446" s="41">
        <v>99340</v>
      </c>
      <c r="O1446" s="42">
        <v>0</v>
      </c>
      <c r="P1446" s="22">
        <v>115466</v>
      </c>
      <c r="Q1446" s="22">
        <v>0</v>
      </c>
      <c r="R1446" s="41">
        <v>108920</v>
      </c>
      <c r="S1446" s="42">
        <v>8500</v>
      </c>
      <c r="T1446" s="22">
        <v>19098</v>
      </c>
      <c r="U1446" s="22">
        <v>449875</v>
      </c>
      <c r="V1446" s="41"/>
      <c r="W1446" s="42"/>
      <c r="X1446" s="22"/>
      <c r="Y1446" s="22"/>
      <c r="Z1446" s="41"/>
      <c r="AA1446" s="42"/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1650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1650</v>
      </c>
      <c r="B1448" s="37" t="s">
        <v>1316</v>
      </c>
      <c r="C1448" s="38" t="s">
        <v>1317</v>
      </c>
      <c r="D1448" s="24">
        <f t="shared" si="44"/>
        <v>4300</v>
      </c>
      <c r="E1448" s="32">
        <f t="shared" si="45"/>
        <v>0</v>
      </c>
      <c r="F1448" s="30"/>
      <c r="G1448" s="31"/>
      <c r="H1448" s="22">
        <v>4300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>
        <v>0</v>
      </c>
      <c r="U1448" s="22">
        <v>0</v>
      </c>
      <c r="V1448" s="41"/>
      <c r="W1448" s="42"/>
      <c r="X1448" s="22"/>
      <c r="Y1448" s="22"/>
      <c r="Z1448" s="41"/>
      <c r="AA1448" s="42"/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1650</v>
      </c>
      <c r="B1449" s="37" t="s">
        <v>1318</v>
      </c>
      <c r="C1449" s="38" t="s">
        <v>1319</v>
      </c>
      <c r="D1449" s="24">
        <f t="shared" si="44"/>
        <v>646381</v>
      </c>
      <c r="E1449" s="32">
        <f t="shared" si="45"/>
        <v>0</v>
      </c>
      <c r="F1449" s="28">
        <v>63200</v>
      </c>
      <c r="G1449" s="29">
        <v>0</v>
      </c>
      <c r="H1449" s="19">
        <v>102966</v>
      </c>
      <c r="I1449" s="19">
        <v>0</v>
      </c>
      <c r="J1449" s="39">
        <v>8550</v>
      </c>
      <c r="K1449" s="40">
        <v>0</v>
      </c>
      <c r="L1449" s="19">
        <v>0</v>
      </c>
      <c r="M1449" s="19">
        <v>0</v>
      </c>
      <c r="N1449" s="39">
        <v>0</v>
      </c>
      <c r="O1449" s="40">
        <v>0</v>
      </c>
      <c r="P1449" s="22">
        <v>21790</v>
      </c>
      <c r="Q1449" s="22">
        <v>0</v>
      </c>
      <c r="R1449" s="39">
        <v>0</v>
      </c>
      <c r="S1449" s="40">
        <v>0</v>
      </c>
      <c r="T1449" s="19">
        <v>449875</v>
      </c>
      <c r="U1449" s="19">
        <v>0</v>
      </c>
      <c r="V1449" s="39"/>
      <c r="W1449" s="40"/>
      <c r="X1449" s="19"/>
      <c r="Y1449" s="19"/>
      <c r="Z1449" s="39"/>
      <c r="AA1449" s="40"/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1650</v>
      </c>
      <c r="B1450" s="37" t="s">
        <v>1320</v>
      </c>
      <c r="C1450" s="38" t="s">
        <v>1321</v>
      </c>
      <c r="D1450" s="24">
        <f t="shared" si="44"/>
        <v>5526039.2599999998</v>
      </c>
      <c r="E1450" s="32">
        <f t="shared" si="45"/>
        <v>0</v>
      </c>
      <c r="F1450" s="28">
        <v>67608</v>
      </c>
      <c r="G1450" s="29">
        <v>0</v>
      </c>
      <c r="H1450" s="19">
        <v>663290.75</v>
      </c>
      <c r="I1450" s="19">
        <v>0</v>
      </c>
      <c r="J1450" s="39">
        <v>1313758.75</v>
      </c>
      <c r="K1450" s="40">
        <v>0</v>
      </c>
      <c r="L1450" s="19">
        <v>601278.5</v>
      </c>
      <c r="M1450" s="19">
        <v>0</v>
      </c>
      <c r="N1450" s="39">
        <v>817080.01</v>
      </c>
      <c r="O1450" s="40">
        <v>0</v>
      </c>
      <c r="P1450" s="19">
        <v>766882.25</v>
      </c>
      <c r="Q1450" s="19">
        <v>0</v>
      </c>
      <c r="R1450" s="39">
        <v>591147.5</v>
      </c>
      <c r="S1450" s="40">
        <v>0</v>
      </c>
      <c r="T1450" s="19">
        <v>704993.5</v>
      </c>
      <c r="U1450" s="19">
        <v>0</v>
      </c>
      <c r="V1450" s="39"/>
      <c r="W1450" s="40"/>
      <c r="X1450" s="19"/>
      <c r="Y1450" s="19"/>
      <c r="Z1450" s="39"/>
      <c r="AA1450" s="40"/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1650</v>
      </c>
      <c r="B1451" s="37" t="s">
        <v>1322</v>
      </c>
      <c r="C1451" s="38" t="s">
        <v>1323</v>
      </c>
      <c r="D1451" s="24">
        <f t="shared" si="44"/>
        <v>264771.25</v>
      </c>
      <c r="E1451" s="32">
        <f t="shared" si="45"/>
        <v>0</v>
      </c>
      <c r="F1451" s="28"/>
      <c r="G1451" s="29"/>
      <c r="H1451" s="19"/>
      <c r="I1451" s="19"/>
      <c r="J1451" s="39"/>
      <c r="K1451" s="40"/>
      <c r="L1451" s="19">
        <v>158904</v>
      </c>
      <c r="M1451" s="19">
        <v>0</v>
      </c>
      <c r="N1451" s="39">
        <v>0</v>
      </c>
      <c r="O1451" s="40">
        <v>0</v>
      </c>
      <c r="P1451" s="19">
        <v>105867.25</v>
      </c>
      <c r="Q1451" s="19">
        <v>0</v>
      </c>
      <c r="R1451" s="39">
        <v>0</v>
      </c>
      <c r="S1451" s="40">
        <v>0</v>
      </c>
      <c r="T1451" s="19">
        <v>0</v>
      </c>
      <c r="U1451" s="19">
        <v>0</v>
      </c>
      <c r="V1451" s="39"/>
      <c r="W1451" s="40"/>
      <c r="X1451" s="19"/>
      <c r="Y1451" s="19"/>
      <c r="Z1451" s="39"/>
      <c r="AA1451" s="40"/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1650</v>
      </c>
      <c r="B1452" s="37" t="s">
        <v>1324</v>
      </c>
      <c r="C1452" s="38" t="s">
        <v>1325</v>
      </c>
      <c r="D1452" s="24">
        <f t="shared" si="44"/>
        <v>0</v>
      </c>
      <c r="E1452" s="32">
        <f t="shared" si="45"/>
        <v>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/>
      <c r="S1452" s="42"/>
      <c r="T1452" s="22"/>
      <c r="U1452" s="22"/>
      <c r="V1452" s="41"/>
      <c r="W1452" s="42"/>
      <c r="X1452" s="22"/>
      <c r="Y1452" s="22"/>
      <c r="Z1452" s="41"/>
      <c r="AA1452" s="42"/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1650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1650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1650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1650</v>
      </c>
      <c r="B1456" s="37" t="s">
        <v>1332</v>
      </c>
      <c r="C1456" s="38" t="s">
        <v>1333</v>
      </c>
      <c r="D1456" s="24">
        <f t="shared" si="44"/>
        <v>5502022.25</v>
      </c>
      <c r="E1456" s="32">
        <f t="shared" si="45"/>
        <v>241350.75</v>
      </c>
      <c r="F1456" s="28">
        <v>648023.5</v>
      </c>
      <c r="G1456" s="29">
        <v>0</v>
      </c>
      <c r="H1456" s="19">
        <v>744772.5</v>
      </c>
      <c r="I1456" s="19">
        <v>0</v>
      </c>
      <c r="J1456" s="39">
        <v>666298.5</v>
      </c>
      <c r="K1456" s="40">
        <v>45489.5</v>
      </c>
      <c r="L1456" s="19">
        <v>875364</v>
      </c>
      <c r="M1456" s="19">
        <v>0</v>
      </c>
      <c r="N1456" s="39">
        <v>703362</v>
      </c>
      <c r="O1456" s="40">
        <v>0</v>
      </c>
      <c r="P1456" s="22">
        <v>676455.5</v>
      </c>
      <c r="Q1456" s="22">
        <v>94070.75</v>
      </c>
      <c r="R1456" s="39">
        <v>629481.25</v>
      </c>
      <c r="S1456" s="40">
        <v>28894.25</v>
      </c>
      <c r="T1456" s="19">
        <v>558265</v>
      </c>
      <c r="U1456" s="19">
        <v>72896.25</v>
      </c>
      <c r="V1456" s="39"/>
      <c r="W1456" s="40"/>
      <c r="X1456" s="19"/>
      <c r="Y1456" s="19"/>
      <c r="Z1456" s="39"/>
      <c r="AA1456" s="40"/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1650</v>
      </c>
      <c r="B1457" s="37" t="s">
        <v>1334</v>
      </c>
      <c r="C1457" s="38" t="s">
        <v>1335</v>
      </c>
      <c r="D1457" s="24">
        <f t="shared" si="44"/>
        <v>330059</v>
      </c>
      <c r="E1457" s="32">
        <f t="shared" si="45"/>
        <v>31754</v>
      </c>
      <c r="F1457" s="28">
        <v>42964</v>
      </c>
      <c r="G1457" s="29">
        <v>0</v>
      </c>
      <c r="H1457" s="19">
        <v>36465</v>
      </c>
      <c r="I1457" s="19">
        <v>6499</v>
      </c>
      <c r="J1457" s="39">
        <v>30940</v>
      </c>
      <c r="K1457" s="40">
        <v>5525</v>
      </c>
      <c r="L1457" s="19">
        <v>69360</v>
      </c>
      <c r="M1457" s="19">
        <v>0</v>
      </c>
      <c r="N1457" s="39">
        <v>30665</v>
      </c>
      <c r="O1457" s="40">
        <v>0</v>
      </c>
      <c r="P1457" s="19">
        <v>43355</v>
      </c>
      <c r="Q1457" s="19">
        <v>6795</v>
      </c>
      <c r="R1457" s="39">
        <v>30420</v>
      </c>
      <c r="S1457" s="40">
        <v>12935</v>
      </c>
      <c r="T1457" s="19">
        <v>45890</v>
      </c>
      <c r="U1457" s="19">
        <v>0</v>
      </c>
      <c r="V1457" s="39"/>
      <c r="W1457" s="40"/>
      <c r="X1457" s="19"/>
      <c r="Y1457" s="19"/>
      <c r="Z1457" s="39"/>
      <c r="AA1457" s="40"/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1650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1650</v>
      </c>
      <c r="B1459" s="37" t="s">
        <v>1338</v>
      </c>
      <c r="C1459" s="38" t="s">
        <v>1339</v>
      </c>
      <c r="D1459" s="24">
        <f t="shared" si="44"/>
        <v>5000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/>
      <c r="Q1459" s="22"/>
      <c r="R1459" s="41">
        <v>5000</v>
      </c>
      <c r="S1459" s="42">
        <v>0</v>
      </c>
      <c r="T1459" s="22">
        <v>0</v>
      </c>
      <c r="U1459" s="22">
        <v>0</v>
      </c>
      <c r="V1459" s="41"/>
      <c r="W1459" s="42"/>
      <c r="X1459" s="22"/>
      <c r="Y1459" s="22"/>
      <c r="Z1459" s="41"/>
      <c r="AA1459" s="42"/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1650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1650</v>
      </c>
      <c r="B1461" s="37" t="s">
        <v>1342</v>
      </c>
      <c r="C1461" s="38" t="s">
        <v>1343</v>
      </c>
      <c r="D1461" s="24">
        <f t="shared" si="44"/>
        <v>370000</v>
      </c>
      <c r="E1461" s="32">
        <f t="shared" si="45"/>
        <v>0</v>
      </c>
      <c r="F1461" s="28">
        <v>50000</v>
      </c>
      <c r="G1461" s="29">
        <v>0</v>
      </c>
      <c r="H1461" s="19">
        <v>50000</v>
      </c>
      <c r="I1461" s="19">
        <v>0</v>
      </c>
      <c r="J1461" s="39">
        <v>40000</v>
      </c>
      <c r="K1461" s="40">
        <v>0</v>
      </c>
      <c r="L1461" s="19">
        <v>40000</v>
      </c>
      <c r="M1461" s="19">
        <v>0</v>
      </c>
      <c r="N1461" s="39">
        <v>50000</v>
      </c>
      <c r="O1461" s="40">
        <v>0</v>
      </c>
      <c r="P1461" s="22">
        <v>50000</v>
      </c>
      <c r="Q1461" s="22">
        <v>0</v>
      </c>
      <c r="R1461" s="39">
        <v>40000</v>
      </c>
      <c r="S1461" s="40">
        <v>0</v>
      </c>
      <c r="T1461" s="19">
        <v>50000</v>
      </c>
      <c r="U1461" s="19">
        <v>0</v>
      </c>
      <c r="V1461" s="39"/>
      <c r="W1461" s="40"/>
      <c r="X1461" s="19"/>
      <c r="Y1461" s="19"/>
      <c r="Z1461" s="39"/>
      <c r="AA1461" s="40"/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1650</v>
      </c>
      <c r="B1462" s="37" t="s">
        <v>1344</v>
      </c>
      <c r="C1462" s="38" t="s">
        <v>1345</v>
      </c>
      <c r="D1462" s="24">
        <f t="shared" si="44"/>
        <v>240000</v>
      </c>
      <c r="E1462" s="32">
        <f t="shared" si="45"/>
        <v>0</v>
      </c>
      <c r="F1462" s="28">
        <v>30000</v>
      </c>
      <c r="G1462" s="29">
        <v>0</v>
      </c>
      <c r="H1462" s="19">
        <v>30000</v>
      </c>
      <c r="I1462" s="19">
        <v>0</v>
      </c>
      <c r="J1462" s="39">
        <v>30000</v>
      </c>
      <c r="K1462" s="40">
        <v>0</v>
      </c>
      <c r="L1462" s="19">
        <v>30000</v>
      </c>
      <c r="M1462" s="19">
        <v>0</v>
      </c>
      <c r="N1462" s="39">
        <v>30000</v>
      </c>
      <c r="O1462" s="40">
        <v>0</v>
      </c>
      <c r="P1462" s="19">
        <v>30000</v>
      </c>
      <c r="Q1462" s="19">
        <v>0</v>
      </c>
      <c r="R1462" s="39">
        <v>30000</v>
      </c>
      <c r="S1462" s="40">
        <v>0</v>
      </c>
      <c r="T1462" s="19">
        <v>30000</v>
      </c>
      <c r="U1462" s="19">
        <v>0</v>
      </c>
      <c r="V1462" s="39"/>
      <c r="W1462" s="40"/>
      <c r="X1462" s="19"/>
      <c r="Y1462" s="19"/>
      <c r="Z1462" s="39"/>
      <c r="AA1462" s="40"/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1650</v>
      </c>
      <c r="B1463" s="37" t="s">
        <v>1346</v>
      </c>
      <c r="C1463" s="38" t="s">
        <v>1347</v>
      </c>
      <c r="D1463" s="24">
        <f t="shared" si="44"/>
        <v>90000</v>
      </c>
      <c r="E1463" s="32">
        <f t="shared" si="45"/>
        <v>0</v>
      </c>
      <c r="F1463" s="28">
        <v>10000</v>
      </c>
      <c r="G1463" s="29">
        <v>0</v>
      </c>
      <c r="H1463" s="19">
        <v>10000</v>
      </c>
      <c r="I1463" s="19">
        <v>0</v>
      </c>
      <c r="J1463" s="39">
        <v>10000</v>
      </c>
      <c r="K1463" s="40">
        <v>0</v>
      </c>
      <c r="L1463" s="19">
        <v>10000</v>
      </c>
      <c r="M1463" s="19">
        <v>0</v>
      </c>
      <c r="N1463" s="39">
        <v>10000</v>
      </c>
      <c r="O1463" s="40">
        <v>0</v>
      </c>
      <c r="P1463" s="19">
        <v>10000</v>
      </c>
      <c r="Q1463" s="19">
        <v>0</v>
      </c>
      <c r="R1463" s="39">
        <v>20000</v>
      </c>
      <c r="S1463" s="40">
        <v>0</v>
      </c>
      <c r="T1463" s="19">
        <v>10000</v>
      </c>
      <c r="U1463" s="19">
        <v>0</v>
      </c>
      <c r="V1463" s="39"/>
      <c r="W1463" s="40"/>
      <c r="X1463" s="19"/>
      <c r="Y1463" s="19"/>
      <c r="Z1463" s="39"/>
      <c r="AA1463" s="40"/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1650</v>
      </c>
      <c r="B1464" s="37" t="s">
        <v>1348</v>
      </c>
      <c r="C1464" s="38" t="s">
        <v>1349</v>
      </c>
      <c r="D1464" s="24">
        <f t="shared" si="44"/>
        <v>258720</v>
      </c>
      <c r="E1464" s="32">
        <f t="shared" si="45"/>
        <v>0</v>
      </c>
      <c r="F1464" s="28">
        <v>32400</v>
      </c>
      <c r="G1464" s="29">
        <v>0</v>
      </c>
      <c r="H1464" s="19">
        <v>32400</v>
      </c>
      <c r="I1464" s="19">
        <v>0</v>
      </c>
      <c r="J1464" s="39">
        <v>32400</v>
      </c>
      <c r="K1464" s="40">
        <v>0</v>
      </c>
      <c r="L1464" s="19">
        <v>32400</v>
      </c>
      <c r="M1464" s="19">
        <v>0</v>
      </c>
      <c r="N1464" s="39">
        <v>32160</v>
      </c>
      <c r="O1464" s="40">
        <v>0</v>
      </c>
      <c r="P1464" s="19">
        <v>32280</v>
      </c>
      <c r="Q1464" s="19">
        <v>0</v>
      </c>
      <c r="R1464" s="39">
        <v>32400</v>
      </c>
      <c r="S1464" s="40">
        <v>0</v>
      </c>
      <c r="T1464" s="19">
        <v>32280</v>
      </c>
      <c r="U1464" s="19">
        <v>0</v>
      </c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1650</v>
      </c>
      <c r="B1465" s="37" t="s">
        <v>1350</v>
      </c>
      <c r="C1465" s="38" t="s">
        <v>1351</v>
      </c>
      <c r="D1465" s="24">
        <f t="shared" si="44"/>
        <v>46312.5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/>
      <c r="S1465" s="40"/>
      <c r="T1465" s="19">
        <v>46312.5</v>
      </c>
      <c r="U1465" s="19">
        <v>0</v>
      </c>
      <c r="V1465" s="39"/>
      <c r="W1465" s="40"/>
      <c r="X1465" s="19"/>
      <c r="Y1465" s="19"/>
      <c r="Z1465" s="39"/>
      <c r="AA1465" s="40"/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1650</v>
      </c>
      <c r="B1466" s="37" t="s">
        <v>1352</v>
      </c>
      <c r="C1466" s="38" t="s">
        <v>1353</v>
      </c>
      <c r="D1466" s="24">
        <f t="shared" si="44"/>
        <v>0</v>
      </c>
      <c r="E1466" s="32">
        <f t="shared" si="45"/>
        <v>0</v>
      </c>
      <c r="F1466" s="28"/>
      <c r="G1466" s="29"/>
      <c r="H1466" s="19"/>
      <c r="I1466" s="19"/>
      <c r="J1466" s="39"/>
      <c r="K1466" s="40"/>
      <c r="L1466" s="19"/>
      <c r="M1466" s="19"/>
      <c r="N1466" s="39"/>
      <c r="O1466" s="40"/>
      <c r="P1466" s="19"/>
      <c r="Q1466" s="19"/>
      <c r="R1466" s="39"/>
      <c r="S1466" s="40"/>
      <c r="T1466" s="19"/>
      <c r="U1466" s="19"/>
      <c r="V1466" s="39"/>
      <c r="W1466" s="40"/>
      <c r="X1466" s="19"/>
      <c r="Y1466" s="19"/>
      <c r="Z1466" s="39"/>
      <c r="AA1466" s="40"/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1650</v>
      </c>
      <c r="B1467" s="37" t="s">
        <v>1354</v>
      </c>
      <c r="C1467" s="38" t="s">
        <v>1355</v>
      </c>
      <c r="D1467" s="24">
        <f t="shared" si="44"/>
        <v>0</v>
      </c>
      <c r="E1467" s="32">
        <f t="shared" si="45"/>
        <v>0</v>
      </c>
      <c r="F1467" s="28"/>
      <c r="G1467" s="29"/>
      <c r="H1467" s="19"/>
      <c r="I1467" s="19"/>
      <c r="J1467" s="39"/>
      <c r="K1467" s="40"/>
      <c r="L1467" s="19"/>
      <c r="M1467" s="19"/>
      <c r="N1467" s="39"/>
      <c r="O1467" s="40"/>
      <c r="P1467" s="19"/>
      <c r="Q1467" s="19"/>
      <c r="R1467" s="39"/>
      <c r="S1467" s="40"/>
      <c r="T1467" s="19"/>
      <c r="U1467" s="19"/>
      <c r="V1467" s="39"/>
      <c r="W1467" s="40"/>
      <c r="X1467" s="19"/>
      <c r="Y1467" s="19"/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1650</v>
      </c>
      <c r="B1468" s="37" t="s">
        <v>1356</v>
      </c>
      <c r="C1468" s="38" t="s">
        <v>1357</v>
      </c>
      <c r="D1468" s="24">
        <f t="shared" si="44"/>
        <v>0</v>
      </c>
      <c r="E1468" s="32">
        <f t="shared" si="45"/>
        <v>0</v>
      </c>
      <c r="F1468" s="30"/>
      <c r="G1468" s="31"/>
      <c r="H1468" s="22"/>
      <c r="I1468" s="22"/>
      <c r="J1468" s="41"/>
      <c r="K1468" s="42"/>
      <c r="L1468" s="22"/>
      <c r="M1468" s="22"/>
      <c r="N1468" s="41"/>
      <c r="O1468" s="42"/>
      <c r="P1468" s="19"/>
      <c r="Q1468" s="19"/>
      <c r="R1468" s="41"/>
      <c r="S1468" s="42"/>
      <c r="T1468" s="22"/>
      <c r="U1468" s="22"/>
      <c r="V1468" s="41"/>
      <c r="W1468" s="42"/>
      <c r="X1468" s="22"/>
      <c r="Y1468" s="22"/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1650</v>
      </c>
      <c r="B1469" s="37" t="s">
        <v>1358</v>
      </c>
      <c r="C1469" s="38" t="s">
        <v>1359</v>
      </c>
      <c r="D1469" s="24">
        <f t="shared" si="44"/>
        <v>1860.0300000000002</v>
      </c>
      <c r="E1469" s="32">
        <f t="shared" si="45"/>
        <v>0</v>
      </c>
      <c r="F1469" s="28">
        <v>206.67</v>
      </c>
      <c r="G1469" s="29">
        <v>0</v>
      </c>
      <c r="H1469" s="19">
        <v>206.67</v>
      </c>
      <c r="I1469" s="19">
        <v>0</v>
      </c>
      <c r="J1469" s="39">
        <v>206.67</v>
      </c>
      <c r="K1469" s="40">
        <v>0</v>
      </c>
      <c r="L1469" s="19">
        <v>206.67</v>
      </c>
      <c r="M1469" s="19">
        <v>0</v>
      </c>
      <c r="N1469" s="39">
        <v>413.34</v>
      </c>
      <c r="O1469" s="40">
        <v>0</v>
      </c>
      <c r="P1469" s="22">
        <v>206.67</v>
      </c>
      <c r="Q1469" s="22">
        <v>0</v>
      </c>
      <c r="R1469" s="39">
        <v>206.67</v>
      </c>
      <c r="S1469" s="40">
        <v>0</v>
      </c>
      <c r="T1469" s="19">
        <v>206.67</v>
      </c>
      <c r="U1469" s="19">
        <v>0</v>
      </c>
      <c r="V1469" s="39"/>
      <c r="W1469" s="40"/>
      <c r="X1469" s="19"/>
      <c r="Y1469" s="19"/>
      <c r="Z1469" s="39"/>
      <c r="AA1469" s="40"/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1650</v>
      </c>
      <c r="B1470" s="37" t="s">
        <v>1360</v>
      </c>
      <c r="C1470" s="38" t="s">
        <v>1361</v>
      </c>
      <c r="D1470" s="24">
        <f t="shared" si="44"/>
        <v>0</v>
      </c>
      <c r="E1470" s="32">
        <f t="shared" si="45"/>
        <v>0</v>
      </c>
      <c r="F1470" s="28"/>
      <c r="G1470" s="29"/>
      <c r="H1470" s="19"/>
      <c r="I1470" s="19"/>
      <c r="J1470" s="39"/>
      <c r="K1470" s="40"/>
      <c r="L1470" s="19"/>
      <c r="M1470" s="19"/>
      <c r="N1470" s="39"/>
      <c r="O1470" s="40"/>
      <c r="P1470" s="19"/>
      <c r="Q1470" s="19"/>
      <c r="R1470" s="39"/>
      <c r="S1470" s="40"/>
      <c r="T1470" s="19"/>
      <c r="U1470" s="19"/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1650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1650</v>
      </c>
      <c r="B1472" s="37" t="s">
        <v>1364</v>
      </c>
      <c r="C1472" s="38" t="s">
        <v>1365</v>
      </c>
      <c r="D1472" s="24">
        <f t="shared" si="44"/>
        <v>0</v>
      </c>
      <c r="E1472" s="32">
        <f t="shared" si="45"/>
        <v>0</v>
      </c>
      <c r="F1472" s="30"/>
      <c r="G1472" s="31"/>
      <c r="H1472" s="22"/>
      <c r="I1472" s="22"/>
      <c r="J1472" s="41"/>
      <c r="K1472" s="42"/>
      <c r="L1472" s="22"/>
      <c r="M1472" s="22"/>
      <c r="N1472" s="41"/>
      <c r="O1472" s="42"/>
      <c r="P1472" s="22"/>
      <c r="Q1472" s="22"/>
      <c r="R1472" s="41"/>
      <c r="S1472" s="42"/>
      <c r="T1472" s="22"/>
      <c r="U1472" s="22"/>
      <c r="V1472" s="41"/>
      <c r="W1472" s="42"/>
      <c r="X1472" s="22"/>
      <c r="Y1472" s="22"/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1650</v>
      </c>
      <c r="B1473" s="37" t="s">
        <v>1366</v>
      </c>
      <c r="C1473" s="38" t="s">
        <v>1367</v>
      </c>
      <c r="D1473" s="24">
        <f t="shared" si="44"/>
        <v>58982.32</v>
      </c>
      <c r="E1473" s="32">
        <f t="shared" si="45"/>
        <v>0</v>
      </c>
      <c r="F1473" s="30">
        <v>7372.79</v>
      </c>
      <c r="G1473" s="31">
        <v>0</v>
      </c>
      <c r="H1473" s="22">
        <v>7372.79</v>
      </c>
      <c r="I1473" s="22">
        <v>0</v>
      </c>
      <c r="J1473" s="41">
        <v>7372.79</v>
      </c>
      <c r="K1473" s="42">
        <v>0</v>
      </c>
      <c r="L1473" s="22">
        <v>7372.79</v>
      </c>
      <c r="M1473" s="22">
        <v>0</v>
      </c>
      <c r="N1473" s="41">
        <v>7372.79</v>
      </c>
      <c r="O1473" s="42">
        <v>0</v>
      </c>
      <c r="P1473" s="22">
        <v>7372.79</v>
      </c>
      <c r="Q1473" s="22">
        <v>0</v>
      </c>
      <c r="R1473" s="41">
        <v>7372.79</v>
      </c>
      <c r="S1473" s="42">
        <v>0</v>
      </c>
      <c r="T1473" s="22">
        <v>7372.79</v>
      </c>
      <c r="U1473" s="22">
        <v>0</v>
      </c>
      <c r="V1473" s="41"/>
      <c r="W1473" s="42"/>
      <c r="X1473" s="22"/>
      <c r="Y1473" s="22"/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1650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1650</v>
      </c>
      <c r="B1475" s="37" t="s">
        <v>1370</v>
      </c>
      <c r="C1475" s="38" t="s">
        <v>1371</v>
      </c>
      <c r="D1475" s="24">
        <f t="shared" si="44"/>
        <v>0</v>
      </c>
      <c r="E1475" s="32">
        <f t="shared" si="45"/>
        <v>0</v>
      </c>
      <c r="F1475" s="30"/>
      <c r="G1475" s="31"/>
      <c r="H1475" s="22"/>
      <c r="I1475" s="22"/>
      <c r="J1475" s="41"/>
      <c r="K1475" s="42"/>
      <c r="L1475" s="22"/>
      <c r="M1475" s="22"/>
      <c r="N1475" s="41"/>
      <c r="O1475" s="42"/>
      <c r="P1475" s="22"/>
      <c r="Q1475" s="22"/>
      <c r="R1475" s="41"/>
      <c r="S1475" s="42"/>
      <c r="T1475" s="22"/>
      <c r="U1475" s="22"/>
      <c r="V1475" s="41"/>
      <c r="W1475" s="42"/>
      <c r="X1475" s="22"/>
      <c r="Y1475" s="22"/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1650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0</v>
      </c>
      <c r="E1476" s="32">
        <f t="shared" ref="E1476:E1539" si="47">G1476+I1476+K1476+M1476+O1476+Q1476+S1476+U1476+W1476+Y1476+AA1476+AC1476</f>
        <v>0</v>
      </c>
      <c r="F1476" s="30"/>
      <c r="G1476" s="31"/>
      <c r="H1476" s="22"/>
      <c r="I1476" s="22"/>
      <c r="J1476" s="41"/>
      <c r="K1476" s="42"/>
      <c r="L1476" s="22"/>
      <c r="M1476" s="22"/>
      <c r="N1476" s="41"/>
      <c r="O1476" s="42"/>
      <c r="P1476" s="22"/>
      <c r="Q1476" s="22"/>
      <c r="R1476" s="41"/>
      <c r="S1476" s="42"/>
      <c r="T1476" s="22"/>
      <c r="U1476" s="22"/>
      <c r="V1476" s="41"/>
      <c r="W1476" s="42"/>
      <c r="X1476" s="22"/>
      <c r="Y1476" s="22"/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1650</v>
      </c>
      <c r="B1477" s="37" t="s">
        <v>1374</v>
      </c>
      <c r="C1477" s="38" t="s">
        <v>1375</v>
      </c>
      <c r="D1477" s="24">
        <f t="shared" si="46"/>
        <v>273333.35999999993</v>
      </c>
      <c r="E1477" s="32">
        <f t="shared" si="47"/>
        <v>0</v>
      </c>
      <c r="F1477" s="28">
        <v>34166.67</v>
      </c>
      <c r="G1477" s="29">
        <v>0</v>
      </c>
      <c r="H1477" s="19">
        <v>34166.67</v>
      </c>
      <c r="I1477" s="19">
        <v>0</v>
      </c>
      <c r="J1477" s="39">
        <v>34166.67</v>
      </c>
      <c r="K1477" s="40">
        <v>0</v>
      </c>
      <c r="L1477" s="19">
        <v>34166.67</v>
      </c>
      <c r="M1477" s="19">
        <v>0</v>
      </c>
      <c r="N1477" s="39">
        <v>34166.67</v>
      </c>
      <c r="O1477" s="40">
        <v>0</v>
      </c>
      <c r="P1477" s="22">
        <v>34166.67</v>
      </c>
      <c r="Q1477" s="22">
        <v>0</v>
      </c>
      <c r="R1477" s="39">
        <v>34166.67</v>
      </c>
      <c r="S1477" s="40">
        <v>0</v>
      </c>
      <c r="T1477" s="19">
        <v>34166.67</v>
      </c>
      <c r="U1477" s="19">
        <v>0</v>
      </c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1650</v>
      </c>
      <c r="B1478" s="37" t="s">
        <v>1376</v>
      </c>
      <c r="C1478" s="38" t="s">
        <v>1377</v>
      </c>
      <c r="D1478" s="24">
        <f t="shared" si="46"/>
        <v>0</v>
      </c>
      <c r="E1478" s="32">
        <f t="shared" si="47"/>
        <v>0</v>
      </c>
      <c r="F1478" s="30"/>
      <c r="G1478" s="31"/>
      <c r="H1478" s="22"/>
      <c r="I1478" s="22"/>
      <c r="J1478" s="41"/>
      <c r="K1478" s="42"/>
      <c r="L1478" s="22"/>
      <c r="M1478" s="22"/>
      <c r="N1478" s="41"/>
      <c r="O1478" s="42"/>
      <c r="P1478" s="19"/>
      <c r="Q1478" s="19"/>
      <c r="R1478" s="41"/>
      <c r="S1478" s="42"/>
      <c r="T1478" s="22"/>
      <c r="U1478" s="22"/>
      <c r="V1478" s="41"/>
      <c r="W1478" s="42"/>
      <c r="X1478" s="22"/>
      <c r="Y1478" s="22"/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1650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1650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1650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1650</v>
      </c>
      <c r="B1482" s="37" t="s">
        <v>1384</v>
      </c>
      <c r="C1482" s="38" t="s">
        <v>1385</v>
      </c>
      <c r="D1482" s="24">
        <f t="shared" si="46"/>
        <v>0</v>
      </c>
      <c r="E1482" s="32">
        <f t="shared" si="47"/>
        <v>0</v>
      </c>
      <c r="F1482" s="30"/>
      <c r="G1482" s="31"/>
      <c r="H1482" s="22"/>
      <c r="I1482" s="22"/>
      <c r="J1482" s="41"/>
      <c r="K1482" s="42"/>
      <c r="L1482" s="22"/>
      <c r="M1482" s="22"/>
      <c r="N1482" s="41"/>
      <c r="O1482" s="42"/>
      <c r="P1482" s="22"/>
      <c r="Q1482" s="22"/>
      <c r="R1482" s="41"/>
      <c r="S1482" s="42"/>
      <c r="T1482" s="22"/>
      <c r="U1482" s="22"/>
      <c r="V1482" s="41"/>
      <c r="W1482" s="42"/>
      <c r="X1482" s="22"/>
      <c r="Y1482" s="22"/>
      <c r="Z1482" s="41"/>
      <c r="AA1482" s="42"/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1650</v>
      </c>
      <c r="B1483" s="37" t="s">
        <v>1386</v>
      </c>
      <c r="C1483" s="38" t="s">
        <v>1387</v>
      </c>
      <c r="D1483" s="24">
        <f t="shared" si="46"/>
        <v>238303.88999999998</v>
      </c>
      <c r="E1483" s="32">
        <f t="shared" si="47"/>
        <v>0</v>
      </c>
      <c r="F1483" s="30">
        <v>33810.379999999997</v>
      </c>
      <c r="G1483" s="31">
        <v>0</v>
      </c>
      <c r="H1483" s="22">
        <v>33810.379999999997</v>
      </c>
      <c r="I1483" s="22">
        <v>0</v>
      </c>
      <c r="J1483" s="41">
        <v>33810.379999999997</v>
      </c>
      <c r="K1483" s="42">
        <v>0</v>
      </c>
      <c r="L1483" s="22">
        <v>30246.38</v>
      </c>
      <c r="M1483" s="22">
        <v>0</v>
      </c>
      <c r="N1483" s="41">
        <v>26368.720000000001</v>
      </c>
      <c r="O1483" s="42">
        <v>0</v>
      </c>
      <c r="P1483" s="22">
        <v>26702.44</v>
      </c>
      <c r="Q1483" s="22">
        <v>0</v>
      </c>
      <c r="R1483" s="41">
        <v>24869.55</v>
      </c>
      <c r="S1483" s="42">
        <v>0</v>
      </c>
      <c r="T1483" s="22">
        <v>28685.66</v>
      </c>
      <c r="U1483" s="22">
        <v>0</v>
      </c>
      <c r="V1483" s="41"/>
      <c r="W1483" s="42"/>
      <c r="X1483" s="22"/>
      <c r="Y1483" s="22"/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1650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1650</v>
      </c>
      <c r="B1485" s="37" t="s">
        <v>1390</v>
      </c>
      <c r="C1485" s="38" t="s">
        <v>1391</v>
      </c>
      <c r="D1485" s="24">
        <f t="shared" si="46"/>
        <v>303288.12</v>
      </c>
      <c r="E1485" s="32">
        <f t="shared" si="47"/>
        <v>0</v>
      </c>
      <c r="F1485" s="28">
        <v>38428.74</v>
      </c>
      <c r="G1485" s="29">
        <v>0</v>
      </c>
      <c r="H1485" s="19">
        <v>38428.74</v>
      </c>
      <c r="I1485" s="19">
        <v>0</v>
      </c>
      <c r="J1485" s="39">
        <v>38428.74</v>
      </c>
      <c r="K1485" s="40">
        <v>0</v>
      </c>
      <c r="L1485" s="19">
        <v>38427.75</v>
      </c>
      <c r="M1485" s="19">
        <v>0</v>
      </c>
      <c r="N1485" s="39">
        <v>37803.74</v>
      </c>
      <c r="O1485" s="40">
        <v>0</v>
      </c>
      <c r="P1485" s="22">
        <v>37801.81</v>
      </c>
      <c r="Q1485" s="22">
        <v>0</v>
      </c>
      <c r="R1485" s="39">
        <v>36498.19</v>
      </c>
      <c r="S1485" s="40">
        <v>0</v>
      </c>
      <c r="T1485" s="19">
        <v>37470.410000000003</v>
      </c>
      <c r="U1485" s="19">
        <v>0</v>
      </c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1650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1650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1650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1650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1650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1650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1650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1650</v>
      </c>
      <c r="B1493" s="37" t="s">
        <v>1406</v>
      </c>
      <c r="C1493" s="38" t="s">
        <v>1407</v>
      </c>
      <c r="D1493" s="24">
        <f t="shared" si="46"/>
        <v>30788.15</v>
      </c>
      <c r="E1493" s="32">
        <f t="shared" si="47"/>
        <v>0</v>
      </c>
      <c r="F1493" s="30">
        <v>3848.52</v>
      </c>
      <c r="G1493" s="31">
        <v>0</v>
      </c>
      <c r="H1493" s="22">
        <v>3848.52</v>
      </c>
      <c r="I1493" s="22">
        <v>0</v>
      </c>
      <c r="J1493" s="41">
        <v>3848.52</v>
      </c>
      <c r="K1493" s="42">
        <v>0</v>
      </c>
      <c r="L1493" s="22">
        <v>3848.51</v>
      </c>
      <c r="M1493" s="22">
        <v>0</v>
      </c>
      <c r="N1493" s="41">
        <v>3848.52</v>
      </c>
      <c r="O1493" s="42">
        <v>0</v>
      </c>
      <c r="P1493" s="22">
        <v>3848.52</v>
      </c>
      <c r="Q1493" s="22">
        <v>0</v>
      </c>
      <c r="R1493" s="41">
        <v>3848.52</v>
      </c>
      <c r="S1493" s="42">
        <v>0</v>
      </c>
      <c r="T1493" s="22">
        <v>3848.52</v>
      </c>
      <c r="U1493" s="22">
        <v>0</v>
      </c>
      <c r="V1493" s="41"/>
      <c r="W1493" s="42"/>
      <c r="X1493" s="22"/>
      <c r="Y1493" s="22"/>
      <c r="Z1493" s="41"/>
      <c r="AA1493" s="42"/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1650</v>
      </c>
      <c r="B1494" s="37" t="s">
        <v>1408</v>
      </c>
      <c r="C1494" s="38" t="s">
        <v>1409</v>
      </c>
      <c r="D1494" s="24">
        <f t="shared" si="46"/>
        <v>332831.11000000004</v>
      </c>
      <c r="E1494" s="32">
        <f t="shared" si="47"/>
        <v>0</v>
      </c>
      <c r="F1494" s="28">
        <v>41603.89</v>
      </c>
      <c r="G1494" s="29">
        <v>0</v>
      </c>
      <c r="H1494" s="19">
        <v>41603.89</v>
      </c>
      <c r="I1494" s="19">
        <v>0</v>
      </c>
      <c r="J1494" s="39">
        <v>41603.89</v>
      </c>
      <c r="K1494" s="40">
        <v>0</v>
      </c>
      <c r="L1494" s="19">
        <v>41603.879999999997</v>
      </c>
      <c r="M1494" s="19">
        <v>0</v>
      </c>
      <c r="N1494" s="39">
        <v>41603.89</v>
      </c>
      <c r="O1494" s="40">
        <v>0</v>
      </c>
      <c r="P1494" s="22">
        <v>41603.89</v>
      </c>
      <c r="Q1494" s="22">
        <v>0</v>
      </c>
      <c r="R1494" s="39">
        <v>41603.89</v>
      </c>
      <c r="S1494" s="40">
        <v>0</v>
      </c>
      <c r="T1494" s="19">
        <v>41603.89</v>
      </c>
      <c r="U1494" s="19">
        <v>0</v>
      </c>
      <c r="V1494" s="39"/>
      <c r="W1494" s="40"/>
      <c r="X1494" s="19"/>
      <c r="Y1494" s="19"/>
      <c r="Z1494" s="39"/>
      <c r="AA1494" s="40"/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1650</v>
      </c>
      <c r="B1495" s="37" t="s">
        <v>1410</v>
      </c>
      <c r="C1495" s="38" t="s">
        <v>1411</v>
      </c>
      <c r="D1495" s="24">
        <f t="shared" si="46"/>
        <v>6977.7600000000011</v>
      </c>
      <c r="E1495" s="32">
        <f t="shared" si="47"/>
        <v>206.67</v>
      </c>
      <c r="F1495" s="28">
        <v>872.22</v>
      </c>
      <c r="G1495" s="29">
        <v>0</v>
      </c>
      <c r="H1495" s="19">
        <v>872.22</v>
      </c>
      <c r="I1495" s="19">
        <v>0</v>
      </c>
      <c r="J1495" s="39">
        <v>872.22</v>
      </c>
      <c r="K1495" s="40">
        <v>0</v>
      </c>
      <c r="L1495" s="19">
        <v>872.22</v>
      </c>
      <c r="M1495" s="19">
        <v>0</v>
      </c>
      <c r="N1495" s="39">
        <v>872.22</v>
      </c>
      <c r="O1495" s="40">
        <v>206.67</v>
      </c>
      <c r="P1495" s="19">
        <v>872.22</v>
      </c>
      <c r="Q1495" s="19">
        <v>0</v>
      </c>
      <c r="R1495" s="39">
        <v>872.22</v>
      </c>
      <c r="S1495" s="40">
        <v>0</v>
      </c>
      <c r="T1495" s="19">
        <v>872.22</v>
      </c>
      <c r="U1495" s="19">
        <v>0</v>
      </c>
      <c r="V1495" s="39"/>
      <c r="W1495" s="40"/>
      <c r="X1495" s="19"/>
      <c r="Y1495" s="19"/>
      <c r="Z1495" s="39"/>
      <c r="AA1495" s="40"/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1650</v>
      </c>
      <c r="B1496" s="37" t="s">
        <v>1412</v>
      </c>
      <c r="C1496" s="38" t="s">
        <v>1413</v>
      </c>
      <c r="D1496" s="24">
        <f t="shared" si="46"/>
        <v>28666.57</v>
      </c>
      <c r="E1496" s="32">
        <f t="shared" si="47"/>
        <v>0</v>
      </c>
      <c r="F1496" s="28">
        <v>3583.32</v>
      </c>
      <c r="G1496" s="29">
        <v>0</v>
      </c>
      <c r="H1496" s="19">
        <v>3583.32</v>
      </c>
      <c r="I1496" s="19">
        <v>0</v>
      </c>
      <c r="J1496" s="39">
        <v>3583.32</v>
      </c>
      <c r="K1496" s="40">
        <v>0</v>
      </c>
      <c r="L1496" s="19">
        <v>3583.33</v>
      </c>
      <c r="M1496" s="19">
        <v>0</v>
      </c>
      <c r="N1496" s="39">
        <v>3583.32</v>
      </c>
      <c r="O1496" s="40">
        <v>0</v>
      </c>
      <c r="P1496" s="19">
        <v>3583.32</v>
      </c>
      <c r="Q1496" s="19">
        <v>0</v>
      </c>
      <c r="R1496" s="39">
        <v>3583.32</v>
      </c>
      <c r="S1496" s="40">
        <v>0</v>
      </c>
      <c r="T1496" s="19">
        <v>3583.32</v>
      </c>
      <c r="U1496" s="19">
        <v>0</v>
      </c>
      <c r="V1496" s="39"/>
      <c r="W1496" s="40"/>
      <c r="X1496" s="19"/>
      <c r="Y1496" s="19"/>
      <c r="Z1496" s="39"/>
      <c r="AA1496" s="40"/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1650</v>
      </c>
      <c r="B1497" s="37" t="s">
        <v>1414</v>
      </c>
      <c r="C1497" s="38" t="s">
        <v>1415</v>
      </c>
      <c r="D1497" s="24">
        <f t="shared" si="46"/>
        <v>7262.2399999999989</v>
      </c>
      <c r="E1497" s="32">
        <f t="shared" si="47"/>
        <v>0</v>
      </c>
      <c r="F1497" s="30">
        <v>907.78</v>
      </c>
      <c r="G1497" s="31">
        <v>0</v>
      </c>
      <c r="H1497" s="22">
        <v>907.78</v>
      </c>
      <c r="I1497" s="22">
        <v>0</v>
      </c>
      <c r="J1497" s="41">
        <v>907.78</v>
      </c>
      <c r="K1497" s="42">
        <v>0</v>
      </c>
      <c r="L1497" s="22">
        <v>907.78</v>
      </c>
      <c r="M1497" s="22">
        <v>0</v>
      </c>
      <c r="N1497" s="41">
        <v>907.78</v>
      </c>
      <c r="O1497" s="42">
        <v>0</v>
      </c>
      <c r="P1497" s="19">
        <v>907.78</v>
      </c>
      <c r="Q1497" s="19">
        <v>0</v>
      </c>
      <c r="R1497" s="41">
        <v>907.78</v>
      </c>
      <c r="S1497" s="42">
        <v>0</v>
      </c>
      <c r="T1497" s="22">
        <v>907.78</v>
      </c>
      <c r="U1497" s="22">
        <v>0</v>
      </c>
      <c r="V1497" s="41"/>
      <c r="W1497" s="42"/>
      <c r="X1497" s="22"/>
      <c r="Y1497" s="22"/>
      <c r="Z1497" s="41"/>
      <c r="AA1497" s="42"/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1650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1650</v>
      </c>
      <c r="B1499" s="37" t="s">
        <v>1418</v>
      </c>
      <c r="C1499" s="38" t="s">
        <v>1419</v>
      </c>
      <c r="D1499" s="24">
        <f t="shared" si="46"/>
        <v>33111.120000000003</v>
      </c>
      <c r="E1499" s="32">
        <f t="shared" si="47"/>
        <v>0</v>
      </c>
      <c r="F1499" s="30">
        <v>4138.8900000000003</v>
      </c>
      <c r="G1499" s="31">
        <v>0</v>
      </c>
      <c r="H1499" s="22">
        <v>4138.8900000000003</v>
      </c>
      <c r="I1499" s="22">
        <v>0</v>
      </c>
      <c r="J1499" s="41">
        <v>4138.8900000000003</v>
      </c>
      <c r="K1499" s="42">
        <v>0</v>
      </c>
      <c r="L1499" s="22">
        <v>4138.8900000000003</v>
      </c>
      <c r="M1499" s="22">
        <v>0</v>
      </c>
      <c r="N1499" s="41">
        <v>4138.8900000000003</v>
      </c>
      <c r="O1499" s="42">
        <v>0</v>
      </c>
      <c r="P1499" s="22">
        <v>4138.8900000000003</v>
      </c>
      <c r="Q1499" s="22">
        <v>0</v>
      </c>
      <c r="R1499" s="41">
        <v>4138.8900000000003</v>
      </c>
      <c r="S1499" s="42">
        <v>0</v>
      </c>
      <c r="T1499" s="22">
        <v>4138.8900000000003</v>
      </c>
      <c r="U1499" s="22">
        <v>0</v>
      </c>
      <c r="V1499" s="41"/>
      <c r="W1499" s="42"/>
      <c r="X1499" s="22"/>
      <c r="Y1499" s="22"/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1650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1650</v>
      </c>
      <c r="B1501" s="37" t="s">
        <v>1422</v>
      </c>
      <c r="C1501" s="38" t="s">
        <v>1423</v>
      </c>
      <c r="D1501" s="24">
        <f t="shared" si="46"/>
        <v>0</v>
      </c>
      <c r="E1501" s="32">
        <f t="shared" si="47"/>
        <v>0</v>
      </c>
      <c r="F1501" s="28"/>
      <c r="G1501" s="29"/>
      <c r="H1501" s="19"/>
      <c r="I1501" s="19"/>
      <c r="J1501" s="39"/>
      <c r="K1501" s="40"/>
      <c r="L1501" s="19"/>
      <c r="M1501" s="19"/>
      <c r="N1501" s="39"/>
      <c r="O1501" s="40"/>
      <c r="P1501" s="22"/>
      <c r="Q1501" s="22"/>
      <c r="R1501" s="39"/>
      <c r="S1501" s="40"/>
      <c r="T1501" s="19"/>
      <c r="U1501" s="19"/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1650</v>
      </c>
      <c r="B1502" s="37" t="s">
        <v>1424</v>
      </c>
      <c r="C1502" s="38" t="s">
        <v>1425</v>
      </c>
      <c r="D1502" s="24">
        <f t="shared" si="46"/>
        <v>328017.11000000004</v>
      </c>
      <c r="E1502" s="32">
        <f t="shared" si="47"/>
        <v>41394.11</v>
      </c>
      <c r="F1502" s="28">
        <v>45483.83</v>
      </c>
      <c r="G1502" s="29">
        <v>0</v>
      </c>
      <c r="H1502" s="19">
        <v>41394.11</v>
      </c>
      <c r="I1502" s="19">
        <v>0</v>
      </c>
      <c r="J1502" s="39">
        <v>41394.17</v>
      </c>
      <c r="K1502" s="40">
        <v>41394.11</v>
      </c>
      <c r="L1502" s="19">
        <v>41389.160000000003</v>
      </c>
      <c r="M1502" s="19">
        <v>0</v>
      </c>
      <c r="N1502" s="39">
        <v>37285.839999999997</v>
      </c>
      <c r="O1502" s="40">
        <v>0</v>
      </c>
      <c r="P1502" s="19">
        <v>37674.720000000001</v>
      </c>
      <c r="Q1502" s="19">
        <v>0</v>
      </c>
      <c r="R1502" s="39">
        <v>37668.720000000001</v>
      </c>
      <c r="S1502" s="40">
        <v>0</v>
      </c>
      <c r="T1502" s="19">
        <v>45726.559999999998</v>
      </c>
      <c r="U1502" s="19">
        <v>0</v>
      </c>
      <c r="V1502" s="39"/>
      <c r="W1502" s="40"/>
      <c r="X1502" s="19"/>
      <c r="Y1502" s="19"/>
      <c r="Z1502" s="39"/>
      <c r="AA1502" s="40"/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1650</v>
      </c>
      <c r="B1503" s="37" t="s">
        <v>1426</v>
      </c>
      <c r="C1503" s="38" t="s">
        <v>1427</v>
      </c>
      <c r="D1503" s="24">
        <f t="shared" si="46"/>
        <v>102000</v>
      </c>
      <c r="E1503" s="32">
        <f t="shared" si="47"/>
        <v>0</v>
      </c>
      <c r="F1503" s="28">
        <v>12750</v>
      </c>
      <c r="G1503" s="29">
        <v>0</v>
      </c>
      <c r="H1503" s="19">
        <v>12750</v>
      </c>
      <c r="I1503" s="19">
        <v>0</v>
      </c>
      <c r="J1503" s="39">
        <v>12750</v>
      </c>
      <c r="K1503" s="40">
        <v>0</v>
      </c>
      <c r="L1503" s="19">
        <v>12750</v>
      </c>
      <c r="M1503" s="19">
        <v>0</v>
      </c>
      <c r="N1503" s="39">
        <v>12750</v>
      </c>
      <c r="O1503" s="40">
        <v>0</v>
      </c>
      <c r="P1503" s="19">
        <v>12750</v>
      </c>
      <c r="Q1503" s="19">
        <v>0</v>
      </c>
      <c r="R1503" s="39">
        <v>12750</v>
      </c>
      <c r="S1503" s="40">
        <v>0</v>
      </c>
      <c r="T1503" s="19">
        <v>12750</v>
      </c>
      <c r="U1503" s="19">
        <v>0</v>
      </c>
      <c r="V1503" s="39"/>
      <c r="W1503" s="40"/>
      <c r="X1503" s="19"/>
      <c r="Y1503" s="19"/>
      <c r="Z1503" s="39"/>
      <c r="AA1503" s="40"/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1650</v>
      </c>
      <c r="B1504" s="37" t="s">
        <v>1428</v>
      </c>
      <c r="C1504" s="38" t="s">
        <v>1429</v>
      </c>
      <c r="D1504" s="24">
        <f t="shared" si="46"/>
        <v>4666.6600000000008</v>
      </c>
      <c r="E1504" s="32">
        <f t="shared" si="47"/>
        <v>0</v>
      </c>
      <c r="F1504" s="28">
        <v>583.33000000000004</v>
      </c>
      <c r="G1504" s="29">
        <v>0</v>
      </c>
      <c r="H1504" s="19">
        <v>583.33000000000004</v>
      </c>
      <c r="I1504" s="19">
        <v>0</v>
      </c>
      <c r="J1504" s="39">
        <v>583.33000000000004</v>
      </c>
      <c r="K1504" s="40">
        <v>0</v>
      </c>
      <c r="L1504" s="19">
        <v>583.34</v>
      </c>
      <c r="M1504" s="19">
        <v>0</v>
      </c>
      <c r="N1504" s="39">
        <v>583.34</v>
      </c>
      <c r="O1504" s="40">
        <v>0</v>
      </c>
      <c r="P1504" s="19">
        <v>583.33000000000004</v>
      </c>
      <c r="Q1504" s="19">
        <v>0</v>
      </c>
      <c r="R1504" s="39">
        <v>583.33000000000004</v>
      </c>
      <c r="S1504" s="40">
        <v>0</v>
      </c>
      <c r="T1504" s="19">
        <v>583.33000000000004</v>
      </c>
      <c r="U1504" s="19">
        <v>0</v>
      </c>
      <c r="V1504" s="39"/>
      <c r="W1504" s="40"/>
      <c r="X1504" s="19"/>
      <c r="Y1504" s="19"/>
      <c r="Z1504" s="39"/>
      <c r="AA1504" s="40"/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1650</v>
      </c>
      <c r="B1505" s="37" t="s">
        <v>1430</v>
      </c>
      <c r="C1505" s="38" t="s">
        <v>1431</v>
      </c>
      <c r="D1505" s="24">
        <f t="shared" si="46"/>
        <v>44292.5</v>
      </c>
      <c r="E1505" s="32">
        <f t="shared" si="47"/>
        <v>5898.83</v>
      </c>
      <c r="F1505" s="28">
        <v>5898.83</v>
      </c>
      <c r="G1505" s="29">
        <v>0</v>
      </c>
      <c r="H1505" s="19">
        <v>5898.83</v>
      </c>
      <c r="I1505" s="19">
        <v>0</v>
      </c>
      <c r="J1505" s="39">
        <v>5898.83</v>
      </c>
      <c r="K1505" s="40">
        <v>5898.83</v>
      </c>
      <c r="L1505" s="19">
        <v>5895.66</v>
      </c>
      <c r="M1505" s="19">
        <v>0</v>
      </c>
      <c r="N1505" s="39">
        <v>5307.17</v>
      </c>
      <c r="O1505" s="40">
        <v>0</v>
      </c>
      <c r="P1505" s="19">
        <v>5307.17</v>
      </c>
      <c r="Q1505" s="19">
        <v>0</v>
      </c>
      <c r="R1505" s="39">
        <v>5306.34</v>
      </c>
      <c r="S1505" s="40">
        <v>0</v>
      </c>
      <c r="T1505" s="19">
        <v>4779.67</v>
      </c>
      <c r="U1505" s="19">
        <v>0</v>
      </c>
      <c r="V1505" s="39"/>
      <c r="W1505" s="40"/>
      <c r="X1505" s="19"/>
      <c r="Y1505" s="19"/>
      <c r="Z1505" s="39"/>
      <c r="AA1505" s="40"/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1650</v>
      </c>
      <c r="B1506" s="37" t="s">
        <v>1432</v>
      </c>
      <c r="C1506" s="38" t="s">
        <v>1433</v>
      </c>
      <c r="D1506" s="24">
        <f t="shared" si="46"/>
        <v>3029.66</v>
      </c>
      <c r="E1506" s="32">
        <f t="shared" si="47"/>
        <v>757.93</v>
      </c>
      <c r="F1506" s="30">
        <v>757.92</v>
      </c>
      <c r="G1506" s="31">
        <v>0</v>
      </c>
      <c r="H1506" s="22">
        <v>757.92</v>
      </c>
      <c r="I1506" s="22">
        <v>0</v>
      </c>
      <c r="J1506" s="41">
        <v>757.92</v>
      </c>
      <c r="K1506" s="42">
        <v>757.93</v>
      </c>
      <c r="L1506" s="22">
        <v>755.9</v>
      </c>
      <c r="M1506" s="22">
        <v>0</v>
      </c>
      <c r="N1506" s="41">
        <v>0</v>
      </c>
      <c r="O1506" s="42">
        <v>0</v>
      </c>
      <c r="P1506" s="19">
        <v>0</v>
      </c>
      <c r="Q1506" s="19">
        <v>0</v>
      </c>
      <c r="R1506" s="41">
        <v>0</v>
      </c>
      <c r="S1506" s="42">
        <v>0</v>
      </c>
      <c r="T1506" s="22">
        <v>0</v>
      </c>
      <c r="U1506" s="22">
        <v>0</v>
      </c>
      <c r="V1506" s="41"/>
      <c r="W1506" s="42"/>
      <c r="X1506" s="22"/>
      <c r="Y1506" s="22"/>
      <c r="Z1506" s="41"/>
      <c r="AA1506" s="42"/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1650</v>
      </c>
      <c r="B1507" s="37" t="s">
        <v>1434</v>
      </c>
      <c r="C1507" s="38" t="s">
        <v>1435</v>
      </c>
      <c r="D1507" s="24">
        <f t="shared" si="46"/>
        <v>0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/>
      <c r="U1507" s="22"/>
      <c r="V1507" s="41"/>
      <c r="W1507" s="42"/>
      <c r="X1507" s="22"/>
      <c r="Y1507" s="22"/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1650</v>
      </c>
      <c r="B1508" s="37" t="s">
        <v>1436</v>
      </c>
      <c r="C1508" s="38" t="s">
        <v>1437</v>
      </c>
      <c r="D1508" s="24">
        <f t="shared" si="46"/>
        <v>2196580.02</v>
      </c>
      <c r="E1508" s="32">
        <f t="shared" si="47"/>
        <v>8891.66</v>
      </c>
      <c r="F1508" s="28">
        <v>271039.95</v>
      </c>
      <c r="G1508" s="29">
        <v>0</v>
      </c>
      <c r="H1508" s="19">
        <v>274883.62</v>
      </c>
      <c r="I1508" s="19">
        <v>0</v>
      </c>
      <c r="J1508" s="39">
        <v>278748.62</v>
      </c>
      <c r="K1508" s="40">
        <v>0</v>
      </c>
      <c r="L1508" s="19">
        <v>267113.44</v>
      </c>
      <c r="M1508" s="19">
        <v>0</v>
      </c>
      <c r="N1508" s="39">
        <v>278295.67999999999</v>
      </c>
      <c r="O1508" s="40">
        <v>8891.66</v>
      </c>
      <c r="P1508" s="22">
        <v>278194.05</v>
      </c>
      <c r="Q1508" s="22">
        <v>0</v>
      </c>
      <c r="R1508" s="39">
        <v>281555.55</v>
      </c>
      <c r="S1508" s="40">
        <v>0</v>
      </c>
      <c r="T1508" s="19">
        <v>266749.11</v>
      </c>
      <c r="U1508" s="19">
        <v>0</v>
      </c>
      <c r="V1508" s="39"/>
      <c r="W1508" s="40"/>
      <c r="X1508" s="19"/>
      <c r="Y1508" s="19"/>
      <c r="Z1508" s="39"/>
      <c r="AA1508" s="40"/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1650</v>
      </c>
      <c r="B1509" s="37" t="s">
        <v>1438</v>
      </c>
      <c r="C1509" s="38" t="s">
        <v>1439</v>
      </c>
      <c r="D1509" s="24">
        <f t="shared" si="46"/>
        <v>0</v>
      </c>
      <c r="E1509" s="32">
        <f t="shared" si="47"/>
        <v>0</v>
      </c>
      <c r="F1509" s="28"/>
      <c r="G1509" s="29"/>
      <c r="H1509" s="19"/>
      <c r="I1509" s="19"/>
      <c r="J1509" s="39"/>
      <c r="K1509" s="40"/>
      <c r="L1509" s="19"/>
      <c r="M1509" s="19"/>
      <c r="N1509" s="39"/>
      <c r="O1509" s="40"/>
      <c r="P1509" s="19"/>
      <c r="Q1509" s="19"/>
      <c r="R1509" s="39"/>
      <c r="S1509" s="40"/>
      <c r="T1509" s="19"/>
      <c r="U1509" s="19"/>
      <c r="V1509" s="39"/>
      <c r="W1509" s="40"/>
      <c r="X1509" s="19"/>
      <c r="Y1509" s="19"/>
      <c r="Z1509" s="39"/>
      <c r="AA1509" s="40"/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1650</v>
      </c>
      <c r="B1510" s="37" t="s">
        <v>1440</v>
      </c>
      <c r="C1510" s="38" t="s">
        <v>1441</v>
      </c>
      <c r="D1510" s="24">
        <f t="shared" si="46"/>
        <v>0</v>
      </c>
      <c r="E1510" s="32">
        <f t="shared" si="47"/>
        <v>0</v>
      </c>
      <c r="F1510" s="28"/>
      <c r="G1510" s="29"/>
      <c r="H1510" s="19"/>
      <c r="I1510" s="19"/>
      <c r="J1510" s="39"/>
      <c r="K1510" s="40"/>
      <c r="L1510" s="19"/>
      <c r="M1510" s="19"/>
      <c r="N1510" s="39"/>
      <c r="O1510" s="40"/>
      <c r="P1510" s="19"/>
      <c r="Q1510" s="19"/>
      <c r="R1510" s="39"/>
      <c r="S1510" s="40"/>
      <c r="T1510" s="19"/>
      <c r="U1510" s="19"/>
      <c r="V1510" s="39"/>
      <c r="W1510" s="40"/>
      <c r="X1510" s="19"/>
      <c r="Y1510" s="19"/>
      <c r="Z1510" s="39"/>
      <c r="AA1510" s="40"/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1650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1650</v>
      </c>
      <c r="B1512" s="37" t="s">
        <v>1444</v>
      </c>
      <c r="C1512" s="38" t="s">
        <v>1445</v>
      </c>
      <c r="D1512" s="24">
        <f t="shared" si="46"/>
        <v>88888.89</v>
      </c>
      <c r="E1512" s="32">
        <f t="shared" si="47"/>
        <v>0</v>
      </c>
      <c r="F1512" s="30">
        <v>11111.11</v>
      </c>
      <c r="G1512" s="31">
        <v>0</v>
      </c>
      <c r="H1512" s="22">
        <v>11111.11</v>
      </c>
      <c r="I1512" s="22">
        <v>0</v>
      </c>
      <c r="J1512" s="41">
        <v>11111.1</v>
      </c>
      <c r="K1512" s="42">
        <v>0</v>
      </c>
      <c r="L1512" s="22">
        <v>11111.13</v>
      </c>
      <c r="M1512" s="22">
        <v>0</v>
      </c>
      <c r="N1512" s="41">
        <v>11111.11</v>
      </c>
      <c r="O1512" s="42">
        <v>0</v>
      </c>
      <c r="P1512" s="22">
        <v>11111.11</v>
      </c>
      <c r="Q1512" s="22">
        <v>0</v>
      </c>
      <c r="R1512" s="41">
        <v>11111.11</v>
      </c>
      <c r="S1512" s="42">
        <v>0</v>
      </c>
      <c r="T1512" s="22">
        <v>11111.11</v>
      </c>
      <c r="U1512" s="22">
        <v>0</v>
      </c>
      <c r="V1512" s="41"/>
      <c r="W1512" s="42"/>
      <c r="X1512" s="22"/>
      <c r="Y1512" s="22"/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1650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1650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1650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1650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1650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1650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1650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1650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1650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1650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1650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1650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1650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1650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1650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1650</v>
      </c>
      <c r="B1528" s="37" t="s">
        <v>1476</v>
      </c>
      <c r="C1528" s="38" t="s">
        <v>1477</v>
      </c>
      <c r="D1528" s="24">
        <f t="shared" si="46"/>
        <v>0</v>
      </c>
      <c r="E1528" s="32">
        <f t="shared" si="47"/>
        <v>0</v>
      </c>
      <c r="F1528" s="30"/>
      <c r="G1528" s="31"/>
      <c r="H1528" s="22"/>
      <c r="I1528" s="22"/>
      <c r="J1528" s="41"/>
      <c r="K1528" s="42"/>
      <c r="L1528" s="22"/>
      <c r="M1528" s="22"/>
      <c r="N1528" s="41"/>
      <c r="O1528" s="42"/>
      <c r="P1528" s="22"/>
      <c r="Q1528" s="22"/>
      <c r="R1528" s="41"/>
      <c r="S1528" s="42"/>
      <c r="T1528" s="22"/>
      <c r="U1528" s="22"/>
      <c r="V1528" s="41"/>
      <c r="W1528" s="42"/>
      <c r="X1528" s="22"/>
      <c r="Y1528" s="22"/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1650</v>
      </c>
      <c r="B1529" s="37" t="s">
        <v>1478</v>
      </c>
      <c r="C1529" s="38" t="s">
        <v>1479</v>
      </c>
      <c r="D1529" s="24">
        <f t="shared" si="46"/>
        <v>0</v>
      </c>
      <c r="E1529" s="32">
        <f t="shared" si="47"/>
        <v>0</v>
      </c>
      <c r="F1529" s="30"/>
      <c r="G1529" s="31"/>
      <c r="H1529" s="22"/>
      <c r="I1529" s="22"/>
      <c r="J1529" s="41"/>
      <c r="K1529" s="42"/>
      <c r="L1529" s="22"/>
      <c r="M1529" s="22"/>
      <c r="N1529" s="41"/>
      <c r="O1529" s="42"/>
      <c r="P1529" s="22"/>
      <c r="Q1529" s="22"/>
      <c r="R1529" s="41"/>
      <c r="S1529" s="42"/>
      <c r="T1529" s="22"/>
      <c r="U1529" s="22"/>
      <c r="V1529" s="41"/>
      <c r="W1529" s="42"/>
      <c r="X1529" s="22"/>
      <c r="Y1529" s="22"/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1650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1650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1650</v>
      </c>
      <c r="B1532" s="37" t="s">
        <v>1484</v>
      </c>
      <c r="C1532" s="38" t="s">
        <v>1485</v>
      </c>
      <c r="D1532" s="24">
        <f t="shared" si="46"/>
        <v>4095117.78</v>
      </c>
      <c r="E1532" s="32">
        <f t="shared" si="47"/>
        <v>3541316.4699999997</v>
      </c>
      <c r="F1532" s="28">
        <v>462779.18</v>
      </c>
      <c r="G1532" s="29">
        <v>0</v>
      </c>
      <c r="H1532" s="19">
        <v>472382.64</v>
      </c>
      <c r="I1532" s="19">
        <v>462779.18</v>
      </c>
      <c r="J1532" s="39">
        <v>487072.22</v>
      </c>
      <c r="K1532" s="40">
        <v>472382.64</v>
      </c>
      <c r="L1532" s="19">
        <v>502037.38</v>
      </c>
      <c r="M1532" s="19">
        <v>487072.22</v>
      </c>
      <c r="N1532" s="39">
        <v>515938.26</v>
      </c>
      <c r="O1532" s="40">
        <v>502037.38</v>
      </c>
      <c r="P1532" s="22">
        <v>537347.86</v>
      </c>
      <c r="Q1532" s="22">
        <v>515938.26</v>
      </c>
      <c r="R1532" s="39">
        <v>563758.93000000005</v>
      </c>
      <c r="S1532" s="40">
        <v>537347.86</v>
      </c>
      <c r="T1532" s="19">
        <v>553801.31000000006</v>
      </c>
      <c r="U1532" s="19">
        <v>563758.93000000005</v>
      </c>
      <c r="V1532" s="39"/>
      <c r="W1532" s="40"/>
      <c r="X1532" s="19"/>
      <c r="Y1532" s="19"/>
      <c r="Z1532" s="39"/>
      <c r="AA1532" s="40"/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1650</v>
      </c>
      <c r="B1533" s="37" t="s">
        <v>1486</v>
      </c>
      <c r="C1533" s="38" t="s">
        <v>1487</v>
      </c>
      <c r="D1533" s="24">
        <f t="shared" si="46"/>
        <v>3131538.61</v>
      </c>
      <c r="E1533" s="32">
        <f t="shared" si="47"/>
        <v>2719009.17</v>
      </c>
      <c r="F1533" s="28">
        <v>382418.38</v>
      </c>
      <c r="G1533" s="29">
        <v>0</v>
      </c>
      <c r="H1533" s="19">
        <v>384926.95</v>
      </c>
      <c r="I1533" s="19">
        <v>382418.38</v>
      </c>
      <c r="J1533" s="39">
        <v>368282.62</v>
      </c>
      <c r="K1533" s="40">
        <v>384926.95</v>
      </c>
      <c r="L1533" s="19">
        <v>392613.69</v>
      </c>
      <c r="M1533" s="19">
        <v>368282.62</v>
      </c>
      <c r="N1533" s="39">
        <v>383295.52</v>
      </c>
      <c r="O1533" s="40">
        <v>392613.69</v>
      </c>
      <c r="P1533" s="19">
        <v>395665.9</v>
      </c>
      <c r="Q1533" s="19">
        <v>383295.52</v>
      </c>
      <c r="R1533" s="39">
        <v>411806.11</v>
      </c>
      <c r="S1533" s="40">
        <v>395665.9</v>
      </c>
      <c r="T1533" s="19">
        <v>412529.44</v>
      </c>
      <c r="U1533" s="19">
        <v>411806.11</v>
      </c>
      <c r="V1533" s="39"/>
      <c r="W1533" s="40"/>
      <c r="X1533" s="19"/>
      <c r="Y1533" s="19"/>
      <c r="Z1533" s="39"/>
      <c r="AA1533" s="40"/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1650</v>
      </c>
      <c r="B1534" s="37" t="s">
        <v>1488</v>
      </c>
      <c r="C1534" s="38" t="s">
        <v>1489</v>
      </c>
      <c r="D1534" s="24">
        <f t="shared" si="46"/>
        <v>269066.34999999998</v>
      </c>
      <c r="E1534" s="32">
        <f t="shared" si="47"/>
        <v>0</v>
      </c>
      <c r="F1534" s="28">
        <v>44191.5</v>
      </c>
      <c r="G1534" s="29">
        <v>0</v>
      </c>
      <c r="H1534" s="19">
        <v>43544.800000000003</v>
      </c>
      <c r="I1534" s="19">
        <v>0</v>
      </c>
      <c r="J1534" s="39">
        <v>46263.42</v>
      </c>
      <c r="K1534" s="40">
        <v>0</v>
      </c>
      <c r="L1534" s="19">
        <v>37104.879999999997</v>
      </c>
      <c r="M1534" s="19">
        <v>0</v>
      </c>
      <c r="N1534" s="39">
        <v>49576.99</v>
      </c>
      <c r="O1534" s="40">
        <v>0</v>
      </c>
      <c r="P1534" s="19">
        <v>27040.5</v>
      </c>
      <c r="Q1534" s="19">
        <v>0</v>
      </c>
      <c r="R1534" s="39">
        <v>16321</v>
      </c>
      <c r="S1534" s="40">
        <v>0</v>
      </c>
      <c r="T1534" s="19">
        <v>5023.26</v>
      </c>
      <c r="U1534" s="19">
        <v>0</v>
      </c>
      <c r="V1534" s="39"/>
      <c r="W1534" s="40"/>
      <c r="X1534" s="19"/>
      <c r="Y1534" s="19"/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1650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1650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1650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1650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1650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1650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1650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1650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1650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1650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1650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1650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1650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1650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1650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1650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1650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1650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1650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1650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1650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1650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1650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1650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1650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1650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1650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1650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1650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1650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1650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1650</v>
      </c>
      <c r="B1566" s="37" t="s">
        <v>1552</v>
      </c>
      <c r="C1566" s="38" t="s">
        <v>1553</v>
      </c>
      <c r="D1566" s="24">
        <f t="shared" si="48"/>
        <v>13492</v>
      </c>
      <c r="E1566" s="32">
        <f t="shared" si="49"/>
        <v>0</v>
      </c>
      <c r="F1566" s="30"/>
      <c r="G1566" s="31"/>
      <c r="H1566" s="22"/>
      <c r="I1566" s="22"/>
      <c r="J1566" s="41"/>
      <c r="K1566" s="42"/>
      <c r="L1566" s="22"/>
      <c r="M1566" s="22"/>
      <c r="N1566" s="41"/>
      <c r="O1566" s="42"/>
      <c r="P1566" s="22">
        <v>13492</v>
      </c>
      <c r="Q1566" s="22">
        <v>0</v>
      </c>
      <c r="R1566" s="41">
        <v>0</v>
      </c>
      <c r="S1566" s="42">
        <v>0</v>
      </c>
      <c r="T1566" s="22">
        <v>0</v>
      </c>
      <c r="U1566" s="22">
        <v>0</v>
      </c>
      <c r="V1566" s="41"/>
      <c r="W1566" s="42"/>
      <c r="X1566" s="22"/>
      <c r="Y1566" s="22"/>
      <c r="Z1566" s="41"/>
      <c r="AA1566" s="42"/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1650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1650</v>
      </c>
      <c r="B1568" s="37" t="s">
        <v>1556</v>
      </c>
      <c r="C1568" s="38" t="s">
        <v>1557</v>
      </c>
      <c r="D1568" s="24">
        <f t="shared" si="48"/>
        <v>408549.95999999996</v>
      </c>
      <c r="E1568" s="32">
        <f t="shared" si="49"/>
        <v>0</v>
      </c>
      <c r="F1568" s="28">
        <v>69931.039999999994</v>
      </c>
      <c r="G1568" s="29">
        <v>0</v>
      </c>
      <c r="H1568" s="19">
        <v>55707.78</v>
      </c>
      <c r="I1568" s="19">
        <v>0</v>
      </c>
      <c r="J1568" s="39">
        <v>51390.78</v>
      </c>
      <c r="K1568" s="40">
        <v>0</v>
      </c>
      <c r="L1568" s="19">
        <v>83866.84</v>
      </c>
      <c r="M1568" s="19">
        <v>0</v>
      </c>
      <c r="N1568" s="39">
        <v>44008.59</v>
      </c>
      <c r="O1568" s="40">
        <v>0</v>
      </c>
      <c r="P1568" s="22">
        <v>18073.419999999998</v>
      </c>
      <c r="Q1568" s="22">
        <v>0</v>
      </c>
      <c r="R1568" s="39">
        <v>35468.49</v>
      </c>
      <c r="S1568" s="40">
        <v>0</v>
      </c>
      <c r="T1568" s="19">
        <v>50103.02</v>
      </c>
      <c r="U1568" s="19">
        <v>0</v>
      </c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1650</v>
      </c>
      <c r="B1569" s="37" t="s">
        <v>1558</v>
      </c>
      <c r="C1569" s="38" t="s">
        <v>1559</v>
      </c>
      <c r="D1569" s="24">
        <f t="shared" si="48"/>
        <v>372543</v>
      </c>
      <c r="E1569" s="32">
        <f t="shared" si="49"/>
        <v>75000</v>
      </c>
      <c r="F1569" s="30"/>
      <c r="G1569" s="31"/>
      <c r="H1569" s="22">
        <v>16800</v>
      </c>
      <c r="I1569" s="22">
        <v>0</v>
      </c>
      <c r="J1569" s="41">
        <v>0</v>
      </c>
      <c r="K1569" s="42">
        <v>0</v>
      </c>
      <c r="L1569" s="22">
        <v>0</v>
      </c>
      <c r="M1569" s="22">
        <v>0</v>
      </c>
      <c r="N1569" s="41">
        <v>0</v>
      </c>
      <c r="O1569" s="42">
        <v>0</v>
      </c>
      <c r="P1569" s="19">
        <v>0</v>
      </c>
      <c r="Q1569" s="19">
        <v>0</v>
      </c>
      <c r="R1569" s="41">
        <v>86743</v>
      </c>
      <c r="S1569" s="42">
        <v>0</v>
      </c>
      <c r="T1569" s="22">
        <v>269000</v>
      </c>
      <c r="U1569" s="22">
        <v>75000</v>
      </c>
      <c r="V1569" s="41"/>
      <c r="W1569" s="42"/>
      <c r="X1569" s="22"/>
      <c r="Y1569" s="22"/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1650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1650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1650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1650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1650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1650</v>
      </c>
      <c r="B1575" s="37" t="s">
        <v>1570</v>
      </c>
      <c r="C1575" s="38" t="s">
        <v>1571</v>
      </c>
      <c r="D1575" s="24">
        <f t="shared" si="48"/>
        <v>869542.8</v>
      </c>
      <c r="E1575" s="32">
        <f t="shared" si="49"/>
        <v>0</v>
      </c>
      <c r="F1575" s="30">
        <v>4000</v>
      </c>
      <c r="G1575" s="31">
        <v>0</v>
      </c>
      <c r="H1575" s="22">
        <v>200000</v>
      </c>
      <c r="I1575" s="22">
        <v>0</v>
      </c>
      <c r="J1575" s="41">
        <v>0</v>
      </c>
      <c r="K1575" s="42">
        <v>0</v>
      </c>
      <c r="L1575" s="22">
        <v>0</v>
      </c>
      <c r="M1575" s="22">
        <v>0</v>
      </c>
      <c r="N1575" s="41">
        <v>263890</v>
      </c>
      <c r="O1575" s="42">
        <v>0</v>
      </c>
      <c r="P1575" s="22">
        <v>3252.8</v>
      </c>
      <c r="Q1575" s="22">
        <v>0</v>
      </c>
      <c r="R1575" s="41">
        <v>398400</v>
      </c>
      <c r="S1575" s="42">
        <v>0</v>
      </c>
      <c r="T1575" s="22">
        <v>0</v>
      </c>
      <c r="U1575" s="22">
        <v>0</v>
      </c>
      <c r="V1575" s="41"/>
      <c r="W1575" s="42"/>
      <c r="X1575" s="22"/>
      <c r="Y1575" s="22"/>
      <c r="Z1575" s="41"/>
      <c r="AA1575" s="42"/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1650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1651</v>
      </c>
      <c r="B1577" s="37" t="s">
        <v>5</v>
      </c>
      <c r="C1577" s="38" t="s">
        <v>6</v>
      </c>
      <c r="D1577" s="24">
        <f t="shared" si="48"/>
        <v>1558114.85</v>
      </c>
      <c r="E1577" s="32">
        <f t="shared" si="49"/>
        <v>1556926.85</v>
      </c>
      <c r="F1577" s="28">
        <v>235065.5</v>
      </c>
      <c r="G1577" s="29">
        <v>235065.5</v>
      </c>
      <c r="H1577" s="19">
        <v>174585</v>
      </c>
      <c r="I1577" s="19">
        <v>174585</v>
      </c>
      <c r="J1577" s="39">
        <v>164942</v>
      </c>
      <c r="K1577" s="40">
        <v>164942</v>
      </c>
      <c r="L1577" s="19">
        <v>317362.5</v>
      </c>
      <c r="M1577" s="19">
        <v>317362.5</v>
      </c>
      <c r="N1577" s="39">
        <v>188117.35</v>
      </c>
      <c r="O1577" s="40">
        <v>188047.35</v>
      </c>
      <c r="P1577" s="22">
        <v>180911</v>
      </c>
      <c r="Q1577" s="22">
        <v>179461</v>
      </c>
      <c r="R1577" s="39">
        <v>112828.5</v>
      </c>
      <c r="S1577" s="40">
        <v>113878.5</v>
      </c>
      <c r="T1577" s="19">
        <v>184303</v>
      </c>
      <c r="U1577" s="19">
        <v>183585</v>
      </c>
      <c r="V1577" s="39"/>
      <c r="W1577" s="40"/>
      <c r="X1577" s="19"/>
      <c r="Y1577" s="19"/>
      <c r="Z1577" s="39"/>
      <c r="AA1577" s="40"/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1651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1651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1651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1651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1651</v>
      </c>
      <c r="B1582" s="37" t="s">
        <v>15</v>
      </c>
      <c r="C1582" s="38" t="s">
        <v>16</v>
      </c>
      <c r="D1582" s="24">
        <f t="shared" si="48"/>
        <v>308615</v>
      </c>
      <c r="E1582" s="32">
        <f t="shared" si="49"/>
        <v>75774.36</v>
      </c>
      <c r="F1582" s="28">
        <v>0</v>
      </c>
      <c r="G1582" s="29">
        <v>0</v>
      </c>
      <c r="H1582" s="22">
        <v>0</v>
      </c>
      <c r="I1582" s="22">
        <v>0</v>
      </c>
      <c r="J1582" s="41">
        <v>0</v>
      </c>
      <c r="K1582" s="42">
        <v>0</v>
      </c>
      <c r="L1582" s="22">
        <v>0</v>
      </c>
      <c r="M1582" s="22">
        <v>0</v>
      </c>
      <c r="N1582" s="41">
        <v>0</v>
      </c>
      <c r="O1582" s="42">
        <v>0</v>
      </c>
      <c r="P1582" s="22">
        <v>0</v>
      </c>
      <c r="Q1582" s="22">
        <v>0</v>
      </c>
      <c r="R1582" s="41">
        <v>0</v>
      </c>
      <c r="S1582" s="42">
        <v>0</v>
      </c>
      <c r="T1582" s="22">
        <v>308615</v>
      </c>
      <c r="U1582" s="22">
        <v>75774.36</v>
      </c>
      <c r="V1582" s="41"/>
      <c r="W1582" s="42"/>
      <c r="X1582" s="22"/>
      <c r="Y1582" s="22"/>
      <c r="Z1582" s="41"/>
      <c r="AA1582" s="42"/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1651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1651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1651</v>
      </c>
      <c r="B1585" s="37" t="s">
        <v>21</v>
      </c>
      <c r="C1585" s="38" t="s">
        <v>22</v>
      </c>
      <c r="D1585" s="24">
        <f t="shared" si="48"/>
        <v>1643826.2000000002</v>
      </c>
      <c r="E1585" s="32">
        <f t="shared" si="49"/>
        <v>1927926.2000000002</v>
      </c>
      <c r="F1585" s="28">
        <v>376525</v>
      </c>
      <c r="G1585" s="29">
        <v>67850.06</v>
      </c>
      <c r="H1585" s="19">
        <v>958101.14</v>
      </c>
      <c r="I1585" s="19">
        <v>626595</v>
      </c>
      <c r="J1585" s="39">
        <v>0</v>
      </c>
      <c r="K1585" s="40">
        <v>922531.14</v>
      </c>
      <c r="L1585" s="19">
        <v>0</v>
      </c>
      <c r="M1585" s="19">
        <v>0</v>
      </c>
      <c r="N1585" s="39">
        <v>309200</v>
      </c>
      <c r="O1585" s="40">
        <v>309200</v>
      </c>
      <c r="P1585" s="22">
        <v>0</v>
      </c>
      <c r="Q1585" s="22">
        <v>0</v>
      </c>
      <c r="R1585" s="39">
        <v>0.06</v>
      </c>
      <c r="S1585" s="40">
        <v>1750</v>
      </c>
      <c r="T1585" s="19"/>
      <c r="U1585" s="19"/>
      <c r="V1585" s="39"/>
      <c r="W1585" s="40"/>
      <c r="X1585" s="19"/>
      <c r="Y1585" s="19"/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1651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1651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1651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1651</v>
      </c>
      <c r="B1589" s="37" t="s">
        <v>29</v>
      </c>
      <c r="C1589" s="38" t="s">
        <v>30</v>
      </c>
      <c r="D1589" s="24">
        <f t="shared" si="48"/>
        <v>0</v>
      </c>
      <c r="E1589" s="32">
        <f t="shared" si="49"/>
        <v>0</v>
      </c>
      <c r="F1589" s="28"/>
      <c r="G1589" s="29"/>
      <c r="H1589" s="22"/>
      <c r="I1589" s="22"/>
      <c r="J1589" s="41"/>
      <c r="K1589" s="42"/>
      <c r="L1589" s="22"/>
      <c r="M1589" s="22"/>
      <c r="N1589" s="41"/>
      <c r="O1589" s="42"/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1651</v>
      </c>
      <c r="B1590" s="37" t="s">
        <v>31</v>
      </c>
      <c r="C1590" s="38" t="s">
        <v>32</v>
      </c>
      <c r="D1590" s="24">
        <f t="shared" si="48"/>
        <v>0</v>
      </c>
      <c r="E1590" s="32">
        <f t="shared" si="49"/>
        <v>0</v>
      </c>
      <c r="F1590" s="28"/>
      <c r="G1590" s="29"/>
      <c r="H1590" s="22"/>
      <c r="I1590" s="22"/>
      <c r="J1590" s="41"/>
      <c r="K1590" s="42"/>
      <c r="L1590" s="22"/>
      <c r="M1590" s="22"/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1651</v>
      </c>
      <c r="B1591" s="37" t="s">
        <v>33</v>
      </c>
      <c r="C1591" s="38" t="s">
        <v>34</v>
      </c>
      <c r="D1591" s="24">
        <f t="shared" si="48"/>
        <v>0</v>
      </c>
      <c r="E1591" s="32">
        <f t="shared" si="49"/>
        <v>0</v>
      </c>
      <c r="F1591" s="28"/>
      <c r="G1591" s="29"/>
      <c r="H1591" s="22"/>
      <c r="I1591" s="22"/>
      <c r="J1591" s="41"/>
      <c r="K1591" s="42"/>
      <c r="L1591" s="22"/>
      <c r="M1591" s="22"/>
      <c r="N1591" s="41"/>
      <c r="O1591" s="42"/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1651</v>
      </c>
      <c r="B1592" s="37" t="s">
        <v>35</v>
      </c>
      <c r="C1592" s="38" t="s">
        <v>36</v>
      </c>
      <c r="D1592" s="24">
        <f t="shared" si="48"/>
        <v>0</v>
      </c>
      <c r="E1592" s="32">
        <f t="shared" si="49"/>
        <v>0</v>
      </c>
      <c r="F1592" s="28"/>
      <c r="G1592" s="29"/>
      <c r="H1592" s="22"/>
      <c r="I1592" s="22"/>
      <c r="J1592" s="41"/>
      <c r="K1592" s="42"/>
      <c r="L1592" s="22"/>
      <c r="M1592" s="22"/>
      <c r="N1592" s="41"/>
      <c r="O1592" s="42"/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1651</v>
      </c>
      <c r="B1593" s="37" t="s">
        <v>37</v>
      </c>
      <c r="C1593" s="38" t="s">
        <v>38</v>
      </c>
      <c r="D1593" s="24">
        <f t="shared" si="48"/>
        <v>158654610.82999998</v>
      </c>
      <c r="E1593" s="32">
        <f t="shared" si="49"/>
        <v>147882684.09999999</v>
      </c>
      <c r="F1593" s="28">
        <v>34236663.729999997</v>
      </c>
      <c r="G1593" s="29">
        <v>12224748.85</v>
      </c>
      <c r="H1593" s="19">
        <v>2513025.19</v>
      </c>
      <c r="I1593" s="19">
        <v>7230291.8700000001</v>
      </c>
      <c r="J1593" s="39">
        <v>25664428.539999999</v>
      </c>
      <c r="K1593" s="40">
        <v>29077106.850000001</v>
      </c>
      <c r="L1593" s="19">
        <v>6403276.3700000001</v>
      </c>
      <c r="M1593" s="19">
        <v>10004759.23</v>
      </c>
      <c r="N1593" s="39">
        <v>18963155.359999999</v>
      </c>
      <c r="O1593" s="40">
        <v>10695504</v>
      </c>
      <c r="P1593" s="22">
        <v>42557633.520000003</v>
      </c>
      <c r="Q1593" s="22">
        <v>35782887.509999998</v>
      </c>
      <c r="R1593" s="39">
        <v>22077251.420000002</v>
      </c>
      <c r="S1593" s="40">
        <v>29943337.870000001</v>
      </c>
      <c r="T1593" s="19">
        <v>6239176.7000000002</v>
      </c>
      <c r="U1593" s="19">
        <v>12924047.92</v>
      </c>
      <c r="V1593" s="39"/>
      <c r="W1593" s="40"/>
      <c r="X1593" s="19"/>
      <c r="Y1593" s="19"/>
      <c r="Z1593" s="39"/>
      <c r="AA1593" s="40"/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1651</v>
      </c>
      <c r="B1594" s="37" t="s">
        <v>39</v>
      </c>
      <c r="C1594" s="38" t="s">
        <v>40</v>
      </c>
      <c r="D1594" s="24">
        <f t="shared" si="48"/>
        <v>15438722.879999999</v>
      </c>
      <c r="E1594" s="32">
        <f t="shared" si="49"/>
        <v>12051585.66</v>
      </c>
      <c r="F1594" s="28">
        <v>5896150.3799999999</v>
      </c>
      <c r="G1594" s="29">
        <v>2012442.78</v>
      </c>
      <c r="H1594" s="19">
        <v>2863.87</v>
      </c>
      <c r="I1594" s="19">
        <v>226599.41</v>
      </c>
      <c r="J1594" s="39">
        <v>42395.08</v>
      </c>
      <c r="K1594" s="40">
        <v>670450.16</v>
      </c>
      <c r="L1594" s="19">
        <v>30250</v>
      </c>
      <c r="M1594" s="19">
        <v>1466879.57</v>
      </c>
      <c r="N1594" s="39">
        <v>912960.21</v>
      </c>
      <c r="O1594" s="40">
        <v>735878.98</v>
      </c>
      <c r="P1594" s="19">
        <v>5919150.3799999999</v>
      </c>
      <c r="Q1594" s="19">
        <v>2522208.27</v>
      </c>
      <c r="R1594" s="39">
        <v>149207.5</v>
      </c>
      <c r="S1594" s="40">
        <v>78689.69</v>
      </c>
      <c r="T1594" s="19">
        <v>2485745.46</v>
      </c>
      <c r="U1594" s="19">
        <v>4338436.8</v>
      </c>
      <c r="V1594" s="39"/>
      <c r="W1594" s="40"/>
      <c r="X1594" s="19"/>
      <c r="Y1594" s="19"/>
      <c r="Z1594" s="39"/>
      <c r="AA1594" s="40"/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1651</v>
      </c>
      <c r="B1595" s="37" t="s">
        <v>41</v>
      </c>
      <c r="C1595" s="38" t="s">
        <v>42</v>
      </c>
      <c r="D1595" s="24">
        <f t="shared" si="48"/>
        <v>958265.90999999992</v>
      </c>
      <c r="E1595" s="32">
        <f t="shared" si="49"/>
        <v>766955.91</v>
      </c>
      <c r="F1595" s="28">
        <v>0</v>
      </c>
      <c r="G1595" s="29">
        <v>0</v>
      </c>
      <c r="H1595" s="22">
        <v>100000</v>
      </c>
      <c r="I1595" s="22">
        <v>0</v>
      </c>
      <c r="J1595" s="41">
        <v>298805.90999999997</v>
      </c>
      <c r="K1595" s="42">
        <v>453600</v>
      </c>
      <c r="L1595" s="22">
        <v>28800</v>
      </c>
      <c r="M1595" s="22">
        <v>72005.91</v>
      </c>
      <c r="N1595" s="41">
        <v>0</v>
      </c>
      <c r="O1595" s="42">
        <v>8000</v>
      </c>
      <c r="P1595" s="19">
        <v>8800</v>
      </c>
      <c r="Q1595" s="19">
        <v>0</v>
      </c>
      <c r="R1595" s="41">
        <v>521860</v>
      </c>
      <c r="S1595" s="42">
        <v>233350</v>
      </c>
      <c r="T1595" s="22">
        <v>0</v>
      </c>
      <c r="U1595" s="22">
        <v>0</v>
      </c>
      <c r="V1595" s="41"/>
      <c r="W1595" s="42"/>
      <c r="X1595" s="22"/>
      <c r="Y1595" s="22"/>
      <c r="Z1595" s="41"/>
      <c r="AA1595" s="42"/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1651</v>
      </c>
      <c r="B1596" s="37" t="s">
        <v>43</v>
      </c>
      <c r="C1596" s="38" t="s">
        <v>44</v>
      </c>
      <c r="D1596" s="24">
        <f t="shared" si="48"/>
        <v>7607405.1400000006</v>
      </c>
      <c r="E1596" s="32">
        <f t="shared" si="49"/>
        <v>2231752.12</v>
      </c>
      <c r="F1596" s="28">
        <v>0</v>
      </c>
      <c r="G1596" s="29">
        <v>0</v>
      </c>
      <c r="H1596" s="22">
        <v>0</v>
      </c>
      <c r="I1596" s="22">
        <v>0</v>
      </c>
      <c r="J1596" s="41">
        <v>7900</v>
      </c>
      <c r="K1596" s="42">
        <v>0</v>
      </c>
      <c r="L1596" s="22">
        <v>0</v>
      </c>
      <c r="M1596" s="22">
        <v>7826.17</v>
      </c>
      <c r="N1596" s="41">
        <v>0</v>
      </c>
      <c r="O1596" s="42">
        <v>0</v>
      </c>
      <c r="P1596" s="22">
        <v>2379005.14</v>
      </c>
      <c r="Q1596" s="22">
        <v>1896.14</v>
      </c>
      <c r="R1596" s="41">
        <v>4838421.4000000004</v>
      </c>
      <c r="S1596" s="42">
        <v>343893.71</v>
      </c>
      <c r="T1596" s="22">
        <v>382078.6</v>
      </c>
      <c r="U1596" s="22">
        <v>1878136.1</v>
      </c>
      <c r="V1596" s="41"/>
      <c r="W1596" s="42"/>
      <c r="X1596" s="22"/>
      <c r="Y1596" s="22"/>
      <c r="Z1596" s="41"/>
      <c r="AA1596" s="42"/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1651</v>
      </c>
      <c r="B1597" s="37" t="s">
        <v>45</v>
      </c>
      <c r="C1597" s="38" t="s">
        <v>46</v>
      </c>
      <c r="D1597" s="24">
        <f t="shared" si="48"/>
        <v>4166967.15</v>
      </c>
      <c r="E1597" s="32">
        <f t="shared" si="49"/>
        <v>3079485.2</v>
      </c>
      <c r="F1597" s="28">
        <v>1272</v>
      </c>
      <c r="G1597" s="29">
        <v>0</v>
      </c>
      <c r="H1597" s="22">
        <v>1090</v>
      </c>
      <c r="I1597" s="22">
        <v>0</v>
      </c>
      <c r="J1597" s="41">
        <v>33829</v>
      </c>
      <c r="K1597" s="42">
        <v>550478.04</v>
      </c>
      <c r="L1597" s="22">
        <v>16732</v>
      </c>
      <c r="M1597" s="22">
        <v>122854.92</v>
      </c>
      <c r="N1597" s="41">
        <v>8140</v>
      </c>
      <c r="O1597" s="42">
        <v>0</v>
      </c>
      <c r="P1597" s="22">
        <v>12280.8</v>
      </c>
      <c r="Q1597" s="22">
        <v>0</v>
      </c>
      <c r="R1597" s="41">
        <v>4055749.35</v>
      </c>
      <c r="S1597" s="42">
        <v>2071727.8</v>
      </c>
      <c r="T1597" s="22">
        <v>37874</v>
      </c>
      <c r="U1597" s="22">
        <v>334424.44</v>
      </c>
      <c r="V1597" s="41"/>
      <c r="W1597" s="42"/>
      <c r="X1597" s="22"/>
      <c r="Y1597" s="22"/>
      <c r="Z1597" s="41"/>
      <c r="AA1597" s="42"/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1651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1651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1651</v>
      </c>
      <c r="B1600" s="37" t="s">
        <v>51</v>
      </c>
      <c r="C1600" s="38" t="s">
        <v>52</v>
      </c>
      <c r="D1600" s="24">
        <f t="shared" si="48"/>
        <v>1332638</v>
      </c>
      <c r="E1600" s="32">
        <f t="shared" si="49"/>
        <v>1534338</v>
      </c>
      <c r="F1600" s="28">
        <v>0</v>
      </c>
      <c r="G1600" s="29">
        <v>193400</v>
      </c>
      <c r="H1600" s="19">
        <v>282530</v>
      </c>
      <c r="I1600" s="19">
        <v>0</v>
      </c>
      <c r="J1600" s="39">
        <v>12548</v>
      </c>
      <c r="K1600" s="40">
        <v>9400</v>
      </c>
      <c r="L1600" s="19">
        <v>940900</v>
      </c>
      <c r="M1600" s="19">
        <v>281430</v>
      </c>
      <c r="N1600" s="39">
        <v>96660</v>
      </c>
      <c r="O1600" s="40">
        <v>6048</v>
      </c>
      <c r="P1600" s="22">
        <v>0</v>
      </c>
      <c r="Q1600" s="22">
        <v>1044060</v>
      </c>
      <c r="R1600" s="39">
        <v>0</v>
      </c>
      <c r="S1600" s="40">
        <v>0</v>
      </c>
      <c r="T1600" s="19">
        <v>0</v>
      </c>
      <c r="U1600" s="19">
        <v>0</v>
      </c>
      <c r="V1600" s="39"/>
      <c r="W1600" s="40"/>
      <c r="X1600" s="19"/>
      <c r="Y1600" s="19"/>
      <c r="Z1600" s="39"/>
      <c r="AA1600" s="40"/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1651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1651</v>
      </c>
      <c r="B1602" s="37" t="s">
        <v>55</v>
      </c>
      <c r="C1602" s="38" t="s">
        <v>56</v>
      </c>
      <c r="D1602" s="24">
        <f t="shared" si="48"/>
        <v>29100</v>
      </c>
      <c r="E1602" s="32">
        <f t="shared" si="49"/>
        <v>29100</v>
      </c>
      <c r="F1602" s="28"/>
      <c r="G1602" s="29"/>
      <c r="H1602" s="22"/>
      <c r="I1602" s="22"/>
      <c r="J1602" s="41"/>
      <c r="K1602" s="42"/>
      <c r="L1602" s="22"/>
      <c r="M1602" s="22"/>
      <c r="N1602" s="41">
        <v>22600</v>
      </c>
      <c r="O1602" s="42">
        <v>6500</v>
      </c>
      <c r="P1602" s="22">
        <v>6500</v>
      </c>
      <c r="Q1602" s="22">
        <v>22600</v>
      </c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1651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1651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1651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1651</v>
      </c>
      <c r="B1606" s="37" t="s">
        <v>63</v>
      </c>
      <c r="C1606" s="38" t="s">
        <v>64</v>
      </c>
      <c r="D1606" s="24">
        <f t="shared" si="50"/>
        <v>1471286.24</v>
      </c>
      <c r="E1606" s="32">
        <f t="shared" si="51"/>
        <v>2134918.5099999998</v>
      </c>
      <c r="F1606" s="28">
        <v>1471286.24</v>
      </c>
      <c r="G1606" s="29">
        <v>2134918.5099999998</v>
      </c>
      <c r="H1606" s="19"/>
      <c r="I1606" s="19"/>
      <c r="J1606" s="39"/>
      <c r="K1606" s="40"/>
      <c r="L1606" s="19"/>
      <c r="M1606" s="19"/>
      <c r="N1606" s="39"/>
      <c r="O1606" s="40"/>
      <c r="P1606" s="22"/>
      <c r="Q1606" s="22"/>
      <c r="R1606" s="39"/>
      <c r="S1606" s="40"/>
      <c r="T1606" s="19"/>
      <c r="U1606" s="19"/>
      <c r="V1606" s="39"/>
      <c r="W1606" s="40"/>
      <c r="X1606" s="19"/>
      <c r="Y1606" s="19"/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1651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0</v>
      </c>
      <c r="F1607" s="28">
        <v>0</v>
      </c>
      <c r="G1607" s="29">
        <v>0</v>
      </c>
      <c r="H1607" s="19">
        <v>0</v>
      </c>
      <c r="I1607" s="19">
        <v>0</v>
      </c>
      <c r="J1607" s="39">
        <v>0</v>
      </c>
      <c r="K1607" s="40">
        <v>0</v>
      </c>
      <c r="L1607" s="19">
        <v>0</v>
      </c>
      <c r="M1607" s="19">
        <v>0</v>
      </c>
      <c r="N1607" s="39">
        <v>0</v>
      </c>
      <c r="O1607" s="40">
        <v>0</v>
      </c>
      <c r="P1607" s="19">
        <v>0</v>
      </c>
      <c r="Q1607" s="19">
        <v>0</v>
      </c>
      <c r="R1607" s="39">
        <v>0</v>
      </c>
      <c r="S1607" s="40">
        <v>0</v>
      </c>
      <c r="T1607" s="19">
        <v>0</v>
      </c>
      <c r="U1607" s="19">
        <v>0</v>
      </c>
      <c r="V1607" s="39"/>
      <c r="W1607" s="40"/>
      <c r="X1607" s="19"/>
      <c r="Y1607" s="19"/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1651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1651</v>
      </c>
      <c r="B1609" s="37" t="s">
        <v>69</v>
      </c>
      <c r="C1609" s="38" t="s">
        <v>70</v>
      </c>
      <c r="D1609" s="24">
        <f t="shared" si="50"/>
        <v>113348.89</v>
      </c>
      <c r="E1609" s="32">
        <f t="shared" si="51"/>
        <v>107943.91999999998</v>
      </c>
      <c r="F1609" s="28">
        <v>9583.0499999999993</v>
      </c>
      <c r="G1609" s="29">
        <v>0</v>
      </c>
      <c r="H1609" s="19">
        <v>14470.77</v>
      </c>
      <c r="I1609" s="19">
        <v>7270.97</v>
      </c>
      <c r="J1609" s="39">
        <v>7066.82</v>
      </c>
      <c r="K1609" s="40">
        <v>8769.0499999999993</v>
      </c>
      <c r="L1609" s="19">
        <v>15039.93</v>
      </c>
      <c r="M1609" s="19">
        <v>27669.68</v>
      </c>
      <c r="N1609" s="39">
        <v>46354.49</v>
      </c>
      <c r="O1609" s="40">
        <v>7646.68</v>
      </c>
      <c r="P1609" s="22">
        <v>7280.79</v>
      </c>
      <c r="Q1609" s="22">
        <v>6230.45</v>
      </c>
      <c r="R1609" s="39">
        <v>6885.74</v>
      </c>
      <c r="S1609" s="40">
        <v>36019.660000000003</v>
      </c>
      <c r="T1609" s="19">
        <v>6667.3</v>
      </c>
      <c r="U1609" s="19">
        <v>14337.43</v>
      </c>
      <c r="V1609" s="39"/>
      <c r="W1609" s="40"/>
      <c r="X1609" s="19"/>
      <c r="Y1609" s="19"/>
      <c r="Z1609" s="39"/>
      <c r="AA1609" s="40"/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1651</v>
      </c>
      <c r="B1610" s="37" t="s">
        <v>71</v>
      </c>
      <c r="C1610" s="38" t="s">
        <v>72</v>
      </c>
      <c r="D1610" s="24">
        <f t="shared" si="50"/>
        <v>3574515</v>
      </c>
      <c r="E1610" s="32">
        <f t="shared" si="51"/>
        <v>2354305</v>
      </c>
      <c r="F1610" s="28">
        <v>3100000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734</v>
      </c>
      <c r="O1610" s="42">
        <v>0</v>
      </c>
      <c r="P1610" s="19">
        <v>472941</v>
      </c>
      <c r="Q1610" s="19">
        <v>2354305</v>
      </c>
      <c r="R1610" s="41">
        <v>840</v>
      </c>
      <c r="S1610" s="42">
        <v>0</v>
      </c>
      <c r="T1610" s="22">
        <v>0</v>
      </c>
      <c r="U1610" s="22">
        <v>0</v>
      </c>
      <c r="V1610" s="41"/>
      <c r="W1610" s="42"/>
      <c r="X1610" s="22"/>
      <c r="Y1610" s="22"/>
      <c r="Z1610" s="41"/>
      <c r="AA1610" s="42"/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1651</v>
      </c>
      <c r="B1611" s="37" t="s">
        <v>73</v>
      </c>
      <c r="C1611" s="38" t="s">
        <v>74</v>
      </c>
      <c r="D1611" s="24">
        <f t="shared" si="50"/>
        <v>2337088.0400000005</v>
      </c>
      <c r="E1611" s="32">
        <f t="shared" si="51"/>
        <v>2337088.0400000005</v>
      </c>
      <c r="F1611" s="28">
        <v>377369.57</v>
      </c>
      <c r="G1611" s="29">
        <v>377369.57</v>
      </c>
      <c r="H1611" s="19">
        <v>266623.7</v>
      </c>
      <c r="I1611" s="19">
        <v>266623.7</v>
      </c>
      <c r="J1611" s="39">
        <v>323615.55</v>
      </c>
      <c r="K1611" s="40">
        <v>323615.55</v>
      </c>
      <c r="L1611" s="19">
        <v>359731.13</v>
      </c>
      <c r="M1611" s="19">
        <v>359731.13</v>
      </c>
      <c r="N1611" s="39">
        <v>371386.61</v>
      </c>
      <c r="O1611" s="40">
        <v>371386.61</v>
      </c>
      <c r="P1611" s="22">
        <v>291363.84999999998</v>
      </c>
      <c r="Q1611" s="22">
        <v>291363.84999999998</v>
      </c>
      <c r="R1611" s="39">
        <v>218087.2</v>
      </c>
      <c r="S1611" s="40">
        <v>218087.2</v>
      </c>
      <c r="T1611" s="19">
        <v>128910.43</v>
      </c>
      <c r="U1611" s="19">
        <v>128910.43</v>
      </c>
      <c r="V1611" s="39"/>
      <c r="W1611" s="40"/>
      <c r="X1611" s="19"/>
      <c r="Y1611" s="19"/>
      <c r="Z1611" s="39"/>
      <c r="AA1611" s="40"/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1651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1651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1651</v>
      </c>
      <c r="B1614" s="37" t="s">
        <v>79</v>
      </c>
      <c r="C1614" s="38" t="s">
        <v>80</v>
      </c>
      <c r="D1614" s="24">
        <f t="shared" si="50"/>
        <v>3488548.24</v>
      </c>
      <c r="E1614" s="32">
        <f t="shared" si="51"/>
        <v>3570176.040000001</v>
      </c>
      <c r="F1614" s="28">
        <v>420907.48</v>
      </c>
      <c r="G1614" s="29">
        <v>445947.58</v>
      </c>
      <c r="H1614" s="19">
        <v>445947.58</v>
      </c>
      <c r="I1614" s="19">
        <v>402713.08</v>
      </c>
      <c r="J1614" s="39">
        <v>402713.08</v>
      </c>
      <c r="K1614" s="40">
        <v>413270.43</v>
      </c>
      <c r="L1614" s="19">
        <v>413270.43</v>
      </c>
      <c r="M1614" s="19">
        <v>426700.58</v>
      </c>
      <c r="N1614" s="39">
        <v>426700.58</v>
      </c>
      <c r="O1614" s="40">
        <v>437413.73</v>
      </c>
      <c r="P1614" s="22">
        <v>437413.73</v>
      </c>
      <c r="Q1614" s="22">
        <v>462649.53</v>
      </c>
      <c r="R1614" s="39">
        <v>462649.53</v>
      </c>
      <c r="S1614" s="40">
        <v>478945.83</v>
      </c>
      <c r="T1614" s="19">
        <v>478945.83</v>
      </c>
      <c r="U1614" s="19">
        <v>502535.28</v>
      </c>
      <c r="V1614" s="39"/>
      <c r="W1614" s="40"/>
      <c r="X1614" s="19"/>
      <c r="Y1614" s="19"/>
      <c r="Z1614" s="39"/>
      <c r="AA1614" s="40"/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1651</v>
      </c>
      <c r="B1615" s="37" t="s">
        <v>81</v>
      </c>
      <c r="C1615" s="38" t="s">
        <v>82</v>
      </c>
      <c r="D1615" s="24">
        <f t="shared" si="50"/>
        <v>1094506.18</v>
      </c>
      <c r="E1615" s="32">
        <f t="shared" si="51"/>
        <v>1149961.01</v>
      </c>
      <c r="F1615" s="28">
        <v>118228.45</v>
      </c>
      <c r="G1615" s="29">
        <v>130897.65</v>
      </c>
      <c r="H1615" s="19">
        <v>130897.65</v>
      </c>
      <c r="I1615" s="19">
        <v>139853.06</v>
      </c>
      <c r="J1615" s="39">
        <v>139853.06</v>
      </c>
      <c r="K1615" s="40">
        <v>119124.3</v>
      </c>
      <c r="L1615" s="19">
        <v>119124.3</v>
      </c>
      <c r="M1615" s="19">
        <v>123829.18</v>
      </c>
      <c r="N1615" s="39">
        <v>123829.18</v>
      </c>
      <c r="O1615" s="40">
        <v>142663.88</v>
      </c>
      <c r="P1615" s="19">
        <v>142663.88</v>
      </c>
      <c r="Q1615" s="19">
        <v>155619.98000000001</v>
      </c>
      <c r="R1615" s="39">
        <v>155619.98000000001</v>
      </c>
      <c r="S1615" s="40">
        <v>164289.68</v>
      </c>
      <c r="T1615" s="19">
        <v>164289.68</v>
      </c>
      <c r="U1615" s="19">
        <v>173683.28</v>
      </c>
      <c r="V1615" s="39"/>
      <c r="W1615" s="40"/>
      <c r="X1615" s="19"/>
      <c r="Y1615" s="19"/>
      <c r="Z1615" s="39"/>
      <c r="AA1615" s="40"/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1651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1651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1651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1651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1651</v>
      </c>
      <c r="B1620" s="37" t="s">
        <v>91</v>
      </c>
      <c r="C1620" s="38" t="s">
        <v>92</v>
      </c>
      <c r="D1620" s="24">
        <f t="shared" si="50"/>
        <v>3570</v>
      </c>
      <c r="E1620" s="32">
        <f t="shared" si="51"/>
        <v>72165</v>
      </c>
      <c r="F1620" s="28">
        <v>280</v>
      </c>
      <c r="G1620" s="29">
        <v>4460</v>
      </c>
      <c r="H1620" s="22">
        <v>0</v>
      </c>
      <c r="I1620" s="22">
        <v>0</v>
      </c>
      <c r="J1620" s="41">
        <v>0</v>
      </c>
      <c r="K1620" s="42">
        <v>2170</v>
      </c>
      <c r="L1620" s="22">
        <v>0</v>
      </c>
      <c r="M1620" s="22">
        <v>0</v>
      </c>
      <c r="N1620" s="41">
        <v>0</v>
      </c>
      <c r="O1620" s="42">
        <v>0</v>
      </c>
      <c r="P1620" s="22">
        <v>3290</v>
      </c>
      <c r="Q1620" s="22">
        <v>65535</v>
      </c>
      <c r="R1620" s="41">
        <v>0</v>
      </c>
      <c r="S1620" s="42">
        <v>0</v>
      </c>
      <c r="T1620" s="22">
        <v>0</v>
      </c>
      <c r="U1620" s="22">
        <v>0</v>
      </c>
      <c r="V1620" s="41"/>
      <c r="W1620" s="42"/>
      <c r="X1620" s="22"/>
      <c r="Y1620" s="22"/>
      <c r="Z1620" s="41"/>
      <c r="AA1620" s="42"/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1651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1651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1651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1651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1651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1651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1651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0</v>
      </c>
      <c r="F1627" s="28"/>
      <c r="G1627" s="29"/>
      <c r="H1627" s="19"/>
      <c r="I1627" s="19"/>
      <c r="J1627" s="39"/>
      <c r="K1627" s="40"/>
      <c r="L1627" s="19"/>
      <c r="M1627" s="19"/>
      <c r="N1627" s="39"/>
      <c r="O1627" s="40"/>
      <c r="P1627" s="22"/>
      <c r="Q1627" s="22"/>
      <c r="R1627" s="39"/>
      <c r="S1627" s="40"/>
      <c r="T1627" s="19"/>
      <c r="U1627" s="19"/>
      <c r="V1627" s="39"/>
      <c r="W1627" s="40"/>
      <c r="X1627" s="19"/>
      <c r="Y1627" s="19"/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1651</v>
      </c>
      <c r="B1628" s="37" t="s">
        <v>107</v>
      </c>
      <c r="C1628" s="38" t="s">
        <v>108</v>
      </c>
      <c r="D1628" s="24">
        <f t="shared" si="50"/>
        <v>322726.2</v>
      </c>
      <c r="E1628" s="32">
        <f t="shared" si="51"/>
        <v>236802.2</v>
      </c>
      <c r="F1628" s="28">
        <v>42246</v>
      </c>
      <c r="G1628" s="29">
        <v>15888</v>
      </c>
      <c r="H1628" s="19">
        <v>100429.2</v>
      </c>
      <c r="I1628" s="19">
        <v>145939.20000000001</v>
      </c>
      <c r="J1628" s="39">
        <v>41580.5</v>
      </c>
      <c r="K1628" s="40">
        <v>30467.5</v>
      </c>
      <c r="L1628" s="19">
        <v>20555.5</v>
      </c>
      <c r="M1628" s="19">
        <v>6418.5</v>
      </c>
      <c r="N1628" s="39">
        <v>16335.5</v>
      </c>
      <c r="O1628" s="40">
        <v>5058.5</v>
      </c>
      <c r="P1628" s="19">
        <v>36264.5</v>
      </c>
      <c r="Q1628" s="19">
        <v>9700.5</v>
      </c>
      <c r="R1628" s="39">
        <v>21566</v>
      </c>
      <c r="S1628" s="40">
        <v>4412</v>
      </c>
      <c r="T1628" s="19">
        <v>43749</v>
      </c>
      <c r="U1628" s="19">
        <v>18918</v>
      </c>
      <c r="V1628" s="39"/>
      <c r="W1628" s="40"/>
      <c r="X1628" s="19"/>
      <c r="Y1628" s="19"/>
      <c r="Z1628" s="39"/>
      <c r="AA1628" s="40"/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1651</v>
      </c>
      <c r="B1629" s="37" t="s">
        <v>109</v>
      </c>
      <c r="C1629" s="38" t="s">
        <v>110</v>
      </c>
      <c r="D1629" s="24">
        <f t="shared" si="50"/>
        <v>286768.25</v>
      </c>
      <c r="E1629" s="32">
        <f t="shared" si="51"/>
        <v>228394.75</v>
      </c>
      <c r="F1629" s="28">
        <v>13336</v>
      </c>
      <c r="G1629" s="29">
        <v>0</v>
      </c>
      <c r="H1629" s="19">
        <v>195356.75</v>
      </c>
      <c r="I1629" s="19">
        <v>185930</v>
      </c>
      <c r="J1629" s="39">
        <v>18645</v>
      </c>
      <c r="K1629" s="40">
        <v>40464.75</v>
      </c>
      <c r="L1629" s="19">
        <v>6952.5</v>
      </c>
      <c r="M1629" s="19">
        <v>2000</v>
      </c>
      <c r="N1629" s="39">
        <v>19826</v>
      </c>
      <c r="O1629" s="40">
        <v>0</v>
      </c>
      <c r="P1629" s="19">
        <v>13638</v>
      </c>
      <c r="Q1629" s="19">
        <v>0</v>
      </c>
      <c r="R1629" s="39">
        <v>9126</v>
      </c>
      <c r="S1629" s="40">
        <v>0</v>
      </c>
      <c r="T1629" s="19">
        <v>9888</v>
      </c>
      <c r="U1629" s="19">
        <v>0</v>
      </c>
      <c r="V1629" s="39"/>
      <c r="W1629" s="40"/>
      <c r="X1629" s="19"/>
      <c r="Y1629" s="19"/>
      <c r="Z1629" s="39"/>
      <c r="AA1629" s="40"/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1651</v>
      </c>
      <c r="B1630" s="37" t="s">
        <v>111</v>
      </c>
      <c r="C1630" s="38" t="s">
        <v>112</v>
      </c>
      <c r="D1630" s="24">
        <f t="shared" si="50"/>
        <v>130150</v>
      </c>
      <c r="E1630" s="32">
        <f t="shared" si="51"/>
        <v>141400</v>
      </c>
      <c r="F1630" s="28">
        <v>10450</v>
      </c>
      <c r="G1630" s="29">
        <v>25300</v>
      </c>
      <c r="H1630" s="19">
        <v>11500</v>
      </c>
      <c r="I1630" s="19">
        <v>21950</v>
      </c>
      <c r="J1630" s="39">
        <v>10500</v>
      </c>
      <c r="K1630" s="40">
        <v>10500</v>
      </c>
      <c r="L1630" s="19">
        <v>25750</v>
      </c>
      <c r="M1630" s="19">
        <v>25750</v>
      </c>
      <c r="N1630" s="39">
        <v>14050</v>
      </c>
      <c r="O1630" s="40">
        <v>0</v>
      </c>
      <c r="P1630" s="19">
        <v>0</v>
      </c>
      <c r="Q1630" s="19">
        <v>0</v>
      </c>
      <c r="R1630" s="39">
        <v>40400</v>
      </c>
      <c r="S1630" s="40">
        <v>40400</v>
      </c>
      <c r="T1630" s="19">
        <v>17500</v>
      </c>
      <c r="U1630" s="19">
        <v>17500</v>
      </c>
      <c r="V1630" s="39"/>
      <c r="W1630" s="40"/>
      <c r="X1630" s="19"/>
      <c r="Y1630" s="19"/>
      <c r="Z1630" s="39"/>
      <c r="AA1630" s="40"/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1651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1651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1651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1651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1651</v>
      </c>
      <c r="B1635" s="37" t="s">
        <v>121</v>
      </c>
      <c r="C1635" s="38" t="s">
        <v>122</v>
      </c>
      <c r="D1635" s="24">
        <f t="shared" si="50"/>
        <v>33415964.889999997</v>
      </c>
      <c r="E1635" s="32">
        <f t="shared" si="51"/>
        <v>33415964.889999997</v>
      </c>
      <c r="F1635" s="28">
        <v>3485308.8</v>
      </c>
      <c r="G1635" s="29">
        <v>3485308.8</v>
      </c>
      <c r="H1635" s="19">
        <v>7070798.3499999996</v>
      </c>
      <c r="I1635" s="19">
        <v>7070798.3499999996</v>
      </c>
      <c r="J1635" s="39">
        <v>2820945.3</v>
      </c>
      <c r="K1635" s="40">
        <v>2820945.3</v>
      </c>
      <c r="L1635" s="19">
        <v>4367393</v>
      </c>
      <c r="M1635" s="19">
        <v>4367393</v>
      </c>
      <c r="N1635" s="39">
        <v>3801054.4</v>
      </c>
      <c r="O1635" s="40">
        <v>3801054.4</v>
      </c>
      <c r="P1635" s="22">
        <v>6983980.5499999998</v>
      </c>
      <c r="Q1635" s="22">
        <v>6983980.5499999998</v>
      </c>
      <c r="R1635" s="39">
        <v>2151521.59</v>
      </c>
      <c r="S1635" s="40">
        <v>2151521.59</v>
      </c>
      <c r="T1635" s="19">
        <v>2734962.9</v>
      </c>
      <c r="U1635" s="19">
        <v>2734962.9</v>
      </c>
      <c r="V1635" s="39"/>
      <c r="W1635" s="40"/>
      <c r="X1635" s="19"/>
      <c r="Y1635" s="19"/>
      <c r="Z1635" s="39"/>
      <c r="AA1635" s="40"/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1651</v>
      </c>
      <c r="B1636" s="37" t="s">
        <v>123</v>
      </c>
      <c r="C1636" s="38" t="s">
        <v>124</v>
      </c>
      <c r="D1636" s="24">
        <f t="shared" si="50"/>
        <v>15208967.619999999</v>
      </c>
      <c r="E1636" s="32">
        <f t="shared" si="51"/>
        <v>14911303.710000003</v>
      </c>
      <c r="F1636" s="28">
        <v>1685518.45</v>
      </c>
      <c r="G1636" s="29">
        <v>1278230.5</v>
      </c>
      <c r="H1636" s="19">
        <v>1655364.1</v>
      </c>
      <c r="I1636" s="19">
        <v>1657492.2</v>
      </c>
      <c r="J1636" s="39">
        <v>1578315.8</v>
      </c>
      <c r="K1636" s="40">
        <v>1732123.85</v>
      </c>
      <c r="L1636" s="19">
        <v>2404114.0499999998</v>
      </c>
      <c r="M1636" s="19">
        <v>1354890.05</v>
      </c>
      <c r="N1636" s="39">
        <v>2544574.37</v>
      </c>
      <c r="O1636" s="40">
        <v>2089398.07</v>
      </c>
      <c r="P1636" s="19">
        <v>1827952.85</v>
      </c>
      <c r="Q1636" s="19">
        <v>2303825.6</v>
      </c>
      <c r="R1636" s="39">
        <v>1665144.15</v>
      </c>
      <c r="S1636" s="40">
        <v>2439734.04</v>
      </c>
      <c r="T1636" s="19">
        <v>1847983.85</v>
      </c>
      <c r="U1636" s="19">
        <v>2055609.4</v>
      </c>
      <c r="V1636" s="39"/>
      <c r="W1636" s="40"/>
      <c r="X1636" s="19"/>
      <c r="Y1636" s="19"/>
      <c r="Z1636" s="39"/>
      <c r="AA1636" s="40"/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1651</v>
      </c>
      <c r="B1637" s="37" t="s">
        <v>125</v>
      </c>
      <c r="C1637" s="38" t="s">
        <v>126</v>
      </c>
      <c r="D1637" s="24">
        <f t="shared" si="50"/>
        <v>1558046</v>
      </c>
      <c r="E1637" s="32">
        <f t="shared" si="51"/>
        <v>1558046</v>
      </c>
      <c r="F1637" s="28">
        <v>36379</v>
      </c>
      <c r="G1637" s="29">
        <v>36379</v>
      </c>
      <c r="H1637" s="22">
        <v>89574.5</v>
      </c>
      <c r="I1637" s="22">
        <v>89574.5</v>
      </c>
      <c r="J1637" s="41">
        <v>186093</v>
      </c>
      <c r="K1637" s="42">
        <v>186093</v>
      </c>
      <c r="L1637" s="22">
        <v>443467.5</v>
      </c>
      <c r="M1637" s="22">
        <v>443467.5</v>
      </c>
      <c r="N1637" s="41">
        <v>264693</v>
      </c>
      <c r="O1637" s="42">
        <v>264693</v>
      </c>
      <c r="P1637" s="19">
        <v>203866</v>
      </c>
      <c r="Q1637" s="19">
        <v>203866</v>
      </c>
      <c r="R1637" s="41">
        <v>184206.5</v>
      </c>
      <c r="S1637" s="42">
        <v>184206.5</v>
      </c>
      <c r="T1637" s="22">
        <v>149766.5</v>
      </c>
      <c r="U1637" s="22">
        <v>149766.5</v>
      </c>
      <c r="V1637" s="41"/>
      <c r="W1637" s="42"/>
      <c r="X1637" s="22"/>
      <c r="Y1637" s="22"/>
      <c r="Z1637" s="41"/>
      <c r="AA1637" s="42"/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1651</v>
      </c>
      <c r="B1638" s="37" t="s">
        <v>127</v>
      </c>
      <c r="C1638" s="38" t="s">
        <v>128</v>
      </c>
      <c r="D1638" s="24">
        <f t="shared" si="50"/>
        <v>814641.7</v>
      </c>
      <c r="E1638" s="32">
        <f t="shared" si="51"/>
        <v>739021.17999999993</v>
      </c>
      <c r="F1638" s="28">
        <v>117429</v>
      </c>
      <c r="G1638" s="29">
        <v>0</v>
      </c>
      <c r="H1638" s="19">
        <v>94651</v>
      </c>
      <c r="I1638" s="19">
        <v>0</v>
      </c>
      <c r="J1638" s="39">
        <v>123750.5</v>
      </c>
      <c r="K1638" s="40">
        <v>34565</v>
      </c>
      <c r="L1638" s="19">
        <v>139604.70000000001</v>
      </c>
      <c r="M1638" s="19">
        <v>91243</v>
      </c>
      <c r="N1638" s="39">
        <v>117545</v>
      </c>
      <c r="O1638" s="40">
        <v>33162.199999999997</v>
      </c>
      <c r="P1638" s="22">
        <v>104279</v>
      </c>
      <c r="Q1638" s="22">
        <v>540416.48</v>
      </c>
      <c r="R1638" s="39">
        <v>52177.5</v>
      </c>
      <c r="S1638" s="40">
        <v>23948.5</v>
      </c>
      <c r="T1638" s="19">
        <v>65205</v>
      </c>
      <c r="U1638" s="19">
        <v>15686</v>
      </c>
      <c r="V1638" s="39"/>
      <c r="W1638" s="40"/>
      <c r="X1638" s="19"/>
      <c r="Y1638" s="19"/>
      <c r="Z1638" s="39"/>
      <c r="AA1638" s="40"/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1651</v>
      </c>
      <c r="B1639" s="37" t="s">
        <v>129</v>
      </c>
      <c r="C1639" s="38" t="s">
        <v>130</v>
      </c>
      <c r="D1639" s="24">
        <f t="shared" si="50"/>
        <v>48297</v>
      </c>
      <c r="E1639" s="32">
        <f t="shared" si="51"/>
        <v>28920</v>
      </c>
      <c r="F1639" s="28">
        <v>10407</v>
      </c>
      <c r="G1639" s="29">
        <v>0</v>
      </c>
      <c r="H1639" s="22">
        <v>5104.5</v>
      </c>
      <c r="I1639" s="22">
        <v>0</v>
      </c>
      <c r="J1639" s="41">
        <v>7031</v>
      </c>
      <c r="K1639" s="42">
        <v>0</v>
      </c>
      <c r="L1639" s="22">
        <v>14374.5</v>
      </c>
      <c r="M1639" s="22">
        <v>0</v>
      </c>
      <c r="N1639" s="41">
        <v>3972</v>
      </c>
      <c r="O1639" s="42">
        <v>28620</v>
      </c>
      <c r="P1639" s="19">
        <v>7408</v>
      </c>
      <c r="Q1639" s="19">
        <v>300</v>
      </c>
      <c r="R1639" s="41">
        <v>0</v>
      </c>
      <c r="S1639" s="42">
        <v>0</v>
      </c>
      <c r="T1639" s="22">
        <v>0</v>
      </c>
      <c r="U1639" s="22">
        <v>0</v>
      </c>
      <c r="V1639" s="41"/>
      <c r="W1639" s="42"/>
      <c r="X1639" s="22"/>
      <c r="Y1639" s="22"/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1651</v>
      </c>
      <c r="B1640" s="37" t="s">
        <v>131</v>
      </c>
      <c r="C1640" s="38" t="s">
        <v>132</v>
      </c>
      <c r="D1640" s="24">
        <f t="shared" si="50"/>
        <v>0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/>
      <c r="O1640" s="42"/>
      <c r="P1640" s="22"/>
      <c r="Q1640" s="22"/>
      <c r="R1640" s="41"/>
      <c r="S1640" s="42"/>
      <c r="T1640" s="22"/>
      <c r="U1640" s="22"/>
      <c r="V1640" s="41"/>
      <c r="W1640" s="42"/>
      <c r="X1640" s="22"/>
      <c r="Y1640" s="22"/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1651</v>
      </c>
      <c r="B1641" s="37" t="s">
        <v>133</v>
      </c>
      <c r="C1641" s="38" t="s">
        <v>134</v>
      </c>
      <c r="D1641" s="24">
        <f t="shared" si="50"/>
        <v>985251.71999999986</v>
      </c>
      <c r="E1641" s="32">
        <f t="shared" si="51"/>
        <v>942506.62</v>
      </c>
      <c r="F1641" s="28">
        <v>86686.1</v>
      </c>
      <c r="G1641" s="29">
        <v>83912.9</v>
      </c>
      <c r="H1641" s="19">
        <v>115111</v>
      </c>
      <c r="I1641" s="19">
        <v>167227.70000000001</v>
      </c>
      <c r="J1641" s="39">
        <v>91845.45</v>
      </c>
      <c r="K1641" s="40">
        <v>83941.35</v>
      </c>
      <c r="L1641" s="19">
        <v>75066.5</v>
      </c>
      <c r="M1641" s="19">
        <v>40830</v>
      </c>
      <c r="N1641" s="39">
        <v>179595.62</v>
      </c>
      <c r="O1641" s="40">
        <v>202462.22</v>
      </c>
      <c r="P1641" s="22">
        <v>88061.5</v>
      </c>
      <c r="Q1641" s="22">
        <v>55229.1</v>
      </c>
      <c r="R1641" s="39">
        <v>200632.59</v>
      </c>
      <c r="S1641" s="40">
        <v>216046.69</v>
      </c>
      <c r="T1641" s="19">
        <v>148252.96</v>
      </c>
      <c r="U1641" s="19">
        <v>92856.66</v>
      </c>
      <c r="V1641" s="39"/>
      <c r="W1641" s="40"/>
      <c r="X1641" s="19"/>
      <c r="Y1641" s="19"/>
      <c r="Z1641" s="39"/>
      <c r="AA1641" s="40"/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1651</v>
      </c>
      <c r="B1642" s="37" t="s">
        <v>135</v>
      </c>
      <c r="C1642" s="38" t="s">
        <v>136</v>
      </c>
      <c r="D1642" s="24">
        <f t="shared" si="50"/>
        <v>398165.7</v>
      </c>
      <c r="E1642" s="32">
        <f t="shared" si="51"/>
        <v>496854.2</v>
      </c>
      <c r="F1642" s="28">
        <v>27736.5</v>
      </c>
      <c r="G1642" s="29">
        <v>22367</v>
      </c>
      <c r="H1642" s="19">
        <v>37790.050000000003</v>
      </c>
      <c r="I1642" s="19">
        <v>172861.55</v>
      </c>
      <c r="J1642" s="39">
        <v>36791.800000000003</v>
      </c>
      <c r="K1642" s="40">
        <v>37964.300000000003</v>
      </c>
      <c r="L1642" s="19">
        <v>30055.8</v>
      </c>
      <c r="M1642" s="19">
        <v>37775.300000000003</v>
      </c>
      <c r="N1642" s="39">
        <v>96447.15</v>
      </c>
      <c r="O1642" s="40">
        <v>34640.15</v>
      </c>
      <c r="P1642" s="19">
        <v>29526.7</v>
      </c>
      <c r="Q1642" s="19">
        <v>62869.2</v>
      </c>
      <c r="R1642" s="39">
        <v>53311.75</v>
      </c>
      <c r="S1642" s="40">
        <v>62961.25</v>
      </c>
      <c r="T1642" s="19">
        <v>86505.95</v>
      </c>
      <c r="U1642" s="19">
        <v>65415.45</v>
      </c>
      <c r="V1642" s="39"/>
      <c r="W1642" s="40"/>
      <c r="X1642" s="19"/>
      <c r="Y1642" s="19"/>
      <c r="Z1642" s="39"/>
      <c r="AA1642" s="40"/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1651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1651</v>
      </c>
      <c r="B1644" s="37" t="s">
        <v>139</v>
      </c>
      <c r="C1644" s="38" t="s">
        <v>140</v>
      </c>
      <c r="D1644" s="24">
        <f t="shared" si="50"/>
        <v>868502.51</v>
      </c>
      <c r="E1644" s="32">
        <f t="shared" si="51"/>
        <v>1195689.77</v>
      </c>
      <c r="F1644" s="28">
        <v>110094</v>
      </c>
      <c r="G1644" s="29">
        <v>45165.919999999998</v>
      </c>
      <c r="H1644" s="19">
        <v>135454</v>
      </c>
      <c r="I1644" s="19">
        <v>540932.01</v>
      </c>
      <c r="J1644" s="39">
        <v>86606.5</v>
      </c>
      <c r="K1644" s="40">
        <v>30945.82</v>
      </c>
      <c r="L1644" s="19">
        <v>109052.5</v>
      </c>
      <c r="M1644" s="19">
        <v>53391.82</v>
      </c>
      <c r="N1644" s="39">
        <v>105580</v>
      </c>
      <c r="O1644" s="40">
        <v>49919.32</v>
      </c>
      <c r="P1644" s="22">
        <v>172989</v>
      </c>
      <c r="Q1644" s="22">
        <v>189455.76</v>
      </c>
      <c r="R1644" s="39">
        <v>80844.509999999995</v>
      </c>
      <c r="S1644" s="40">
        <v>285879.12</v>
      </c>
      <c r="T1644" s="19">
        <v>67882</v>
      </c>
      <c r="U1644" s="19">
        <v>0</v>
      </c>
      <c r="V1644" s="39"/>
      <c r="W1644" s="40"/>
      <c r="X1644" s="19"/>
      <c r="Y1644" s="19"/>
      <c r="Z1644" s="39"/>
      <c r="AA1644" s="40"/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1651</v>
      </c>
      <c r="B1645" s="37" t="s">
        <v>141</v>
      </c>
      <c r="C1645" s="38" t="s">
        <v>142</v>
      </c>
      <c r="D1645" s="24">
        <f t="shared" si="50"/>
        <v>266101.09999999998</v>
      </c>
      <c r="E1645" s="32">
        <f t="shared" si="51"/>
        <v>485825.47</v>
      </c>
      <c r="F1645" s="28">
        <v>45867</v>
      </c>
      <c r="G1645" s="29">
        <v>5111.59</v>
      </c>
      <c r="H1645" s="19">
        <v>107344.19</v>
      </c>
      <c r="I1645" s="19">
        <v>335488.28999999998</v>
      </c>
      <c r="J1645" s="39">
        <v>2805</v>
      </c>
      <c r="K1645" s="40">
        <v>0</v>
      </c>
      <c r="L1645" s="19">
        <v>23700</v>
      </c>
      <c r="M1645" s="19">
        <v>0</v>
      </c>
      <c r="N1645" s="39">
        <v>25496.75</v>
      </c>
      <c r="O1645" s="40">
        <v>0</v>
      </c>
      <c r="P1645" s="19">
        <v>3641.25</v>
      </c>
      <c r="Q1645" s="19">
        <v>62743.67</v>
      </c>
      <c r="R1645" s="39">
        <v>35698.910000000003</v>
      </c>
      <c r="S1645" s="40">
        <v>82481.919999999998</v>
      </c>
      <c r="T1645" s="19">
        <v>21548</v>
      </c>
      <c r="U1645" s="19">
        <v>0</v>
      </c>
      <c r="V1645" s="39"/>
      <c r="W1645" s="40"/>
      <c r="X1645" s="19"/>
      <c r="Y1645" s="19"/>
      <c r="Z1645" s="39"/>
      <c r="AA1645" s="40"/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1651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1651</v>
      </c>
      <c r="B1647" s="37" t="s">
        <v>145</v>
      </c>
      <c r="C1647" s="38" t="s">
        <v>146</v>
      </c>
      <c r="D1647" s="24">
        <f t="shared" si="50"/>
        <v>0</v>
      </c>
      <c r="E1647" s="32">
        <f t="shared" si="51"/>
        <v>0</v>
      </c>
      <c r="F1647" s="28">
        <v>0</v>
      </c>
      <c r="G1647" s="29">
        <v>0</v>
      </c>
      <c r="H1647" s="22">
        <v>0</v>
      </c>
      <c r="I1647" s="22">
        <v>0</v>
      </c>
      <c r="J1647" s="41">
        <v>0</v>
      </c>
      <c r="K1647" s="42">
        <v>0</v>
      </c>
      <c r="L1647" s="22">
        <v>0</v>
      </c>
      <c r="M1647" s="22">
        <v>0</v>
      </c>
      <c r="N1647" s="41">
        <v>0</v>
      </c>
      <c r="O1647" s="42">
        <v>0</v>
      </c>
      <c r="P1647" s="22">
        <v>0</v>
      </c>
      <c r="Q1647" s="22">
        <v>0</v>
      </c>
      <c r="R1647" s="41">
        <v>0</v>
      </c>
      <c r="S1647" s="42">
        <v>0</v>
      </c>
      <c r="T1647" s="22">
        <v>0</v>
      </c>
      <c r="U1647" s="22">
        <v>0</v>
      </c>
      <c r="V1647" s="41"/>
      <c r="W1647" s="42"/>
      <c r="X1647" s="22"/>
      <c r="Y1647" s="22"/>
      <c r="Z1647" s="41"/>
      <c r="AA1647" s="42"/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1651</v>
      </c>
      <c r="B1648" s="37" t="s">
        <v>147</v>
      </c>
      <c r="C1648" s="38" t="s">
        <v>148</v>
      </c>
      <c r="D1648" s="24">
        <f t="shared" si="50"/>
        <v>156485.12</v>
      </c>
      <c r="E1648" s="32">
        <f t="shared" si="51"/>
        <v>265742.37</v>
      </c>
      <c r="F1648" s="28">
        <v>29797.5</v>
      </c>
      <c r="G1648" s="29">
        <v>22402</v>
      </c>
      <c r="H1648" s="19">
        <v>14423</v>
      </c>
      <c r="I1648" s="19">
        <v>20550</v>
      </c>
      <c r="J1648" s="39">
        <v>52503</v>
      </c>
      <c r="K1648" s="40">
        <v>125045.7</v>
      </c>
      <c r="L1648" s="19">
        <v>27895</v>
      </c>
      <c r="M1648" s="19">
        <v>39480.5</v>
      </c>
      <c r="N1648" s="39">
        <v>17693.099999999999</v>
      </c>
      <c r="O1648" s="40">
        <v>15062.3</v>
      </c>
      <c r="P1648" s="22">
        <v>4957.5</v>
      </c>
      <c r="Q1648" s="22">
        <v>24137.35</v>
      </c>
      <c r="R1648" s="39">
        <v>2810</v>
      </c>
      <c r="S1648" s="40">
        <v>920.72</v>
      </c>
      <c r="T1648" s="19">
        <v>6406.02</v>
      </c>
      <c r="U1648" s="19">
        <v>18143.8</v>
      </c>
      <c r="V1648" s="39"/>
      <c r="W1648" s="40"/>
      <c r="X1648" s="19"/>
      <c r="Y1648" s="19"/>
      <c r="Z1648" s="39"/>
      <c r="AA1648" s="40"/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1651</v>
      </c>
      <c r="B1649" s="37" t="s">
        <v>149</v>
      </c>
      <c r="C1649" s="38" t="s">
        <v>150</v>
      </c>
      <c r="D1649" s="24">
        <f t="shared" si="50"/>
        <v>104512</v>
      </c>
      <c r="E1649" s="32">
        <f t="shared" si="51"/>
        <v>92117.5</v>
      </c>
      <c r="F1649" s="28">
        <v>12982.5</v>
      </c>
      <c r="G1649" s="29">
        <v>0</v>
      </c>
      <c r="H1649" s="22">
        <v>22338.5</v>
      </c>
      <c r="I1649" s="22">
        <v>0</v>
      </c>
      <c r="J1649" s="41">
        <v>7841</v>
      </c>
      <c r="K1649" s="42">
        <v>62690.5</v>
      </c>
      <c r="L1649" s="22">
        <v>38688</v>
      </c>
      <c r="M1649" s="22">
        <v>0</v>
      </c>
      <c r="N1649" s="41">
        <v>2473</v>
      </c>
      <c r="O1649" s="42">
        <v>0</v>
      </c>
      <c r="P1649" s="19">
        <v>4460</v>
      </c>
      <c r="Q1649" s="19">
        <v>29427</v>
      </c>
      <c r="R1649" s="41">
        <v>13511</v>
      </c>
      <c r="S1649" s="42">
        <v>0</v>
      </c>
      <c r="T1649" s="22">
        <v>2218</v>
      </c>
      <c r="U1649" s="22">
        <v>0</v>
      </c>
      <c r="V1649" s="41"/>
      <c r="W1649" s="42"/>
      <c r="X1649" s="22"/>
      <c r="Y1649" s="22"/>
      <c r="Z1649" s="41"/>
      <c r="AA1649" s="42"/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1651</v>
      </c>
      <c r="B1650" s="37" t="s">
        <v>151</v>
      </c>
      <c r="C1650" s="38" t="s">
        <v>152</v>
      </c>
      <c r="D1650" s="24">
        <f t="shared" si="50"/>
        <v>40602</v>
      </c>
      <c r="E1650" s="32">
        <f t="shared" si="51"/>
        <v>44679</v>
      </c>
      <c r="F1650" s="28">
        <v>555</v>
      </c>
      <c r="G1650" s="29">
        <v>0</v>
      </c>
      <c r="H1650" s="22">
        <v>3555</v>
      </c>
      <c r="I1650" s="22">
        <v>0</v>
      </c>
      <c r="J1650" s="41">
        <v>6392</v>
      </c>
      <c r="K1650" s="42">
        <v>32416</v>
      </c>
      <c r="L1650" s="22">
        <v>3484</v>
      </c>
      <c r="M1650" s="22">
        <v>3919</v>
      </c>
      <c r="N1650" s="41">
        <v>1567</v>
      </c>
      <c r="O1650" s="42">
        <v>0</v>
      </c>
      <c r="P1650" s="22">
        <v>4337</v>
      </c>
      <c r="Q1650" s="22">
        <v>8344</v>
      </c>
      <c r="R1650" s="41">
        <v>14171</v>
      </c>
      <c r="S1650" s="42">
        <v>0</v>
      </c>
      <c r="T1650" s="22">
        <v>6541</v>
      </c>
      <c r="U1650" s="22">
        <v>0</v>
      </c>
      <c r="V1650" s="41"/>
      <c r="W1650" s="42"/>
      <c r="X1650" s="22"/>
      <c r="Y1650" s="22"/>
      <c r="Z1650" s="41"/>
      <c r="AA1650" s="42"/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1651</v>
      </c>
      <c r="B1651" s="37" t="s">
        <v>153</v>
      </c>
      <c r="C1651" s="38" t="s">
        <v>154</v>
      </c>
      <c r="D1651" s="24">
        <f t="shared" si="50"/>
        <v>2215</v>
      </c>
      <c r="E1651" s="32">
        <f t="shared" si="51"/>
        <v>2215</v>
      </c>
      <c r="F1651" s="28">
        <v>2215</v>
      </c>
      <c r="G1651" s="29">
        <v>2215</v>
      </c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1651</v>
      </c>
      <c r="B1652" s="37" t="s">
        <v>155</v>
      </c>
      <c r="C1652" s="38" t="s">
        <v>156</v>
      </c>
      <c r="D1652" s="24">
        <f t="shared" si="50"/>
        <v>2148245.42</v>
      </c>
      <c r="E1652" s="32">
        <f t="shared" si="51"/>
        <v>2199548.7999999998</v>
      </c>
      <c r="F1652" s="28">
        <v>373384.42</v>
      </c>
      <c r="G1652" s="29">
        <v>279463.5</v>
      </c>
      <c r="H1652" s="19">
        <v>296321</v>
      </c>
      <c r="I1652" s="19">
        <v>331382.8</v>
      </c>
      <c r="J1652" s="39">
        <v>283588.5</v>
      </c>
      <c r="K1652" s="40">
        <v>298380</v>
      </c>
      <c r="L1652" s="19">
        <v>282391</v>
      </c>
      <c r="M1652" s="19">
        <v>283767</v>
      </c>
      <c r="N1652" s="39">
        <v>355113</v>
      </c>
      <c r="O1652" s="40">
        <v>277961</v>
      </c>
      <c r="P1652" s="22">
        <v>237517</v>
      </c>
      <c r="Q1652" s="22">
        <v>333108.5</v>
      </c>
      <c r="R1652" s="39">
        <v>130822.5</v>
      </c>
      <c r="S1652" s="40">
        <v>263861.5</v>
      </c>
      <c r="T1652" s="19">
        <v>189108</v>
      </c>
      <c r="U1652" s="19">
        <v>131624.5</v>
      </c>
      <c r="V1652" s="39"/>
      <c r="W1652" s="40"/>
      <c r="X1652" s="19"/>
      <c r="Y1652" s="19"/>
      <c r="Z1652" s="39"/>
      <c r="AA1652" s="40"/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1651</v>
      </c>
      <c r="B1653" s="37" t="s">
        <v>157</v>
      </c>
      <c r="C1653" s="38" t="s">
        <v>158</v>
      </c>
      <c r="D1653" s="24">
        <f t="shared" si="50"/>
        <v>675585.4</v>
      </c>
      <c r="E1653" s="32">
        <f t="shared" si="51"/>
        <v>652271.89999999991</v>
      </c>
      <c r="F1653" s="28">
        <v>125933.75</v>
      </c>
      <c r="G1653" s="29">
        <v>50313.43</v>
      </c>
      <c r="H1653" s="19">
        <v>95307.25</v>
      </c>
      <c r="I1653" s="19">
        <v>78718.33</v>
      </c>
      <c r="J1653" s="39">
        <v>75520.649999999994</v>
      </c>
      <c r="K1653" s="40">
        <v>66306.710000000006</v>
      </c>
      <c r="L1653" s="19">
        <v>101335.5</v>
      </c>
      <c r="M1653" s="19">
        <v>194587.4</v>
      </c>
      <c r="N1653" s="39">
        <v>74607.75</v>
      </c>
      <c r="O1653" s="40">
        <v>34076.01</v>
      </c>
      <c r="P1653" s="19">
        <v>58315.5</v>
      </c>
      <c r="Q1653" s="19">
        <v>48636.26</v>
      </c>
      <c r="R1653" s="39">
        <v>96987</v>
      </c>
      <c r="S1653" s="40">
        <v>124467.45</v>
      </c>
      <c r="T1653" s="19">
        <v>47578</v>
      </c>
      <c r="U1653" s="19">
        <v>55166.31</v>
      </c>
      <c r="V1653" s="39"/>
      <c r="W1653" s="40"/>
      <c r="X1653" s="19"/>
      <c r="Y1653" s="19"/>
      <c r="Z1653" s="39"/>
      <c r="AA1653" s="40"/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1651</v>
      </c>
      <c r="B1654" s="37" t="s">
        <v>159</v>
      </c>
      <c r="C1654" s="38" t="s">
        <v>160</v>
      </c>
      <c r="D1654" s="24">
        <f t="shared" si="50"/>
        <v>7445.5</v>
      </c>
      <c r="E1654" s="32">
        <f t="shared" si="51"/>
        <v>7445.5</v>
      </c>
      <c r="F1654" s="28">
        <v>2714</v>
      </c>
      <c r="G1654" s="29">
        <v>2714</v>
      </c>
      <c r="H1654" s="19">
        <v>1435</v>
      </c>
      <c r="I1654" s="19">
        <v>1435</v>
      </c>
      <c r="J1654" s="39">
        <v>185</v>
      </c>
      <c r="K1654" s="40">
        <v>185</v>
      </c>
      <c r="L1654" s="19">
        <v>1645</v>
      </c>
      <c r="M1654" s="19">
        <v>1645</v>
      </c>
      <c r="N1654" s="39">
        <v>88.5</v>
      </c>
      <c r="O1654" s="40">
        <v>88.5</v>
      </c>
      <c r="P1654" s="19"/>
      <c r="Q1654" s="19"/>
      <c r="R1654" s="39">
        <v>400</v>
      </c>
      <c r="S1654" s="40">
        <v>400</v>
      </c>
      <c r="T1654" s="19">
        <v>978</v>
      </c>
      <c r="U1654" s="19">
        <v>978</v>
      </c>
      <c r="V1654" s="39"/>
      <c r="W1654" s="40"/>
      <c r="X1654" s="19"/>
      <c r="Y1654" s="19"/>
      <c r="Z1654" s="39"/>
      <c r="AA1654" s="40"/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1651</v>
      </c>
      <c r="B1655" s="37" t="s">
        <v>161</v>
      </c>
      <c r="C1655" s="38" t="s">
        <v>162</v>
      </c>
      <c r="D1655" s="24">
        <f t="shared" si="50"/>
        <v>14861</v>
      </c>
      <c r="E1655" s="32">
        <f t="shared" si="51"/>
        <v>14861</v>
      </c>
      <c r="F1655" s="28"/>
      <c r="G1655" s="29"/>
      <c r="H1655" s="22"/>
      <c r="I1655" s="22"/>
      <c r="J1655" s="41"/>
      <c r="K1655" s="42"/>
      <c r="L1655" s="22">
        <v>5029.5</v>
      </c>
      <c r="M1655" s="22">
        <v>5029.5</v>
      </c>
      <c r="N1655" s="41"/>
      <c r="O1655" s="42"/>
      <c r="P1655" s="19"/>
      <c r="Q1655" s="19"/>
      <c r="R1655" s="41"/>
      <c r="S1655" s="42"/>
      <c r="T1655" s="22">
        <v>9831.5</v>
      </c>
      <c r="U1655" s="22">
        <v>9831.5</v>
      </c>
      <c r="V1655" s="41"/>
      <c r="W1655" s="42"/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1651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1651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1651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1651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1651</v>
      </c>
      <c r="B1660" s="37" t="s">
        <v>171</v>
      </c>
      <c r="C1660" s="38" t="s">
        <v>172</v>
      </c>
      <c r="D1660" s="24">
        <f t="shared" si="50"/>
        <v>157054</v>
      </c>
      <c r="E1660" s="32">
        <f t="shared" si="51"/>
        <v>150192</v>
      </c>
      <c r="F1660" s="28">
        <v>11873</v>
      </c>
      <c r="G1660" s="29">
        <v>28150</v>
      </c>
      <c r="H1660" s="19">
        <v>24206</v>
      </c>
      <c r="I1660" s="19">
        <v>6846</v>
      </c>
      <c r="J1660" s="39">
        <v>40159</v>
      </c>
      <c r="K1660" s="40">
        <v>11630</v>
      </c>
      <c r="L1660" s="19">
        <v>26320</v>
      </c>
      <c r="M1660" s="19">
        <v>42709</v>
      </c>
      <c r="N1660" s="39">
        <v>7328</v>
      </c>
      <c r="O1660" s="40">
        <v>14763</v>
      </c>
      <c r="P1660" s="22">
        <v>25198</v>
      </c>
      <c r="Q1660" s="22">
        <v>20165</v>
      </c>
      <c r="R1660" s="39">
        <v>6922</v>
      </c>
      <c r="S1660" s="40">
        <v>14509</v>
      </c>
      <c r="T1660" s="19">
        <v>15048</v>
      </c>
      <c r="U1660" s="19">
        <v>11420</v>
      </c>
      <c r="V1660" s="39"/>
      <c r="W1660" s="40"/>
      <c r="X1660" s="19"/>
      <c r="Y1660" s="19"/>
      <c r="Z1660" s="39"/>
      <c r="AA1660" s="40"/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1651</v>
      </c>
      <c r="B1661" s="37" t="s">
        <v>173</v>
      </c>
      <c r="C1661" s="38" t="s">
        <v>174</v>
      </c>
      <c r="D1661" s="24">
        <f t="shared" si="50"/>
        <v>107795</v>
      </c>
      <c r="E1661" s="32">
        <f t="shared" si="51"/>
        <v>114502</v>
      </c>
      <c r="F1661" s="28">
        <v>8179</v>
      </c>
      <c r="G1661" s="29">
        <v>39307</v>
      </c>
      <c r="H1661" s="19">
        <v>12428</v>
      </c>
      <c r="I1661" s="19">
        <v>10901</v>
      </c>
      <c r="J1661" s="39">
        <v>14368</v>
      </c>
      <c r="K1661" s="40">
        <v>3350</v>
      </c>
      <c r="L1661" s="19">
        <v>18126</v>
      </c>
      <c r="M1661" s="19">
        <v>10654</v>
      </c>
      <c r="N1661" s="39">
        <v>6542</v>
      </c>
      <c r="O1661" s="40">
        <v>26472</v>
      </c>
      <c r="P1661" s="19">
        <v>14282</v>
      </c>
      <c r="Q1661" s="19">
        <v>15943</v>
      </c>
      <c r="R1661" s="39">
        <v>5887</v>
      </c>
      <c r="S1661" s="40">
        <v>1988</v>
      </c>
      <c r="T1661" s="19">
        <v>27983</v>
      </c>
      <c r="U1661" s="19">
        <v>5887</v>
      </c>
      <c r="V1661" s="39"/>
      <c r="W1661" s="40"/>
      <c r="X1661" s="19"/>
      <c r="Y1661" s="19"/>
      <c r="Z1661" s="39"/>
      <c r="AA1661" s="40"/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1651</v>
      </c>
      <c r="B1662" s="37" t="s">
        <v>175</v>
      </c>
      <c r="C1662" s="38" t="s">
        <v>176</v>
      </c>
      <c r="D1662" s="24">
        <f t="shared" si="50"/>
        <v>1045</v>
      </c>
      <c r="E1662" s="32">
        <f t="shared" si="51"/>
        <v>1045</v>
      </c>
      <c r="F1662" s="28"/>
      <c r="G1662" s="29"/>
      <c r="H1662" s="22"/>
      <c r="I1662" s="22"/>
      <c r="J1662" s="41">
        <v>330</v>
      </c>
      <c r="K1662" s="42">
        <v>330</v>
      </c>
      <c r="L1662" s="22"/>
      <c r="M1662" s="22"/>
      <c r="N1662" s="41">
        <v>405</v>
      </c>
      <c r="O1662" s="42">
        <v>405</v>
      </c>
      <c r="P1662" s="19"/>
      <c r="Q1662" s="19"/>
      <c r="R1662" s="41"/>
      <c r="S1662" s="42"/>
      <c r="T1662" s="22">
        <v>310</v>
      </c>
      <c r="U1662" s="22">
        <v>310</v>
      </c>
      <c r="V1662" s="41"/>
      <c r="W1662" s="42"/>
      <c r="X1662" s="22"/>
      <c r="Y1662" s="22"/>
      <c r="Z1662" s="41"/>
      <c r="AA1662" s="42"/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1651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1651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1651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1651</v>
      </c>
      <c r="B1666" s="37" t="s">
        <v>183</v>
      </c>
      <c r="C1666" s="38" t="s">
        <v>184</v>
      </c>
      <c r="D1666" s="24">
        <f t="shared" si="50"/>
        <v>383532.5</v>
      </c>
      <c r="E1666" s="32">
        <f t="shared" si="51"/>
        <v>366966</v>
      </c>
      <c r="F1666" s="28">
        <v>54885.5</v>
      </c>
      <c r="G1666" s="29">
        <v>10930</v>
      </c>
      <c r="H1666" s="19">
        <v>51628.5</v>
      </c>
      <c r="I1666" s="19">
        <v>2725</v>
      </c>
      <c r="J1666" s="39">
        <v>51818.5</v>
      </c>
      <c r="K1666" s="40">
        <v>107650</v>
      </c>
      <c r="L1666" s="19">
        <v>52245.5</v>
      </c>
      <c r="M1666" s="19">
        <v>55528.5</v>
      </c>
      <c r="N1666" s="39">
        <v>80375.5</v>
      </c>
      <c r="O1666" s="40">
        <v>43320</v>
      </c>
      <c r="P1666" s="22">
        <v>39282.5</v>
      </c>
      <c r="Q1666" s="22">
        <v>85536</v>
      </c>
      <c r="R1666" s="39">
        <v>21084.5</v>
      </c>
      <c r="S1666" s="40">
        <v>44975</v>
      </c>
      <c r="T1666" s="19">
        <v>32212</v>
      </c>
      <c r="U1666" s="19">
        <v>16301.5</v>
      </c>
      <c r="V1666" s="39"/>
      <c r="W1666" s="40"/>
      <c r="X1666" s="19"/>
      <c r="Y1666" s="19"/>
      <c r="Z1666" s="39"/>
      <c r="AA1666" s="40"/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1651</v>
      </c>
      <c r="B1667" s="37" t="s">
        <v>185</v>
      </c>
      <c r="C1667" s="38" t="s">
        <v>186</v>
      </c>
      <c r="D1667" s="24">
        <f t="shared" si="50"/>
        <v>87369.58</v>
      </c>
      <c r="E1667" s="32">
        <f t="shared" si="51"/>
        <v>70066.760000000009</v>
      </c>
      <c r="F1667" s="28">
        <v>28914.799999999999</v>
      </c>
      <c r="G1667" s="29">
        <v>960.55</v>
      </c>
      <c r="H1667" s="19">
        <v>0</v>
      </c>
      <c r="I1667" s="19">
        <v>3665.62</v>
      </c>
      <c r="J1667" s="39">
        <v>6420</v>
      </c>
      <c r="K1667" s="40">
        <v>24660.66</v>
      </c>
      <c r="L1667" s="19">
        <v>5201.28</v>
      </c>
      <c r="M1667" s="19">
        <v>3354.5</v>
      </c>
      <c r="N1667" s="39">
        <v>22652</v>
      </c>
      <c r="O1667" s="40">
        <v>8100.77</v>
      </c>
      <c r="P1667" s="19">
        <v>0</v>
      </c>
      <c r="Q1667" s="19">
        <v>19021.48</v>
      </c>
      <c r="R1667" s="39">
        <v>8173</v>
      </c>
      <c r="S1667" s="40">
        <v>3424.5</v>
      </c>
      <c r="T1667" s="19">
        <v>16008.5</v>
      </c>
      <c r="U1667" s="19">
        <v>6878.68</v>
      </c>
      <c r="V1667" s="39"/>
      <c r="W1667" s="40"/>
      <c r="X1667" s="19"/>
      <c r="Y1667" s="19"/>
      <c r="Z1667" s="39"/>
      <c r="AA1667" s="40"/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1651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6430</v>
      </c>
      <c r="E1668" s="32">
        <f t="shared" ref="E1668:E1731" si="53">G1668+I1668+K1668+M1668+O1668+Q1668+S1668+U1668+W1668+Y1668+AA1668+AC1668</f>
        <v>3511.5</v>
      </c>
      <c r="F1668" s="28"/>
      <c r="G1668" s="29"/>
      <c r="H1668" s="22"/>
      <c r="I1668" s="22"/>
      <c r="J1668" s="41"/>
      <c r="K1668" s="42"/>
      <c r="L1668" s="22"/>
      <c r="M1668" s="22"/>
      <c r="N1668" s="41">
        <v>2379</v>
      </c>
      <c r="O1668" s="42">
        <v>0</v>
      </c>
      <c r="P1668" s="19">
        <v>1133.5</v>
      </c>
      <c r="Q1668" s="19">
        <v>190</v>
      </c>
      <c r="R1668" s="41">
        <v>2277.5</v>
      </c>
      <c r="S1668" s="42">
        <v>2188</v>
      </c>
      <c r="T1668" s="22">
        <v>640</v>
      </c>
      <c r="U1668" s="22">
        <v>1133.5</v>
      </c>
      <c r="V1668" s="41"/>
      <c r="W1668" s="42"/>
      <c r="X1668" s="22"/>
      <c r="Y1668" s="22"/>
      <c r="Z1668" s="41"/>
      <c r="AA1668" s="42"/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1651</v>
      </c>
      <c r="B1669" s="37" t="s">
        <v>189</v>
      </c>
      <c r="C1669" s="38" t="s">
        <v>190</v>
      </c>
      <c r="D1669" s="24">
        <f t="shared" si="52"/>
        <v>14050.5</v>
      </c>
      <c r="E1669" s="32">
        <f t="shared" si="53"/>
        <v>7460.57</v>
      </c>
      <c r="F1669" s="28">
        <v>0</v>
      </c>
      <c r="G1669" s="29">
        <v>0</v>
      </c>
      <c r="H1669" s="22">
        <v>0</v>
      </c>
      <c r="I1669" s="22">
        <v>0</v>
      </c>
      <c r="J1669" s="41">
        <v>0</v>
      </c>
      <c r="K1669" s="42">
        <v>0</v>
      </c>
      <c r="L1669" s="22">
        <v>0</v>
      </c>
      <c r="M1669" s="22">
        <v>0</v>
      </c>
      <c r="N1669" s="41">
        <v>0</v>
      </c>
      <c r="O1669" s="42">
        <v>0</v>
      </c>
      <c r="P1669" s="22">
        <v>14050.5</v>
      </c>
      <c r="Q1669" s="22">
        <v>0</v>
      </c>
      <c r="R1669" s="41">
        <v>0</v>
      </c>
      <c r="S1669" s="42">
        <v>0</v>
      </c>
      <c r="T1669" s="22">
        <v>0</v>
      </c>
      <c r="U1669" s="22">
        <v>7460.57</v>
      </c>
      <c r="V1669" s="41"/>
      <c r="W1669" s="42"/>
      <c r="X1669" s="22"/>
      <c r="Y1669" s="22"/>
      <c r="Z1669" s="41"/>
      <c r="AA1669" s="42"/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1651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1651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1651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1651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1651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1651</v>
      </c>
      <c r="B1675" s="37" t="s">
        <v>201</v>
      </c>
      <c r="C1675" s="38" t="s">
        <v>202</v>
      </c>
      <c r="D1675" s="24">
        <f t="shared" si="52"/>
        <v>8936611.8300000001</v>
      </c>
      <c r="E1675" s="32">
        <f t="shared" si="53"/>
        <v>8310633.870000001</v>
      </c>
      <c r="F1675" s="28">
        <v>926055.08</v>
      </c>
      <c r="G1675" s="29">
        <v>1070260.73</v>
      </c>
      <c r="H1675" s="19">
        <v>1298610.1299999999</v>
      </c>
      <c r="I1675" s="19">
        <v>975577.93</v>
      </c>
      <c r="J1675" s="39">
        <v>1242726.51</v>
      </c>
      <c r="K1675" s="40">
        <v>1046183.78</v>
      </c>
      <c r="L1675" s="19">
        <v>848011.07</v>
      </c>
      <c r="M1675" s="19">
        <v>1142057.07</v>
      </c>
      <c r="N1675" s="39">
        <v>1460127.57</v>
      </c>
      <c r="O1675" s="40">
        <v>1084664.1399999999</v>
      </c>
      <c r="P1675" s="22">
        <v>1030054.31</v>
      </c>
      <c r="Q1675" s="22">
        <v>1162634.23</v>
      </c>
      <c r="R1675" s="39">
        <v>1134171.31</v>
      </c>
      <c r="S1675" s="40">
        <v>876425.55</v>
      </c>
      <c r="T1675" s="19">
        <v>996855.85</v>
      </c>
      <c r="U1675" s="19">
        <v>952830.44</v>
      </c>
      <c r="V1675" s="39"/>
      <c r="W1675" s="40"/>
      <c r="X1675" s="19"/>
      <c r="Y1675" s="19"/>
      <c r="Z1675" s="39"/>
      <c r="AA1675" s="40"/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1651</v>
      </c>
      <c r="B1676" s="37" t="s">
        <v>203</v>
      </c>
      <c r="C1676" s="38" t="s">
        <v>204</v>
      </c>
      <c r="D1676" s="24">
        <f t="shared" si="52"/>
        <v>15700</v>
      </c>
      <c r="E1676" s="32">
        <f t="shared" si="53"/>
        <v>8032.4</v>
      </c>
      <c r="F1676" s="28">
        <v>0</v>
      </c>
      <c r="G1676" s="29">
        <v>0</v>
      </c>
      <c r="H1676" s="19">
        <v>2100</v>
      </c>
      <c r="I1676" s="19">
        <v>1050</v>
      </c>
      <c r="J1676" s="39">
        <v>0</v>
      </c>
      <c r="K1676" s="40">
        <v>0</v>
      </c>
      <c r="L1676" s="19">
        <v>0</v>
      </c>
      <c r="M1676" s="19">
        <v>1360</v>
      </c>
      <c r="N1676" s="39">
        <v>0</v>
      </c>
      <c r="O1676" s="40">
        <v>1621.2</v>
      </c>
      <c r="P1676" s="19">
        <v>0</v>
      </c>
      <c r="Q1676" s="19">
        <v>1050</v>
      </c>
      <c r="R1676" s="39">
        <v>13600</v>
      </c>
      <c r="S1676" s="40">
        <v>2801.6</v>
      </c>
      <c r="T1676" s="19">
        <v>0</v>
      </c>
      <c r="U1676" s="19">
        <v>149.6</v>
      </c>
      <c r="V1676" s="39"/>
      <c r="W1676" s="40"/>
      <c r="X1676" s="19"/>
      <c r="Y1676" s="19"/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1651</v>
      </c>
      <c r="B1677" s="37" t="s">
        <v>205</v>
      </c>
      <c r="C1677" s="38" t="s">
        <v>206</v>
      </c>
      <c r="D1677" s="24">
        <f t="shared" si="52"/>
        <v>1886189.2100000002</v>
      </c>
      <c r="E1677" s="32">
        <f t="shared" si="53"/>
        <v>1979202.4900000002</v>
      </c>
      <c r="F1677" s="28">
        <v>63320</v>
      </c>
      <c r="G1677" s="29">
        <v>217019.46</v>
      </c>
      <c r="H1677" s="19">
        <v>225572.1</v>
      </c>
      <c r="I1677" s="19">
        <v>180650.23999999999</v>
      </c>
      <c r="J1677" s="39">
        <v>279225.27</v>
      </c>
      <c r="K1677" s="40">
        <v>287580.21999999997</v>
      </c>
      <c r="L1677" s="19">
        <v>157922</v>
      </c>
      <c r="M1677" s="19">
        <v>208538.27</v>
      </c>
      <c r="N1677" s="39">
        <v>319157.93</v>
      </c>
      <c r="O1677" s="40">
        <v>254293.1</v>
      </c>
      <c r="P1677" s="19">
        <v>388876.08</v>
      </c>
      <c r="Q1677" s="19">
        <v>285369.08</v>
      </c>
      <c r="R1677" s="39">
        <v>183455</v>
      </c>
      <c r="S1677" s="40">
        <v>236108.53</v>
      </c>
      <c r="T1677" s="19">
        <v>268660.83</v>
      </c>
      <c r="U1677" s="19">
        <v>309643.59000000003</v>
      </c>
      <c r="V1677" s="39"/>
      <c r="W1677" s="40"/>
      <c r="X1677" s="19"/>
      <c r="Y1677" s="19"/>
      <c r="Z1677" s="39"/>
      <c r="AA1677" s="40"/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1651</v>
      </c>
      <c r="B1678" s="37" t="s">
        <v>207</v>
      </c>
      <c r="C1678" s="38" t="s">
        <v>208</v>
      </c>
      <c r="D1678" s="24">
        <f t="shared" si="52"/>
        <v>2718950</v>
      </c>
      <c r="E1678" s="32">
        <f t="shared" si="53"/>
        <v>2591412</v>
      </c>
      <c r="F1678" s="28">
        <v>428709</v>
      </c>
      <c r="G1678" s="29">
        <v>470068</v>
      </c>
      <c r="H1678" s="19">
        <v>493610</v>
      </c>
      <c r="I1678" s="19">
        <v>391669</v>
      </c>
      <c r="J1678" s="39">
        <v>467473</v>
      </c>
      <c r="K1678" s="40">
        <v>423468</v>
      </c>
      <c r="L1678" s="19">
        <v>448700</v>
      </c>
      <c r="M1678" s="19">
        <v>313079.59999999998</v>
      </c>
      <c r="N1678" s="39">
        <v>299508</v>
      </c>
      <c r="O1678" s="40">
        <v>393823.4</v>
      </c>
      <c r="P1678" s="19">
        <v>253110</v>
      </c>
      <c r="Q1678" s="19">
        <v>215051</v>
      </c>
      <c r="R1678" s="39">
        <v>167239</v>
      </c>
      <c r="S1678" s="40">
        <v>144487</v>
      </c>
      <c r="T1678" s="19">
        <v>160601</v>
      </c>
      <c r="U1678" s="19">
        <v>239766</v>
      </c>
      <c r="V1678" s="39"/>
      <c r="W1678" s="40"/>
      <c r="X1678" s="19"/>
      <c r="Y1678" s="19"/>
      <c r="Z1678" s="39"/>
      <c r="AA1678" s="40"/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1651</v>
      </c>
      <c r="B1679" s="37" t="s">
        <v>209</v>
      </c>
      <c r="C1679" s="38" t="s">
        <v>210</v>
      </c>
      <c r="D1679" s="24">
        <f t="shared" si="52"/>
        <v>5000</v>
      </c>
      <c r="E1679" s="32">
        <f t="shared" si="53"/>
        <v>5000</v>
      </c>
      <c r="F1679" s="28">
        <v>0</v>
      </c>
      <c r="G1679" s="29">
        <v>0</v>
      </c>
      <c r="H1679" s="22">
        <v>0</v>
      </c>
      <c r="I1679" s="22">
        <v>2500</v>
      </c>
      <c r="J1679" s="41"/>
      <c r="K1679" s="42"/>
      <c r="L1679" s="22">
        <v>5000</v>
      </c>
      <c r="M1679" s="22">
        <v>2500</v>
      </c>
      <c r="N1679" s="41">
        <v>0</v>
      </c>
      <c r="O1679" s="42">
        <v>0</v>
      </c>
      <c r="P1679" s="19">
        <v>0</v>
      </c>
      <c r="Q1679" s="19">
        <v>0</v>
      </c>
      <c r="R1679" s="41">
        <v>0</v>
      </c>
      <c r="S1679" s="42">
        <v>0</v>
      </c>
      <c r="T1679" s="22">
        <v>0</v>
      </c>
      <c r="U1679" s="22">
        <v>0</v>
      </c>
      <c r="V1679" s="41"/>
      <c r="W1679" s="42"/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1651</v>
      </c>
      <c r="B1680" s="37" t="s">
        <v>211</v>
      </c>
      <c r="C1680" s="38" t="s">
        <v>212</v>
      </c>
      <c r="D1680" s="24">
        <f t="shared" si="52"/>
        <v>532992.26</v>
      </c>
      <c r="E1680" s="32">
        <f t="shared" si="53"/>
        <v>440293.6</v>
      </c>
      <c r="F1680" s="28">
        <v>12575</v>
      </c>
      <c r="G1680" s="29">
        <v>19053</v>
      </c>
      <c r="H1680" s="19">
        <v>13940</v>
      </c>
      <c r="I1680" s="19">
        <v>25502.61</v>
      </c>
      <c r="J1680" s="39">
        <v>75515.92</v>
      </c>
      <c r="K1680" s="40">
        <v>20201</v>
      </c>
      <c r="L1680" s="19">
        <v>261538.34</v>
      </c>
      <c r="M1680" s="19">
        <v>17444</v>
      </c>
      <c r="N1680" s="39">
        <v>31678</v>
      </c>
      <c r="O1680" s="40">
        <v>242273.99</v>
      </c>
      <c r="P1680" s="22">
        <v>57065</v>
      </c>
      <c r="Q1680" s="22">
        <v>33590</v>
      </c>
      <c r="R1680" s="39">
        <v>78320</v>
      </c>
      <c r="S1680" s="40">
        <v>73220</v>
      </c>
      <c r="T1680" s="19">
        <v>2360</v>
      </c>
      <c r="U1680" s="19">
        <v>9009</v>
      </c>
      <c r="V1680" s="39"/>
      <c r="W1680" s="40"/>
      <c r="X1680" s="19"/>
      <c r="Y1680" s="19"/>
      <c r="Z1680" s="39"/>
      <c r="AA1680" s="40"/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1651</v>
      </c>
      <c r="B1681" s="37" t="s">
        <v>213</v>
      </c>
      <c r="C1681" s="38" t="s">
        <v>214</v>
      </c>
      <c r="D1681" s="24">
        <f t="shared" si="52"/>
        <v>618022</v>
      </c>
      <c r="E1681" s="32">
        <f t="shared" si="53"/>
        <v>619266</v>
      </c>
      <c r="F1681" s="28">
        <v>75511</v>
      </c>
      <c r="G1681" s="29">
        <v>75277</v>
      </c>
      <c r="H1681" s="19">
        <v>94251</v>
      </c>
      <c r="I1681" s="19">
        <v>94985</v>
      </c>
      <c r="J1681" s="39">
        <v>95580</v>
      </c>
      <c r="K1681" s="40">
        <v>94678</v>
      </c>
      <c r="L1681" s="19">
        <v>81071</v>
      </c>
      <c r="M1681" s="19">
        <v>75197</v>
      </c>
      <c r="N1681" s="39">
        <v>77950</v>
      </c>
      <c r="O1681" s="40">
        <v>83409</v>
      </c>
      <c r="P1681" s="19">
        <v>80639</v>
      </c>
      <c r="Q1681" s="19">
        <v>82174</v>
      </c>
      <c r="R1681" s="39">
        <v>54034</v>
      </c>
      <c r="S1681" s="40">
        <v>55390</v>
      </c>
      <c r="T1681" s="19">
        <v>58986</v>
      </c>
      <c r="U1681" s="19">
        <v>58156</v>
      </c>
      <c r="V1681" s="39"/>
      <c r="W1681" s="40"/>
      <c r="X1681" s="19"/>
      <c r="Y1681" s="19"/>
      <c r="Z1681" s="39"/>
      <c r="AA1681" s="40"/>
      <c r="AB1681" s="19"/>
      <c r="AC1681" s="19"/>
      <c r="AD1681" s="47" t="s">
        <v>1603</v>
      </c>
      <c r="AE1681" s="26" t="s">
        <v>1637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1651</v>
      </c>
      <c r="B1682" s="37" t="s">
        <v>215</v>
      </c>
      <c r="C1682" s="38" t="s">
        <v>216</v>
      </c>
      <c r="D1682" s="24">
        <f t="shared" si="52"/>
        <v>0</v>
      </c>
      <c r="E1682" s="32">
        <f t="shared" si="53"/>
        <v>0</v>
      </c>
      <c r="F1682" s="28"/>
      <c r="G1682" s="29"/>
      <c r="H1682" s="22"/>
      <c r="I1682" s="22"/>
      <c r="J1682" s="41"/>
      <c r="K1682" s="42"/>
      <c r="L1682" s="22"/>
      <c r="M1682" s="22"/>
      <c r="N1682" s="41"/>
      <c r="O1682" s="42"/>
      <c r="P1682" s="19"/>
      <c r="Q1682" s="19"/>
      <c r="R1682" s="41"/>
      <c r="S1682" s="42"/>
      <c r="T1682" s="22"/>
      <c r="U1682" s="22"/>
      <c r="V1682" s="41"/>
      <c r="W1682" s="42"/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1637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1651</v>
      </c>
      <c r="B1683" s="37" t="s">
        <v>217</v>
      </c>
      <c r="C1683" s="38" t="s">
        <v>218</v>
      </c>
      <c r="D1683" s="24">
        <f t="shared" si="52"/>
        <v>395616.2</v>
      </c>
      <c r="E1683" s="32">
        <f t="shared" si="53"/>
        <v>444578.7</v>
      </c>
      <c r="F1683" s="28">
        <v>40443</v>
      </c>
      <c r="G1683" s="29">
        <v>0</v>
      </c>
      <c r="H1683" s="19">
        <v>33687.199999999997</v>
      </c>
      <c r="I1683" s="19">
        <v>101371.53</v>
      </c>
      <c r="J1683" s="39">
        <v>102114</v>
      </c>
      <c r="K1683" s="40">
        <v>82573.64</v>
      </c>
      <c r="L1683" s="19">
        <v>36230</v>
      </c>
      <c r="M1683" s="19">
        <v>48186.2</v>
      </c>
      <c r="N1683" s="39">
        <v>23349</v>
      </c>
      <c r="O1683" s="40">
        <v>44428.2</v>
      </c>
      <c r="P1683" s="22">
        <v>88114</v>
      </c>
      <c r="Q1683" s="22">
        <v>67683.289999999994</v>
      </c>
      <c r="R1683" s="39">
        <v>15774</v>
      </c>
      <c r="S1683" s="40">
        <v>25266.38</v>
      </c>
      <c r="T1683" s="19">
        <v>55905</v>
      </c>
      <c r="U1683" s="19">
        <v>75069.460000000006</v>
      </c>
      <c r="V1683" s="39"/>
      <c r="W1683" s="40"/>
      <c r="X1683" s="19"/>
      <c r="Y1683" s="19"/>
      <c r="Z1683" s="39"/>
      <c r="AA1683" s="40"/>
      <c r="AB1683" s="19"/>
      <c r="AC1683" s="19"/>
      <c r="AD1683" s="47" t="s">
        <v>1605</v>
      </c>
      <c r="AE1683" s="26" t="s">
        <v>1637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1651</v>
      </c>
      <c r="B1684" s="37" t="s">
        <v>219</v>
      </c>
      <c r="C1684" s="38" t="s">
        <v>220</v>
      </c>
      <c r="D1684" s="24">
        <f t="shared" si="52"/>
        <v>103728</v>
      </c>
      <c r="E1684" s="32">
        <f t="shared" si="53"/>
        <v>102081</v>
      </c>
      <c r="F1684" s="28">
        <v>12570</v>
      </c>
      <c r="G1684" s="29">
        <v>12713</v>
      </c>
      <c r="H1684" s="22">
        <v>4860</v>
      </c>
      <c r="I1684" s="22">
        <v>4574</v>
      </c>
      <c r="J1684" s="41">
        <v>17240</v>
      </c>
      <c r="K1684" s="42">
        <v>17393</v>
      </c>
      <c r="L1684" s="22">
        <v>36440</v>
      </c>
      <c r="M1684" s="22">
        <v>36583</v>
      </c>
      <c r="N1684" s="41">
        <v>18600</v>
      </c>
      <c r="O1684" s="42">
        <v>9600</v>
      </c>
      <c r="P1684" s="19">
        <v>360</v>
      </c>
      <c r="Q1684" s="19">
        <v>5903</v>
      </c>
      <c r="R1684" s="41">
        <v>2300</v>
      </c>
      <c r="S1684" s="42">
        <v>3200</v>
      </c>
      <c r="T1684" s="22">
        <v>11358</v>
      </c>
      <c r="U1684" s="22">
        <v>12115</v>
      </c>
      <c r="V1684" s="41"/>
      <c r="W1684" s="42"/>
      <c r="X1684" s="22"/>
      <c r="Y1684" s="22"/>
      <c r="Z1684" s="41"/>
      <c r="AA1684" s="42"/>
      <c r="AB1684" s="22"/>
      <c r="AC1684" s="22"/>
      <c r="AD1684" s="47" t="s">
        <v>1606</v>
      </c>
      <c r="AE1684" s="26" t="s">
        <v>1637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1651</v>
      </c>
      <c r="B1685" s="37" t="s">
        <v>221</v>
      </c>
      <c r="C1685" s="38" t="s">
        <v>222</v>
      </c>
      <c r="D1685" s="24">
        <f t="shared" si="52"/>
        <v>524264.1</v>
      </c>
      <c r="E1685" s="32">
        <f t="shared" si="53"/>
        <v>524524.1</v>
      </c>
      <c r="F1685" s="28">
        <v>68824.100000000006</v>
      </c>
      <c r="G1685" s="29">
        <v>68824.100000000006</v>
      </c>
      <c r="H1685" s="19">
        <v>73213</v>
      </c>
      <c r="I1685" s="19">
        <v>73213</v>
      </c>
      <c r="J1685" s="39">
        <v>62420</v>
      </c>
      <c r="K1685" s="40">
        <v>62420</v>
      </c>
      <c r="L1685" s="19">
        <v>78610</v>
      </c>
      <c r="M1685" s="19">
        <v>78610</v>
      </c>
      <c r="N1685" s="39">
        <v>77990</v>
      </c>
      <c r="O1685" s="40">
        <v>77990</v>
      </c>
      <c r="P1685" s="22">
        <v>59484</v>
      </c>
      <c r="Q1685" s="22">
        <v>59744</v>
      </c>
      <c r="R1685" s="39">
        <v>43517</v>
      </c>
      <c r="S1685" s="40">
        <v>43517</v>
      </c>
      <c r="T1685" s="19">
        <v>60206</v>
      </c>
      <c r="U1685" s="19">
        <v>60206</v>
      </c>
      <c r="V1685" s="39"/>
      <c r="W1685" s="40"/>
      <c r="X1685" s="19"/>
      <c r="Y1685" s="19"/>
      <c r="Z1685" s="39"/>
      <c r="AA1685" s="40"/>
      <c r="AB1685" s="19"/>
      <c r="AC1685" s="19"/>
      <c r="AD1685" s="47" t="s">
        <v>1607</v>
      </c>
      <c r="AE1685" s="26" t="s">
        <v>1637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1651</v>
      </c>
      <c r="B1686" s="37" t="s">
        <v>223</v>
      </c>
      <c r="C1686" s="38" t="s">
        <v>224</v>
      </c>
      <c r="D1686" s="24">
        <f t="shared" si="52"/>
        <v>123062</v>
      </c>
      <c r="E1686" s="32">
        <f t="shared" si="53"/>
        <v>122494</v>
      </c>
      <c r="F1686" s="28">
        <v>9010</v>
      </c>
      <c r="G1686" s="29">
        <v>9010</v>
      </c>
      <c r="H1686" s="19">
        <v>12593</v>
      </c>
      <c r="I1686" s="19">
        <v>12593</v>
      </c>
      <c r="J1686" s="39">
        <v>6261</v>
      </c>
      <c r="K1686" s="40">
        <v>5862</v>
      </c>
      <c r="L1686" s="19">
        <v>7386</v>
      </c>
      <c r="M1686" s="19">
        <v>6136</v>
      </c>
      <c r="N1686" s="39">
        <v>57720</v>
      </c>
      <c r="O1686" s="40">
        <v>57189</v>
      </c>
      <c r="P1686" s="19">
        <v>6385</v>
      </c>
      <c r="Q1686" s="19">
        <v>6935</v>
      </c>
      <c r="R1686" s="39">
        <v>18895</v>
      </c>
      <c r="S1686" s="40">
        <v>20525</v>
      </c>
      <c r="T1686" s="19">
        <v>4812</v>
      </c>
      <c r="U1686" s="19">
        <v>4244</v>
      </c>
      <c r="V1686" s="39"/>
      <c r="W1686" s="40"/>
      <c r="X1686" s="19"/>
      <c r="Y1686" s="19"/>
      <c r="Z1686" s="39"/>
      <c r="AA1686" s="40"/>
      <c r="AB1686" s="19"/>
      <c r="AC1686" s="19"/>
      <c r="AD1686" s="47" t="s">
        <v>1608</v>
      </c>
      <c r="AE1686" s="26" t="s">
        <v>1637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1651</v>
      </c>
      <c r="B1687" s="37" t="s">
        <v>225</v>
      </c>
      <c r="C1687" s="38" t="s">
        <v>226</v>
      </c>
      <c r="D1687" s="24">
        <f t="shared" si="52"/>
        <v>13380</v>
      </c>
      <c r="E1687" s="32">
        <f t="shared" si="53"/>
        <v>13380</v>
      </c>
      <c r="F1687" s="28"/>
      <c r="G1687" s="29"/>
      <c r="H1687" s="22"/>
      <c r="I1687" s="22"/>
      <c r="J1687" s="41">
        <v>1790</v>
      </c>
      <c r="K1687" s="42">
        <v>1790</v>
      </c>
      <c r="L1687" s="22">
        <v>3240</v>
      </c>
      <c r="M1687" s="22">
        <v>3240</v>
      </c>
      <c r="N1687" s="41">
        <v>7950</v>
      </c>
      <c r="O1687" s="42">
        <v>7950</v>
      </c>
      <c r="P1687" s="19">
        <v>400</v>
      </c>
      <c r="Q1687" s="19">
        <v>400</v>
      </c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1637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1651</v>
      </c>
      <c r="B1688" s="37" t="s">
        <v>227</v>
      </c>
      <c r="C1688" s="38" t="s">
        <v>228</v>
      </c>
      <c r="D1688" s="24">
        <f t="shared" si="52"/>
        <v>104287</v>
      </c>
      <c r="E1688" s="32">
        <f t="shared" si="53"/>
        <v>121169</v>
      </c>
      <c r="F1688" s="28">
        <v>29787</v>
      </c>
      <c r="G1688" s="29">
        <v>43700</v>
      </c>
      <c r="H1688" s="19">
        <v>20475</v>
      </c>
      <c r="I1688" s="19">
        <v>12575</v>
      </c>
      <c r="J1688" s="39">
        <v>13172</v>
      </c>
      <c r="K1688" s="40">
        <v>13181</v>
      </c>
      <c r="L1688" s="19">
        <v>13534</v>
      </c>
      <c r="M1688" s="19">
        <v>17934</v>
      </c>
      <c r="N1688" s="39">
        <v>4405</v>
      </c>
      <c r="O1688" s="40">
        <v>5601</v>
      </c>
      <c r="P1688" s="22">
        <v>3910</v>
      </c>
      <c r="Q1688" s="22">
        <v>6674</v>
      </c>
      <c r="R1688" s="39">
        <v>9509</v>
      </c>
      <c r="S1688" s="40">
        <v>11009</v>
      </c>
      <c r="T1688" s="19">
        <v>9495</v>
      </c>
      <c r="U1688" s="19">
        <v>10495</v>
      </c>
      <c r="V1688" s="39"/>
      <c r="W1688" s="40"/>
      <c r="X1688" s="19"/>
      <c r="Y1688" s="19"/>
      <c r="Z1688" s="39"/>
      <c r="AA1688" s="40"/>
      <c r="AB1688" s="19"/>
      <c r="AC1688" s="19"/>
      <c r="AD1688" s="47" t="s">
        <v>1610</v>
      </c>
      <c r="AE1688" s="26" t="s">
        <v>1637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1651</v>
      </c>
      <c r="B1689" s="37" t="s">
        <v>229</v>
      </c>
      <c r="C1689" s="38" t="s">
        <v>230</v>
      </c>
      <c r="D1689" s="24">
        <f t="shared" si="52"/>
        <v>633545.5</v>
      </c>
      <c r="E1689" s="32">
        <f t="shared" si="53"/>
        <v>611720.5</v>
      </c>
      <c r="F1689" s="28">
        <v>106890</v>
      </c>
      <c r="G1689" s="29">
        <v>86152</v>
      </c>
      <c r="H1689" s="19">
        <v>79203.5</v>
      </c>
      <c r="I1689" s="19">
        <v>82823.5</v>
      </c>
      <c r="J1689" s="39">
        <v>52061</v>
      </c>
      <c r="K1689" s="40">
        <v>56453</v>
      </c>
      <c r="L1689" s="19">
        <v>55209</v>
      </c>
      <c r="M1689" s="19">
        <v>85853</v>
      </c>
      <c r="N1689" s="39">
        <v>85508</v>
      </c>
      <c r="O1689" s="40">
        <v>70442</v>
      </c>
      <c r="P1689" s="19">
        <v>80772</v>
      </c>
      <c r="Q1689" s="19">
        <v>84033</v>
      </c>
      <c r="R1689" s="39">
        <v>80670</v>
      </c>
      <c r="S1689" s="40">
        <v>67260</v>
      </c>
      <c r="T1689" s="19">
        <v>93232</v>
      </c>
      <c r="U1689" s="19">
        <v>78704</v>
      </c>
      <c r="V1689" s="39"/>
      <c r="W1689" s="40"/>
      <c r="X1689" s="19"/>
      <c r="Y1689" s="19"/>
      <c r="Z1689" s="39"/>
      <c r="AA1689" s="40"/>
      <c r="AB1689" s="19"/>
      <c r="AC1689" s="19"/>
      <c r="AD1689" s="47" t="s">
        <v>1611</v>
      </c>
      <c r="AE1689" s="26" t="s">
        <v>1637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1651</v>
      </c>
      <c r="B1690" s="37" t="s">
        <v>231</v>
      </c>
      <c r="C1690" s="38" t="s">
        <v>232</v>
      </c>
      <c r="D1690" s="24">
        <f t="shared" si="52"/>
        <v>270186.02</v>
      </c>
      <c r="E1690" s="32">
        <f t="shared" si="53"/>
        <v>270186.02</v>
      </c>
      <c r="F1690" s="28">
        <v>31070</v>
      </c>
      <c r="G1690" s="29">
        <v>30290</v>
      </c>
      <c r="H1690" s="19">
        <v>41776</v>
      </c>
      <c r="I1690" s="19">
        <v>41776</v>
      </c>
      <c r="J1690" s="39">
        <v>27790</v>
      </c>
      <c r="K1690" s="40">
        <v>28570</v>
      </c>
      <c r="L1690" s="19">
        <v>21255</v>
      </c>
      <c r="M1690" s="19">
        <v>21255</v>
      </c>
      <c r="N1690" s="39">
        <v>28094.6</v>
      </c>
      <c r="O1690" s="40">
        <v>28094.6</v>
      </c>
      <c r="P1690" s="19">
        <v>26464.14</v>
      </c>
      <c r="Q1690" s="19">
        <v>26464.14</v>
      </c>
      <c r="R1690" s="39">
        <v>19048</v>
      </c>
      <c r="S1690" s="40">
        <v>19048</v>
      </c>
      <c r="T1690" s="19">
        <v>74688.28</v>
      </c>
      <c r="U1690" s="19">
        <v>74688.28</v>
      </c>
      <c r="V1690" s="39"/>
      <c r="W1690" s="40"/>
      <c r="X1690" s="19"/>
      <c r="Y1690" s="19"/>
      <c r="Z1690" s="39"/>
      <c r="AA1690" s="40"/>
      <c r="AB1690" s="19"/>
      <c r="AC1690" s="19"/>
      <c r="AD1690" s="47" t="s">
        <v>1612</v>
      </c>
      <c r="AE1690" s="26" t="s">
        <v>1637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1651</v>
      </c>
      <c r="B1691" s="37" t="s">
        <v>233</v>
      </c>
      <c r="C1691" s="38" t="s">
        <v>234</v>
      </c>
      <c r="D1691" s="24">
        <f t="shared" si="52"/>
        <v>40383</v>
      </c>
      <c r="E1691" s="32">
        <f t="shared" si="53"/>
        <v>40383</v>
      </c>
      <c r="F1691" s="28">
        <v>590</v>
      </c>
      <c r="G1691" s="29">
        <v>590</v>
      </c>
      <c r="H1691" s="22">
        <v>3690</v>
      </c>
      <c r="I1691" s="22">
        <v>3690</v>
      </c>
      <c r="J1691" s="41">
        <v>3185</v>
      </c>
      <c r="K1691" s="42">
        <v>3185</v>
      </c>
      <c r="L1691" s="22">
        <v>12710</v>
      </c>
      <c r="M1691" s="22">
        <v>12710</v>
      </c>
      <c r="N1691" s="41">
        <v>2245</v>
      </c>
      <c r="O1691" s="42">
        <v>2245</v>
      </c>
      <c r="P1691" s="19">
        <v>12225</v>
      </c>
      <c r="Q1691" s="19">
        <v>12225</v>
      </c>
      <c r="R1691" s="41">
        <v>1098</v>
      </c>
      <c r="S1691" s="42">
        <v>1098</v>
      </c>
      <c r="T1691" s="22">
        <v>4640</v>
      </c>
      <c r="U1691" s="22">
        <v>4640</v>
      </c>
      <c r="V1691" s="41"/>
      <c r="W1691" s="42"/>
      <c r="X1691" s="22"/>
      <c r="Y1691" s="22"/>
      <c r="Z1691" s="41"/>
      <c r="AA1691" s="42"/>
      <c r="AB1691" s="22"/>
      <c r="AC1691" s="22"/>
      <c r="AD1691" s="47" t="s">
        <v>1613</v>
      </c>
      <c r="AE1691" s="26" t="s">
        <v>1637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1651</v>
      </c>
      <c r="B1692" s="37" t="s">
        <v>235</v>
      </c>
      <c r="C1692" s="38" t="s">
        <v>236</v>
      </c>
      <c r="D1692" s="24">
        <f t="shared" si="52"/>
        <v>171041.53</v>
      </c>
      <c r="E1692" s="32">
        <f t="shared" si="53"/>
        <v>14283.41</v>
      </c>
      <c r="F1692" s="28"/>
      <c r="G1692" s="29"/>
      <c r="H1692" s="19"/>
      <c r="I1692" s="19"/>
      <c r="J1692" s="39"/>
      <c r="K1692" s="40"/>
      <c r="L1692" s="19"/>
      <c r="M1692" s="19"/>
      <c r="N1692" s="39"/>
      <c r="O1692" s="40"/>
      <c r="P1692" s="22"/>
      <c r="Q1692" s="22"/>
      <c r="R1692" s="39"/>
      <c r="S1692" s="40"/>
      <c r="T1692" s="19">
        <v>171041.53</v>
      </c>
      <c r="U1692" s="19">
        <v>14283.41</v>
      </c>
      <c r="V1692" s="39"/>
      <c r="W1692" s="40"/>
      <c r="X1692" s="19"/>
      <c r="Y1692" s="19"/>
      <c r="Z1692" s="39"/>
      <c r="AA1692" s="40"/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1651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1651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1651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1651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1651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1651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1651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>
        <v>0</v>
      </c>
      <c r="U1699" s="19">
        <v>0</v>
      </c>
      <c r="V1699" s="39"/>
      <c r="W1699" s="40"/>
      <c r="X1699" s="19"/>
      <c r="Y1699" s="19"/>
      <c r="Z1699" s="39"/>
      <c r="AA1699" s="40"/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1651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1651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10800</v>
      </c>
      <c r="F1701" s="28">
        <v>0</v>
      </c>
      <c r="G1701" s="29">
        <v>1350</v>
      </c>
      <c r="H1701" s="19">
        <v>0</v>
      </c>
      <c r="I1701" s="19">
        <v>1350</v>
      </c>
      <c r="J1701" s="39">
        <v>0</v>
      </c>
      <c r="K1701" s="40">
        <v>1350</v>
      </c>
      <c r="L1701" s="19">
        <v>0</v>
      </c>
      <c r="M1701" s="19">
        <v>1350</v>
      </c>
      <c r="N1701" s="39">
        <v>0</v>
      </c>
      <c r="O1701" s="40">
        <v>1350</v>
      </c>
      <c r="P1701" s="22">
        <v>0</v>
      </c>
      <c r="Q1701" s="22">
        <v>1350</v>
      </c>
      <c r="R1701" s="39">
        <v>0</v>
      </c>
      <c r="S1701" s="40">
        <v>1350</v>
      </c>
      <c r="T1701" s="19">
        <v>0</v>
      </c>
      <c r="U1701" s="19">
        <v>1350</v>
      </c>
      <c r="V1701" s="39"/>
      <c r="W1701" s="40"/>
      <c r="X1701" s="19"/>
      <c r="Y1701" s="19"/>
      <c r="Z1701" s="39"/>
      <c r="AA1701" s="40"/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1651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>
        <v>0</v>
      </c>
      <c r="U1702" s="19">
        <v>0</v>
      </c>
      <c r="V1702" s="39"/>
      <c r="W1702" s="40"/>
      <c r="X1702" s="19"/>
      <c r="Y1702" s="19"/>
      <c r="Z1702" s="39"/>
      <c r="AA1702" s="40"/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1651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1651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0</v>
      </c>
      <c r="F1704" s="28">
        <v>0</v>
      </c>
      <c r="G1704" s="29">
        <v>0</v>
      </c>
      <c r="H1704" s="19">
        <v>0</v>
      </c>
      <c r="I1704" s="19">
        <v>0</v>
      </c>
      <c r="J1704" s="39">
        <v>0</v>
      </c>
      <c r="K1704" s="40">
        <v>0</v>
      </c>
      <c r="L1704" s="19">
        <v>0</v>
      </c>
      <c r="M1704" s="19">
        <v>0</v>
      </c>
      <c r="N1704" s="39">
        <v>0</v>
      </c>
      <c r="O1704" s="40">
        <v>0</v>
      </c>
      <c r="P1704" s="22">
        <v>0</v>
      </c>
      <c r="Q1704" s="22">
        <v>0</v>
      </c>
      <c r="R1704" s="39">
        <v>0</v>
      </c>
      <c r="S1704" s="40">
        <v>0</v>
      </c>
      <c r="T1704" s="19">
        <v>0</v>
      </c>
      <c r="U1704" s="19">
        <v>0</v>
      </c>
      <c r="V1704" s="39"/>
      <c r="W1704" s="40"/>
      <c r="X1704" s="19"/>
      <c r="Y1704" s="19"/>
      <c r="Z1704" s="39"/>
      <c r="AA1704" s="40"/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1651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>
        <v>0</v>
      </c>
      <c r="U1705" s="22">
        <v>0</v>
      </c>
      <c r="V1705" s="41"/>
      <c r="W1705" s="42"/>
      <c r="X1705" s="22"/>
      <c r="Y1705" s="22"/>
      <c r="Z1705" s="41"/>
      <c r="AA1705" s="42"/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1651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1651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41755.519999999997</v>
      </c>
      <c r="F1707" s="28">
        <v>0</v>
      </c>
      <c r="G1707" s="29">
        <v>5219.4399999999996</v>
      </c>
      <c r="H1707" s="22">
        <v>0</v>
      </c>
      <c r="I1707" s="22">
        <v>5219.4399999999996</v>
      </c>
      <c r="J1707" s="41">
        <v>0</v>
      </c>
      <c r="K1707" s="42">
        <v>5219.4399999999996</v>
      </c>
      <c r="L1707" s="22">
        <v>0</v>
      </c>
      <c r="M1707" s="22">
        <v>5219.4399999999996</v>
      </c>
      <c r="N1707" s="41">
        <v>0</v>
      </c>
      <c r="O1707" s="42">
        <v>5219.4399999999996</v>
      </c>
      <c r="P1707" s="22">
        <v>0</v>
      </c>
      <c r="Q1707" s="22">
        <v>5219.4399999999996</v>
      </c>
      <c r="R1707" s="41">
        <v>0</v>
      </c>
      <c r="S1707" s="42">
        <v>5219.4399999999996</v>
      </c>
      <c r="T1707" s="22">
        <v>0</v>
      </c>
      <c r="U1707" s="22">
        <v>5219.4399999999996</v>
      </c>
      <c r="V1707" s="41"/>
      <c r="W1707" s="42"/>
      <c r="X1707" s="22"/>
      <c r="Y1707" s="22"/>
      <c r="Z1707" s="41"/>
      <c r="AA1707" s="42"/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1651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1651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1651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1651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>
        <v>0</v>
      </c>
      <c r="U1711" s="22">
        <v>0</v>
      </c>
      <c r="V1711" s="41"/>
      <c r="W1711" s="42"/>
      <c r="X1711" s="22"/>
      <c r="Y1711" s="22"/>
      <c r="Z1711" s="41"/>
      <c r="AA1711" s="42"/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1651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>
        <v>0</v>
      </c>
      <c r="U1712" s="19">
        <v>0</v>
      </c>
      <c r="V1712" s="39"/>
      <c r="W1712" s="40"/>
      <c r="X1712" s="19"/>
      <c r="Y1712" s="19"/>
      <c r="Z1712" s="39"/>
      <c r="AA1712" s="40"/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1651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>
        <v>0</v>
      </c>
      <c r="G1713" s="29">
        <v>0</v>
      </c>
      <c r="H1713" s="19">
        <v>0</v>
      </c>
      <c r="I1713" s="19">
        <v>0</v>
      </c>
      <c r="J1713" s="39">
        <v>0</v>
      </c>
      <c r="K1713" s="40">
        <v>0</v>
      </c>
      <c r="L1713" s="19">
        <v>0</v>
      </c>
      <c r="M1713" s="19">
        <v>0</v>
      </c>
      <c r="N1713" s="39">
        <v>0</v>
      </c>
      <c r="O1713" s="40">
        <v>0</v>
      </c>
      <c r="P1713" s="19">
        <v>0</v>
      </c>
      <c r="Q1713" s="19">
        <v>0</v>
      </c>
      <c r="R1713" s="39">
        <v>0</v>
      </c>
      <c r="S1713" s="40">
        <v>0</v>
      </c>
      <c r="T1713" s="19">
        <v>0</v>
      </c>
      <c r="U1713" s="19">
        <v>0</v>
      </c>
      <c r="V1713" s="39"/>
      <c r="W1713" s="40"/>
      <c r="X1713" s="19"/>
      <c r="Y1713" s="19"/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1651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>
        <v>0</v>
      </c>
      <c r="G1714" s="29">
        <v>0</v>
      </c>
      <c r="H1714" s="22">
        <v>0</v>
      </c>
      <c r="I1714" s="22">
        <v>0</v>
      </c>
      <c r="J1714" s="41">
        <v>0</v>
      </c>
      <c r="K1714" s="42">
        <v>0</v>
      </c>
      <c r="L1714" s="22">
        <v>0</v>
      </c>
      <c r="M1714" s="22">
        <v>0</v>
      </c>
      <c r="N1714" s="41">
        <v>0</v>
      </c>
      <c r="O1714" s="42">
        <v>0</v>
      </c>
      <c r="P1714" s="19">
        <v>0</v>
      </c>
      <c r="Q1714" s="19">
        <v>0</v>
      </c>
      <c r="R1714" s="41">
        <v>0</v>
      </c>
      <c r="S1714" s="42">
        <v>0</v>
      </c>
      <c r="T1714" s="22">
        <v>0</v>
      </c>
      <c r="U1714" s="22">
        <v>0</v>
      </c>
      <c r="V1714" s="41"/>
      <c r="W1714" s="42"/>
      <c r="X1714" s="22"/>
      <c r="Y1714" s="22"/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1651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1651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>
        <v>0</v>
      </c>
      <c r="U1716" s="22">
        <v>0</v>
      </c>
      <c r="V1716" s="41"/>
      <c r="W1716" s="42"/>
      <c r="X1716" s="22"/>
      <c r="Y1716" s="22"/>
      <c r="Z1716" s="41"/>
      <c r="AA1716" s="42"/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1651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1651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1651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1651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1651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1651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1651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0</v>
      </c>
      <c r="F1723" s="28">
        <v>0</v>
      </c>
      <c r="G1723" s="29">
        <v>0</v>
      </c>
      <c r="H1723" s="22">
        <v>0</v>
      </c>
      <c r="I1723" s="22">
        <v>0</v>
      </c>
      <c r="J1723" s="41">
        <v>0</v>
      </c>
      <c r="K1723" s="42">
        <v>0</v>
      </c>
      <c r="L1723" s="22">
        <v>0</v>
      </c>
      <c r="M1723" s="22">
        <v>0</v>
      </c>
      <c r="N1723" s="41">
        <v>0</v>
      </c>
      <c r="O1723" s="42">
        <v>0</v>
      </c>
      <c r="P1723" s="22">
        <v>0</v>
      </c>
      <c r="Q1723" s="22">
        <v>0</v>
      </c>
      <c r="R1723" s="41">
        <v>0</v>
      </c>
      <c r="S1723" s="42">
        <v>0</v>
      </c>
      <c r="T1723" s="22">
        <v>0</v>
      </c>
      <c r="U1723" s="22">
        <v>0</v>
      </c>
      <c r="V1723" s="41"/>
      <c r="W1723" s="42"/>
      <c r="X1723" s="22"/>
      <c r="Y1723" s="22"/>
      <c r="Z1723" s="41"/>
      <c r="AA1723" s="42"/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1651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>
        <v>0</v>
      </c>
      <c r="U1724" s="19">
        <v>0</v>
      </c>
      <c r="V1724" s="39"/>
      <c r="W1724" s="40"/>
      <c r="X1724" s="19"/>
      <c r="Y1724" s="19"/>
      <c r="Z1724" s="39"/>
      <c r="AA1724" s="40"/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1651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990.31999999999994</v>
      </c>
      <c r="F1725" s="28">
        <v>0</v>
      </c>
      <c r="G1725" s="29">
        <v>123.79</v>
      </c>
      <c r="H1725" s="19">
        <v>0</v>
      </c>
      <c r="I1725" s="19">
        <v>123.79</v>
      </c>
      <c r="J1725" s="39">
        <v>0</v>
      </c>
      <c r="K1725" s="40">
        <v>123.79</v>
      </c>
      <c r="L1725" s="19">
        <v>0</v>
      </c>
      <c r="M1725" s="19">
        <v>123.79</v>
      </c>
      <c r="N1725" s="39">
        <v>0</v>
      </c>
      <c r="O1725" s="40">
        <v>123.79</v>
      </c>
      <c r="P1725" s="19">
        <v>0</v>
      </c>
      <c r="Q1725" s="19">
        <v>123.79</v>
      </c>
      <c r="R1725" s="39">
        <v>0</v>
      </c>
      <c r="S1725" s="40">
        <v>123.79</v>
      </c>
      <c r="T1725" s="19">
        <v>0</v>
      </c>
      <c r="U1725" s="19">
        <v>123.79</v>
      </c>
      <c r="V1725" s="39"/>
      <c r="W1725" s="40"/>
      <c r="X1725" s="19"/>
      <c r="Y1725" s="19"/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1651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>
        <v>0</v>
      </c>
      <c r="G1726" s="29">
        <v>0</v>
      </c>
      <c r="H1726" s="22">
        <v>0</v>
      </c>
      <c r="I1726" s="22">
        <v>0</v>
      </c>
      <c r="J1726" s="41">
        <v>0</v>
      </c>
      <c r="K1726" s="42">
        <v>0</v>
      </c>
      <c r="L1726" s="22">
        <v>0</v>
      </c>
      <c r="M1726" s="22">
        <v>0</v>
      </c>
      <c r="N1726" s="41">
        <v>0</v>
      </c>
      <c r="O1726" s="42">
        <v>0</v>
      </c>
      <c r="P1726" s="19">
        <v>0</v>
      </c>
      <c r="Q1726" s="19">
        <v>0</v>
      </c>
      <c r="R1726" s="41">
        <v>0</v>
      </c>
      <c r="S1726" s="42">
        <v>0</v>
      </c>
      <c r="T1726" s="22">
        <v>0</v>
      </c>
      <c r="U1726" s="22">
        <v>0</v>
      </c>
      <c r="V1726" s="41"/>
      <c r="W1726" s="42"/>
      <c r="X1726" s="22"/>
      <c r="Y1726" s="22"/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1651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1651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32000</v>
      </c>
      <c r="F1728" s="28">
        <v>0</v>
      </c>
      <c r="G1728" s="29">
        <v>4000</v>
      </c>
      <c r="H1728" s="22">
        <v>0</v>
      </c>
      <c r="I1728" s="22">
        <v>4000</v>
      </c>
      <c r="J1728" s="41">
        <v>0</v>
      </c>
      <c r="K1728" s="42">
        <v>4000</v>
      </c>
      <c r="L1728" s="22">
        <v>0</v>
      </c>
      <c r="M1728" s="22">
        <v>4000</v>
      </c>
      <c r="N1728" s="41">
        <v>0</v>
      </c>
      <c r="O1728" s="42">
        <v>4000</v>
      </c>
      <c r="P1728" s="19">
        <v>0</v>
      </c>
      <c r="Q1728" s="19">
        <v>4000</v>
      </c>
      <c r="R1728" s="41">
        <v>0</v>
      </c>
      <c r="S1728" s="42">
        <v>4000</v>
      </c>
      <c r="T1728" s="22">
        <v>0</v>
      </c>
      <c r="U1728" s="22">
        <v>4000</v>
      </c>
      <c r="V1728" s="41"/>
      <c r="W1728" s="42"/>
      <c r="X1728" s="22"/>
      <c r="Y1728" s="22"/>
      <c r="Z1728" s="41"/>
      <c r="AA1728" s="42"/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1651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>
        <v>0</v>
      </c>
      <c r="U1729" s="19">
        <v>0</v>
      </c>
      <c r="V1729" s="39"/>
      <c r="W1729" s="40"/>
      <c r="X1729" s="19"/>
      <c r="Y1729" s="19"/>
      <c r="Z1729" s="39"/>
      <c r="AA1729" s="40"/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1651</v>
      </c>
      <c r="B1730" s="37" t="s">
        <v>311</v>
      </c>
      <c r="C1730" s="38" t="s">
        <v>312</v>
      </c>
      <c r="D1730" s="24">
        <f t="shared" si="52"/>
        <v>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>
        <v>0</v>
      </c>
      <c r="U1730" s="19">
        <v>0</v>
      </c>
      <c r="V1730" s="39"/>
      <c r="W1730" s="40"/>
      <c r="X1730" s="19"/>
      <c r="Y1730" s="19"/>
      <c r="Z1730" s="39"/>
      <c r="AA1730" s="40"/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1651</v>
      </c>
      <c r="B1731" s="37" t="s">
        <v>313</v>
      </c>
      <c r="C1731" s="38" t="s">
        <v>314</v>
      </c>
      <c r="D1731" s="24">
        <f t="shared" si="52"/>
        <v>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>
        <v>0</v>
      </c>
      <c r="U1731" s="19">
        <v>0</v>
      </c>
      <c r="V1731" s="39"/>
      <c r="W1731" s="40"/>
      <c r="X1731" s="19"/>
      <c r="Y1731" s="19"/>
      <c r="Z1731" s="39"/>
      <c r="AA1731" s="40"/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1651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19440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19440</v>
      </c>
      <c r="S1732" s="42">
        <v>0</v>
      </c>
      <c r="T1732" s="22">
        <v>0</v>
      </c>
      <c r="U1732" s="22">
        <v>0</v>
      </c>
      <c r="V1732" s="41"/>
      <c r="W1732" s="42"/>
      <c r="X1732" s="22"/>
      <c r="Y1732" s="22"/>
      <c r="Z1732" s="41"/>
      <c r="AA1732" s="42"/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1651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1651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1651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>
        <v>0</v>
      </c>
      <c r="U1735" s="19">
        <v>0</v>
      </c>
      <c r="V1735" s="39"/>
      <c r="W1735" s="40"/>
      <c r="X1735" s="19"/>
      <c r="Y1735" s="19"/>
      <c r="Z1735" s="39"/>
      <c r="AA1735" s="40"/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1651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>
        <v>0</v>
      </c>
      <c r="G1736" s="29">
        <v>0</v>
      </c>
      <c r="H1736" s="19">
        <v>0</v>
      </c>
      <c r="I1736" s="19">
        <v>0</v>
      </c>
      <c r="J1736" s="39">
        <v>0</v>
      </c>
      <c r="K1736" s="40">
        <v>0</v>
      </c>
      <c r="L1736" s="19">
        <v>0</v>
      </c>
      <c r="M1736" s="19">
        <v>0</v>
      </c>
      <c r="N1736" s="39">
        <v>0</v>
      </c>
      <c r="O1736" s="40">
        <v>0</v>
      </c>
      <c r="P1736" s="19">
        <v>0</v>
      </c>
      <c r="Q1736" s="19">
        <v>0</v>
      </c>
      <c r="R1736" s="39">
        <v>0</v>
      </c>
      <c r="S1736" s="40">
        <v>0</v>
      </c>
      <c r="T1736" s="19">
        <v>0</v>
      </c>
      <c r="U1736" s="19">
        <v>0</v>
      </c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1651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>
        <v>0</v>
      </c>
      <c r="U1737" s="19">
        <v>0</v>
      </c>
      <c r="V1737" s="39"/>
      <c r="W1737" s="40"/>
      <c r="X1737" s="19"/>
      <c r="Y1737" s="19"/>
      <c r="Z1737" s="39"/>
      <c r="AA1737" s="40"/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1651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103395.36</v>
      </c>
      <c r="F1738" s="28">
        <v>0</v>
      </c>
      <c r="G1738" s="29">
        <v>12924.42</v>
      </c>
      <c r="H1738" s="19">
        <v>0</v>
      </c>
      <c r="I1738" s="19">
        <v>12924.42</v>
      </c>
      <c r="J1738" s="39">
        <v>0</v>
      </c>
      <c r="K1738" s="40">
        <v>12924.42</v>
      </c>
      <c r="L1738" s="19">
        <v>0</v>
      </c>
      <c r="M1738" s="19">
        <v>12924.42</v>
      </c>
      <c r="N1738" s="39">
        <v>0</v>
      </c>
      <c r="O1738" s="40">
        <v>12924.42</v>
      </c>
      <c r="P1738" s="19">
        <v>0</v>
      </c>
      <c r="Q1738" s="19">
        <v>12924.42</v>
      </c>
      <c r="R1738" s="39">
        <v>0</v>
      </c>
      <c r="S1738" s="40">
        <v>12924.42</v>
      </c>
      <c r="T1738" s="19">
        <v>0</v>
      </c>
      <c r="U1738" s="19">
        <v>12924.42</v>
      </c>
      <c r="V1738" s="39"/>
      <c r="W1738" s="40"/>
      <c r="X1738" s="19"/>
      <c r="Y1738" s="19"/>
      <c r="Z1738" s="39"/>
      <c r="AA1738" s="40"/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1651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516150.24000000011</v>
      </c>
      <c r="F1739" s="28">
        <v>0</v>
      </c>
      <c r="G1739" s="29">
        <v>64518.78</v>
      </c>
      <c r="H1739" s="19">
        <v>0</v>
      </c>
      <c r="I1739" s="19">
        <v>64518.78</v>
      </c>
      <c r="J1739" s="39">
        <v>0</v>
      </c>
      <c r="K1739" s="40">
        <v>64518.78</v>
      </c>
      <c r="L1739" s="19">
        <v>0</v>
      </c>
      <c r="M1739" s="19">
        <v>64518.78</v>
      </c>
      <c r="N1739" s="39">
        <v>0</v>
      </c>
      <c r="O1739" s="40">
        <v>64518.78</v>
      </c>
      <c r="P1739" s="19">
        <v>0</v>
      </c>
      <c r="Q1739" s="19">
        <v>64518.78</v>
      </c>
      <c r="R1739" s="39">
        <v>0</v>
      </c>
      <c r="S1739" s="40">
        <v>64518.78</v>
      </c>
      <c r="T1739" s="19">
        <v>0</v>
      </c>
      <c r="U1739" s="19">
        <v>64518.78</v>
      </c>
      <c r="V1739" s="39"/>
      <c r="W1739" s="40"/>
      <c r="X1739" s="19"/>
      <c r="Y1739" s="19"/>
      <c r="Z1739" s="39"/>
      <c r="AA1739" s="40"/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1651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103922.95999999999</v>
      </c>
      <c r="F1740" s="28">
        <v>0</v>
      </c>
      <c r="G1740" s="29">
        <v>12990.37</v>
      </c>
      <c r="H1740" s="19">
        <v>0</v>
      </c>
      <c r="I1740" s="19">
        <v>12990.37</v>
      </c>
      <c r="J1740" s="39">
        <v>0</v>
      </c>
      <c r="K1740" s="40">
        <v>12990.37</v>
      </c>
      <c r="L1740" s="19">
        <v>0</v>
      </c>
      <c r="M1740" s="19">
        <v>12990.37</v>
      </c>
      <c r="N1740" s="39">
        <v>0</v>
      </c>
      <c r="O1740" s="40">
        <v>12990.37</v>
      </c>
      <c r="P1740" s="19">
        <v>0</v>
      </c>
      <c r="Q1740" s="19">
        <v>12990.37</v>
      </c>
      <c r="R1740" s="39">
        <v>0</v>
      </c>
      <c r="S1740" s="40">
        <v>12990.37</v>
      </c>
      <c r="T1740" s="19">
        <v>0</v>
      </c>
      <c r="U1740" s="19">
        <v>12990.37</v>
      </c>
      <c r="V1740" s="39"/>
      <c r="W1740" s="40"/>
      <c r="X1740" s="19"/>
      <c r="Y1740" s="19"/>
      <c r="Z1740" s="39"/>
      <c r="AA1740" s="40"/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1651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195597.60000000003</v>
      </c>
      <c r="F1741" s="28">
        <v>0</v>
      </c>
      <c r="G1741" s="29">
        <v>24449.7</v>
      </c>
      <c r="H1741" s="22">
        <v>0</v>
      </c>
      <c r="I1741" s="22">
        <v>24449.7</v>
      </c>
      <c r="J1741" s="41">
        <v>0</v>
      </c>
      <c r="K1741" s="42">
        <v>24449.7</v>
      </c>
      <c r="L1741" s="22">
        <v>0</v>
      </c>
      <c r="M1741" s="22">
        <v>24449.7</v>
      </c>
      <c r="N1741" s="41">
        <v>0</v>
      </c>
      <c r="O1741" s="42">
        <v>24449.7</v>
      </c>
      <c r="P1741" s="19">
        <v>0</v>
      </c>
      <c r="Q1741" s="19">
        <v>24449.7</v>
      </c>
      <c r="R1741" s="41">
        <v>0</v>
      </c>
      <c r="S1741" s="42">
        <v>24449.7</v>
      </c>
      <c r="T1741" s="22">
        <v>0</v>
      </c>
      <c r="U1741" s="22">
        <v>24449.7</v>
      </c>
      <c r="V1741" s="41"/>
      <c r="W1741" s="42"/>
      <c r="X1741" s="22"/>
      <c r="Y1741" s="22"/>
      <c r="Z1741" s="41"/>
      <c r="AA1741" s="42"/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1651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1651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1651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159935.67999999996</v>
      </c>
      <c r="F1744" s="28">
        <v>0</v>
      </c>
      <c r="G1744" s="29">
        <v>19991.96</v>
      </c>
      <c r="H1744" s="19">
        <v>0</v>
      </c>
      <c r="I1744" s="19">
        <v>19991.96</v>
      </c>
      <c r="J1744" s="39">
        <v>0</v>
      </c>
      <c r="K1744" s="40">
        <v>19991.96</v>
      </c>
      <c r="L1744" s="19">
        <v>0</v>
      </c>
      <c r="M1744" s="19">
        <v>19991.96</v>
      </c>
      <c r="N1744" s="39">
        <v>0</v>
      </c>
      <c r="O1744" s="40">
        <v>19991.96</v>
      </c>
      <c r="P1744" s="19">
        <v>0</v>
      </c>
      <c r="Q1744" s="19">
        <v>19991.96</v>
      </c>
      <c r="R1744" s="39">
        <v>0</v>
      </c>
      <c r="S1744" s="40">
        <v>19991.96</v>
      </c>
      <c r="T1744" s="19">
        <v>0</v>
      </c>
      <c r="U1744" s="19">
        <v>19991.96</v>
      </c>
      <c r="V1744" s="39"/>
      <c r="W1744" s="40"/>
      <c r="X1744" s="19"/>
      <c r="Y1744" s="19"/>
      <c r="Z1744" s="39"/>
      <c r="AA1744" s="40"/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1651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4432.16</v>
      </c>
      <c r="F1745" s="28">
        <v>0</v>
      </c>
      <c r="G1745" s="29">
        <v>554.02</v>
      </c>
      <c r="H1745" s="19">
        <v>0</v>
      </c>
      <c r="I1745" s="19">
        <v>554.02</v>
      </c>
      <c r="J1745" s="39">
        <v>0</v>
      </c>
      <c r="K1745" s="40">
        <v>554.02</v>
      </c>
      <c r="L1745" s="19">
        <v>0</v>
      </c>
      <c r="M1745" s="19">
        <v>554.02</v>
      </c>
      <c r="N1745" s="39">
        <v>0</v>
      </c>
      <c r="O1745" s="40">
        <v>554.02</v>
      </c>
      <c r="P1745" s="19">
        <v>0</v>
      </c>
      <c r="Q1745" s="19">
        <v>554.02</v>
      </c>
      <c r="R1745" s="39">
        <v>0</v>
      </c>
      <c r="S1745" s="40">
        <v>554.02</v>
      </c>
      <c r="T1745" s="19">
        <v>0</v>
      </c>
      <c r="U1745" s="19">
        <v>554.02</v>
      </c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1651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54746.239999999998</v>
      </c>
      <c r="F1746" s="28">
        <v>0</v>
      </c>
      <c r="G1746" s="29">
        <v>6843.28</v>
      </c>
      <c r="H1746" s="19">
        <v>0</v>
      </c>
      <c r="I1746" s="19">
        <v>6843.28</v>
      </c>
      <c r="J1746" s="39">
        <v>0</v>
      </c>
      <c r="K1746" s="40">
        <v>6843.28</v>
      </c>
      <c r="L1746" s="19">
        <v>0</v>
      </c>
      <c r="M1746" s="19">
        <v>6843.28</v>
      </c>
      <c r="N1746" s="39">
        <v>0</v>
      </c>
      <c r="O1746" s="40">
        <v>6843.28</v>
      </c>
      <c r="P1746" s="19">
        <v>0</v>
      </c>
      <c r="Q1746" s="19">
        <v>6843.28</v>
      </c>
      <c r="R1746" s="39">
        <v>0</v>
      </c>
      <c r="S1746" s="40">
        <v>6843.28</v>
      </c>
      <c r="T1746" s="19">
        <v>0</v>
      </c>
      <c r="U1746" s="19">
        <v>6843.28</v>
      </c>
      <c r="V1746" s="39"/>
      <c r="W1746" s="40"/>
      <c r="X1746" s="19"/>
      <c r="Y1746" s="19"/>
      <c r="Z1746" s="39"/>
      <c r="AA1746" s="40"/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1651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1651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1651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/>
      <c r="G1749" s="29"/>
      <c r="H1749" s="19"/>
      <c r="I1749" s="19"/>
      <c r="J1749" s="39"/>
      <c r="K1749" s="40"/>
      <c r="L1749" s="19"/>
      <c r="M1749" s="19"/>
      <c r="N1749" s="39"/>
      <c r="O1749" s="40"/>
      <c r="P1749" s="22"/>
      <c r="Q1749" s="22"/>
      <c r="R1749" s="39"/>
      <c r="S1749" s="40"/>
      <c r="T1749" s="19"/>
      <c r="U1749" s="19"/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1651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1651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0</v>
      </c>
      <c r="F1751" s="28"/>
      <c r="G1751" s="29"/>
      <c r="H1751" s="19"/>
      <c r="I1751" s="19"/>
      <c r="J1751" s="39"/>
      <c r="K1751" s="40"/>
      <c r="L1751" s="19"/>
      <c r="M1751" s="19"/>
      <c r="N1751" s="39"/>
      <c r="O1751" s="40"/>
      <c r="P1751" s="22"/>
      <c r="Q1751" s="22"/>
      <c r="R1751" s="39"/>
      <c r="S1751" s="40"/>
      <c r="T1751" s="19"/>
      <c r="U1751" s="19"/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1651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>
        <v>0</v>
      </c>
      <c r="U1752" s="19">
        <v>0</v>
      </c>
      <c r="V1752" s="39"/>
      <c r="W1752" s="40"/>
      <c r="X1752" s="19"/>
      <c r="Y1752" s="19"/>
      <c r="Z1752" s="39"/>
      <c r="AA1752" s="40"/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1651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1651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>
        <v>0</v>
      </c>
      <c r="U1754" s="19">
        <v>0</v>
      </c>
      <c r="V1754" s="39"/>
      <c r="W1754" s="40"/>
      <c r="X1754" s="19"/>
      <c r="Y1754" s="19"/>
      <c r="Z1754" s="39"/>
      <c r="AA1754" s="40"/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1651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/>
      <c r="G1755" s="29"/>
      <c r="H1755" s="19"/>
      <c r="I1755" s="19"/>
      <c r="J1755" s="39"/>
      <c r="K1755" s="40"/>
      <c r="L1755" s="19"/>
      <c r="M1755" s="19"/>
      <c r="N1755" s="39"/>
      <c r="O1755" s="40"/>
      <c r="P1755" s="19"/>
      <c r="Q1755" s="19"/>
      <c r="R1755" s="39"/>
      <c r="S1755" s="40"/>
      <c r="T1755" s="19"/>
      <c r="U1755" s="19"/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1651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1651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/>
      <c r="G1757" s="29"/>
      <c r="H1757" s="19"/>
      <c r="I1757" s="19"/>
      <c r="J1757" s="39"/>
      <c r="K1757" s="40"/>
      <c r="L1757" s="19"/>
      <c r="M1757" s="19"/>
      <c r="N1757" s="39"/>
      <c r="O1757" s="40"/>
      <c r="P1757" s="22"/>
      <c r="Q1757" s="22"/>
      <c r="R1757" s="39"/>
      <c r="S1757" s="40"/>
      <c r="T1757" s="19"/>
      <c r="U1757" s="19"/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1651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/>
      <c r="G1758" s="29"/>
      <c r="H1758" s="19"/>
      <c r="I1758" s="19"/>
      <c r="J1758" s="39"/>
      <c r="K1758" s="40"/>
      <c r="L1758" s="19"/>
      <c r="M1758" s="19"/>
      <c r="N1758" s="39"/>
      <c r="O1758" s="40"/>
      <c r="P1758" s="19"/>
      <c r="Q1758" s="19"/>
      <c r="R1758" s="39"/>
      <c r="S1758" s="40"/>
      <c r="T1758" s="19"/>
      <c r="U1758" s="19"/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1651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1651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/>
      <c r="G1760" s="29"/>
      <c r="H1760" s="19"/>
      <c r="I1760" s="19"/>
      <c r="J1760" s="39"/>
      <c r="K1760" s="40"/>
      <c r="L1760" s="19"/>
      <c r="M1760" s="19"/>
      <c r="N1760" s="39"/>
      <c r="O1760" s="40"/>
      <c r="P1760" s="22"/>
      <c r="Q1760" s="22"/>
      <c r="R1760" s="39"/>
      <c r="S1760" s="40"/>
      <c r="T1760" s="19"/>
      <c r="U1760" s="19"/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1651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/>
      <c r="G1761" s="29"/>
      <c r="H1761" s="19"/>
      <c r="I1761" s="19"/>
      <c r="J1761" s="39"/>
      <c r="K1761" s="40"/>
      <c r="L1761" s="19"/>
      <c r="M1761" s="19"/>
      <c r="N1761" s="39"/>
      <c r="O1761" s="40"/>
      <c r="P1761" s="19"/>
      <c r="Q1761" s="19"/>
      <c r="R1761" s="39"/>
      <c r="S1761" s="40"/>
      <c r="T1761" s="19"/>
      <c r="U1761" s="19"/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1651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1651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/>
      <c r="G1763" s="29"/>
      <c r="H1763" s="19"/>
      <c r="I1763" s="19"/>
      <c r="J1763" s="39"/>
      <c r="K1763" s="40"/>
      <c r="L1763" s="19"/>
      <c r="M1763" s="19"/>
      <c r="N1763" s="39"/>
      <c r="O1763" s="40"/>
      <c r="P1763" s="22"/>
      <c r="Q1763" s="22"/>
      <c r="R1763" s="39"/>
      <c r="S1763" s="40"/>
      <c r="T1763" s="19"/>
      <c r="U1763" s="19"/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1651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1651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1651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1651</v>
      </c>
      <c r="B1767" s="37" t="s">
        <v>385</v>
      </c>
      <c r="C1767" s="38" t="s">
        <v>386</v>
      </c>
      <c r="D1767" s="24">
        <f t="shared" si="54"/>
        <v>0</v>
      </c>
      <c r="E1767" s="32">
        <f t="shared" si="55"/>
        <v>0</v>
      </c>
      <c r="F1767" s="28"/>
      <c r="G1767" s="29"/>
      <c r="H1767" s="19"/>
      <c r="I1767" s="19"/>
      <c r="J1767" s="39"/>
      <c r="K1767" s="40"/>
      <c r="L1767" s="19"/>
      <c r="M1767" s="19"/>
      <c r="N1767" s="39"/>
      <c r="O1767" s="40"/>
      <c r="P1767" s="22"/>
      <c r="Q1767" s="22"/>
      <c r="R1767" s="39"/>
      <c r="S1767" s="40"/>
      <c r="T1767" s="19"/>
      <c r="U1767" s="19"/>
      <c r="V1767" s="39"/>
      <c r="W1767" s="40"/>
      <c r="X1767" s="19"/>
      <c r="Y1767" s="19"/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1651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1651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0</v>
      </c>
      <c r="F1769" s="28"/>
      <c r="G1769" s="29"/>
      <c r="H1769" s="19"/>
      <c r="I1769" s="19"/>
      <c r="J1769" s="39"/>
      <c r="K1769" s="40"/>
      <c r="L1769" s="19"/>
      <c r="M1769" s="19"/>
      <c r="N1769" s="39"/>
      <c r="O1769" s="40"/>
      <c r="P1769" s="22"/>
      <c r="Q1769" s="22"/>
      <c r="R1769" s="39"/>
      <c r="S1769" s="40"/>
      <c r="T1769" s="19"/>
      <c r="U1769" s="19"/>
      <c r="V1769" s="39"/>
      <c r="W1769" s="40"/>
      <c r="X1769" s="19"/>
      <c r="Y1769" s="19"/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1651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/>
      <c r="G1770" s="29"/>
      <c r="H1770" s="19"/>
      <c r="I1770" s="19"/>
      <c r="J1770" s="39"/>
      <c r="K1770" s="40"/>
      <c r="L1770" s="19"/>
      <c r="M1770" s="19"/>
      <c r="N1770" s="39"/>
      <c r="O1770" s="40"/>
      <c r="P1770" s="19"/>
      <c r="Q1770" s="19"/>
      <c r="R1770" s="39"/>
      <c r="S1770" s="40"/>
      <c r="T1770" s="19"/>
      <c r="U1770" s="19"/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1651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1651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/>
      <c r="G1772" s="29"/>
      <c r="H1772" s="19"/>
      <c r="I1772" s="19"/>
      <c r="J1772" s="39"/>
      <c r="K1772" s="40"/>
      <c r="L1772" s="19"/>
      <c r="M1772" s="19"/>
      <c r="N1772" s="39"/>
      <c r="O1772" s="40"/>
      <c r="P1772" s="22"/>
      <c r="Q1772" s="22"/>
      <c r="R1772" s="39"/>
      <c r="S1772" s="40"/>
      <c r="T1772" s="19"/>
      <c r="U1772" s="19"/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1651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1651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1651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1651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/>
      <c r="G1776" s="29"/>
      <c r="H1776" s="19"/>
      <c r="I1776" s="19"/>
      <c r="J1776" s="39"/>
      <c r="K1776" s="40"/>
      <c r="L1776" s="19"/>
      <c r="M1776" s="19"/>
      <c r="N1776" s="39"/>
      <c r="O1776" s="40"/>
      <c r="P1776" s="22"/>
      <c r="Q1776" s="22"/>
      <c r="R1776" s="39"/>
      <c r="S1776" s="40"/>
      <c r="T1776" s="19"/>
      <c r="U1776" s="19"/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1651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1651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/>
      <c r="G1778" s="29"/>
      <c r="H1778" s="19"/>
      <c r="I1778" s="19"/>
      <c r="J1778" s="39"/>
      <c r="K1778" s="40"/>
      <c r="L1778" s="19"/>
      <c r="M1778" s="19"/>
      <c r="N1778" s="39"/>
      <c r="O1778" s="40"/>
      <c r="P1778" s="22"/>
      <c r="Q1778" s="22"/>
      <c r="R1778" s="39"/>
      <c r="S1778" s="40"/>
      <c r="T1778" s="19"/>
      <c r="U1778" s="19"/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1651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1651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1651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1651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1651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1651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1651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1651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1651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1651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>
        <v>0</v>
      </c>
      <c r="G1788" s="29">
        <v>0</v>
      </c>
      <c r="H1788" s="22">
        <v>0</v>
      </c>
      <c r="I1788" s="22">
        <v>0</v>
      </c>
      <c r="J1788" s="41">
        <v>0</v>
      </c>
      <c r="K1788" s="42">
        <v>0</v>
      </c>
      <c r="L1788" s="22">
        <v>0</v>
      </c>
      <c r="M1788" s="22">
        <v>0</v>
      </c>
      <c r="N1788" s="41">
        <v>0</v>
      </c>
      <c r="O1788" s="42">
        <v>0</v>
      </c>
      <c r="P1788" s="22">
        <v>0</v>
      </c>
      <c r="Q1788" s="22">
        <v>0</v>
      </c>
      <c r="R1788" s="41">
        <v>0</v>
      </c>
      <c r="S1788" s="42">
        <v>0</v>
      </c>
      <c r="T1788" s="22">
        <v>0</v>
      </c>
      <c r="U1788" s="22">
        <v>0</v>
      </c>
      <c r="V1788" s="41"/>
      <c r="W1788" s="42"/>
      <c r="X1788" s="22"/>
      <c r="Y1788" s="22"/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1651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1651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>
        <v>0</v>
      </c>
      <c r="G1790" s="29">
        <v>0</v>
      </c>
      <c r="H1790" s="22">
        <v>0</v>
      </c>
      <c r="I1790" s="22">
        <v>0</v>
      </c>
      <c r="J1790" s="41">
        <v>0</v>
      </c>
      <c r="K1790" s="42">
        <v>0</v>
      </c>
      <c r="L1790" s="22">
        <v>0</v>
      </c>
      <c r="M1790" s="22">
        <v>0</v>
      </c>
      <c r="N1790" s="41">
        <v>0</v>
      </c>
      <c r="O1790" s="42">
        <v>0</v>
      </c>
      <c r="P1790" s="22">
        <v>0</v>
      </c>
      <c r="Q1790" s="22">
        <v>0</v>
      </c>
      <c r="R1790" s="41">
        <v>0</v>
      </c>
      <c r="S1790" s="42">
        <v>0</v>
      </c>
      <c r="T1790" s="22">
        <v>0</v>
      </c>
      <c r="U1790" s="22">
        <v>0</v>
      </c>
      <c r="V1790" s="41"/>
      <c r="W1790" s="42"/>
      <c r="X1790" s="22"/>
      <c r="Y1790" s="22"/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1651</v>
      </c>
      <c r="B1791" s="37" t="s">
        <v>433</v>
      </c>
      <c r="C1791" s="38" t="s">
        <v>434</v>
      </c>
      <c r="D1791" s="24">
        <f t="shared" si="54"/>
        <v>620600</v>
      </c>
      <c r="E1791" s="32">
        <f t="shared" si="55"/>
        <v>90600</v>
      </c>
      <c r="F1791" s="28">
        <v>290000</v>
      </c>
      <c r="G1791" s="29">
        <v>0</v>
      </c>
      <c r="H1791" s="19">
        <v>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67000</v>
      </c>
      <c r="O1791" s="40">
        <v>0</v>
      </c>
      <c r="P1791" s="22">
        <v>0</v>
      </c>
      <c r="Q1791" s="22">
        <v>0</v>
      </c>
      <c r="R1791" s="39">
        <v>94600</v>
      </c>
      <c r="S1791" s="40">
        <v>42600</v>
      </c>
      <c r="T1791" s="19">
        <v>169000</v>
      </c>
      <c r="U1791" s="19">
        <v>48000</v>
      </c>
      <c r="V1791" s="39"/>
      <c r="W1791" s="40"/>
      <c r="X1791" s="19"/>
      <c r="Y1791" s="19"/>
      <c r="Z1791" s="39"/>
      <c r="AA1791" s="40"/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1651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>
        <v>0</v>
      </c>
      <c r="U1792" s="19">
        <v>0</v>
      </c>
      <c r="V1792" s="39"/>
      <c r="W1792" s="40"/>
      <c r="X1792" s="19"/>
      <c r="Y1792" s="19"/>
      <c r="Z1792" s="39"/>
      <c r="AA1792" s="40"/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1651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>
        <v>0</v>
      </c>
      <c r="U1793" s="19">
        <v>0</v>
      </c>
      <c r="V1793" s="39"/>
      <c r="W1793" s="40"/>
      <c r="X1793" s="19"/>
      <c r="Y1793" s="19"/>
      <c r="Z1793" s="39"/>
      <c r="AA1793" s="40"/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1651</v>
      </c>
      <c r="B1794" s="37" t="s">
        <v>439</v>
      </c>
      <c r="C1794" s="38" t="s">
        <v>440</v>
      </c>
      <c r="D1794" s="24">
        <f t="shared" si="54"/>
        <v>32900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32900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>
        <v>0</v>
      </c>
      <c r="U1794" s="19">
        <v>0</v>
      </c>
      <c r="V1794" s="39"/>
      <c r="W1794" s="40"/>
      <c r="X1794" s="19"/>
      <c r="Y1794" s="19"/>
      <c r="Z1794" s="39"/>
      <c r="AA1794" s="40"/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1651</v>
      </c>
      <c r="B1795" s="37" t="s">
        <v>441</v>
      </c>
      <c r="C1795" s="38" t="s">
        <v>442</v>
      </c>
      <c r="D1795" s="24">
        <f t="shared" si="54"/>
        <v>55400</v>
      </c>
      <c r="E1795" s="32">
        <f t="shared" si="55"/>
        <v>30500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24900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>
        <v>30500</v>
      </c>
      <c r="U1795" s="19">
        <v>30500</v>
      </c>
      <c r="V1795" s="39"/>
      <c r="W1795" s="40"/>
      <c r="X1795" s="19"/>
      <c r="Y1795" s="19"/>
      <c r="Z1795" s="39"/>
      <c r="AA1795" s="40"/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1651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>
        <v>0</v>
      </c>
      <c r="U1796" s="19">
        <v>0</v>
      </c>
      <c r="V1796" s="39"/>
      <c r="W1796" s="40"/>
      <c r="X1796" s="19"/>
      <c r="Y1796" s="19"/>
      <c r="Z1796" s="39"/>
      <c r="AA1796" s="40"/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1651</v>
      </c>
      <c r="B1797" s="37" t="s">
        <v>445</v>
      </c>
      <c r="C1797" s="38" t="s">
        <v>446</v>
      </c>
      <c r="D1797" s="24">
        <f t="shared" si="56"/>
        <v>1518988.19</v>
      </c>
      <c r="E1797" s="32">
        <f t="shared" si="57"/>
        <v>208988.19</v>
      </c>
      <c r="F1797" s="28">
        <v>0</v>
      </c>
      <c r="G1797" s="29">
        <v>0</v>
      </c>
      <c r="H1797" s="19">
        <v>605000</v>
      </c>
      <c r="I1797" s="19">
        <v>0</v>
      </c>
      <c r="J1797" s="39">
        <v>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404000</v>
      </c>
      <c r="S1797" s="40">
        <v>120000</v>
      </c>
      <c r="T1797" s="19">
        <v>509988.19</v>
      </c>
      <c r="U1797" s="19">
        <v>88988.19</v>
      </c>
      <c r="V1797" s="39"/>
      <c r="W1797" s="40"/>
      <c r="X1797" s="19"/>
      <c r="Y1797" s="19"/>
      <c r="Z1797" s="39"/>
      <c r="AA1797" s="40"/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1651</v>
      </c>
      <c r="B1798" s="37" t="s">
        <v>447</v>
      </c>
      <c r="C1798" s="38" t="s">
        <v>448</v>
      </c>
      <c r="D1798" s="24">
        <f t="shared" si="56"/>
        <v>426500</v>
      </c>
      <c r="E1798" s="32">
        <f t="shared" si="57"/>
        <v>146000</v>
      </c>
      <c r="F1798" s="28">
        <v>44000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150000</v>
      </c>
      <c r="O1798" s="40">
        <v>0</v>
      </c>
      <c r="P1798" s="19">
        <v>56500</v>
      </c>
      <c r="Q1798" s="19">
        <v>0</v>
      </c>
      <c r="R1798" s="39">
        <v>101000</v>
      </c>
      <c r="S1798" s="40">
        <v>21000</v>
      </c>
      <c r="T1798" s="19">
        <v>75000</v>
      </c>
      <c r="U1798" s="19">
        <v>125000</v>
      </c>
      <c r="V1798" s="39"/>
      <c r="W1798" s="40"/>
      <c r="X1798" s="19"/>
      <c r="Y1798" s="19"/>
      <c r="Z1798" s="39"/>
      <c r="AA1798" s="40"/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1651</v>
      </c>
      <c r="B1799" s="37" t="s">
        <v>449</v>
      </c>
      <c r="C1799" s="38" t="s">
        <v>450</v>
      </c>
      <c r="D1799" s="24">
        <f t="shared" si="56"/>
        <v>58900</v>
      </c>
      <c r="E1799" s="32">
        <f t="shared" si="57"/>
        <v>32000</v>
      </c>
      <c r="F1799" s="28">
        <v>0</v>
      </c>
      <c r="G1799" s="29">
        <v>0</v>
      </c>
      <c r="H1799" s="19">
        <v>26900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>
        <v>32000</v>
      </c>
      <c r="U1799" s="19">
        <v>32000</v>
      </c>
      <c r="V1799" s="39"/>
      <c r="W1799" s="40"/>
      <c r="X1799" s="19"/>
      <c r="Y1799" s="19"/>
      <c r="Z1799" s="39"/>
      <c r="AA1799" s="40"/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1651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>
        <v>0</v>
      </c>
      <c r="G1800" s="29">
        <v>0</v>
      </c>
      <c r="H1800" s="19">
        <v>0</v>
      </c>
      <c r="I1800" s="19">
        <v>0</v>
      </c>
      <c r="J1800" s="39">
        <v>0</v>
      </c>
      <c r="K1800" s="40">
        <v>0</v>
      </c>
      <c r="L1800" s="19">
        <v>0</v>
      </c>
      <c r="M1800" s="19">
        <v>0</v>
      </c>
      <c r="N1800" s="39">
        <v>0</v>
      </c>
      <c r="O1800" s="40">
        <v>0</v>
      </c>
      <c r="P1800" s="19">
        <v>0</v>
      </c>
      <c r="Q1800" s="19">
        <v>0</v>
      </c>
      <c r="R1800" s="39">
        <v>0</v>
      </c>
      <c r="S1800" s="40">
        <v>0</v>
      </c>
      <c r="T1800" s="19">
        <v>0</v>
      </c>
      <c r="U1800" s="19">
        <v>0</v>
      </c>
      <c r="V1800" s="39"/>
      <c r="W1800" s="40"/>
      <c r="X1800" s="19"/>
      <c r="Y1800" s="19"/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1651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405639.91</v>
      </c>
      <c r="F1801" s="28">
        <v>0</v>
      </c>
      <c r="G1801" s="29">
        <v>49517.01</v>
      </c>
      <c r="H1801" s="19">
        <v>0</v>
      </c>
      <c r="I1801" s="19">
        <v>56970.74</v>
      </c>
      <c r="J1801" s="39">
        <v>0</v>
      </c>
      <c r="K1801" s="40">
        <v>56080.81</v>
      </c>
      <c r="L1801" s="19">
        <v>0</v>
      </c>
      <c r="M1801" s="19">
        <v>55559.91</v>
      </c>
      <c r="N1801" s="39">
        <v>0</v>
      </c>
      <c r="O1801" s="40">
        <v>47920.23</v>
      </c>
      <c r="P1801" s="19">
        <v>0</v>
      </c>
      <c r="Q1801" s="19">
        <v>46851.78</v>
      </c>
      <c r="R1801" s="39">
        <v>0</v>
      </c>
      <c r="S1801" s="40">
        <v>45460.88</v>
      </c>
      <c r="T1801" s="19">
        <v>0</v>
      </c>
      <c r="U1801" s="19">
        <v>47278.55</v>
      </c>
      <c r="V1801" s="39"/>
      <c r="W1801" s="40"/>
      <c r="X1801" s="19"/>
      <c r="Y1801" s="19"/>
      <c r="Z1801" s="39"/>
      <c r="AA1801" s="40"/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1651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656266.64</v>
      </c>
      <c r="F1802" s="28">
        <v>0</v>
      </c>
      <c r="G1802" s="29">
        <v>82033.33</v>
      </c>
      <c r="H1802" s="19">
        <v>0</v>
      </c>
      <c r="I1802" s="19">
        <v>82033.33</v>
      </c>
      <c r="J1802" s="39">
        <v>0</v>
      </c>
      <c r="K1802" s="40">
        <v>82033.33</v>
      </c>
      <c r="L1802" s="19">
        <v>0</v>
      </c>
      <c r="M1802" s="19">
        <v>82033.33</v>
      </c>
      <c r="N1802" s="39">
        <v>0</v>
      </c>
      <c r="O1802" s="40">
        <v>82033.33</v>
      </c>
      <c r="P1802" s="19">
        <v>0</v>
      </c>
      <c r="Q1802" s="19">
        <v>82033.33</v>
      </c>
      <c r="R1802" s="39">
        <v>0</v>
      </c>
      <c r="S1802" s="40">
        <v>82033.33</v>
      </c>
      <c r="T1802" s="19">
        <v>0</v>
      </c>
      <c r="U1802" s="19">
        <v>82033.33</v>
      </c>
      <c r="V1802" s="39"/>
      <c r="W1802" s="40"/>
      <c r="X1802" s="19"/>
      <c r="Y1802" s="19"/>
      <c r="Z1802" s="39"/>
      <c r="AA1802" s="40"/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1651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15594.959999999995</v>
      </c>
      <c r="F1803" s="28">
        <v>0</v>
      </c>
      <c r="G1803" s="29">
        <v>1949.37</v>
      </c>
      <c r="H1803" s="19">
        <v>0</v>
      </c>
      <c r="I1803" s="19">
        <v>1949.37</v>
      </c>
      <c r="J1803" s="39">
        <v>0</v>
      </c>
      <c r="K1803" s="40">
        <v>1949.37</v>
      </c>
      <c r="L1803" s="19">
        <v>0</v>
      </c>
      <c r="M1803" s="19">
        <v>1949.37</v>
      </c>
      <c r="N1803" s="39">
        <v>0</v>
      </c>
      <c r="O1803" s="40">
        <v>1949.37</v>
      </c>
      <c r="P1803" s="19">
        <v>0</v>
      </c>
      <c r="Q1803" s="19">
        <v>1949.37</v>
      </c>
      <c r="R1803" s="39">
        <v>0</v>
      </c>
      <c r="S1803" s="40">
        <v>1949.37</v>
      </c>
      <c r="T1803" s="19">
        <v>0</v>
      </c>
      <c r="U1803" s="19">
        <v>1949.37</v>
      </c>
      <c r="V1803" s="39"/>
      <c r="W1803" s="40"/>
      <c r="X1803" s="19"/>
      <c r="Y1803" s="19"/>
      <c r="Z1803" s="39"/>
      <c r="AA1803" s="40"/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1651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39393.69</v>
      </c>
      <c r="F1804" s="28">
        <v>0</v>
      </c>
      <c r="G1804" s="29">
        <v>4681.33</v>
      </c>
      <c r="H1804" s="19">
        <v>0</v>
      </c>
      <c r="I1804" s="19">
        <v>4681.33</v>
      </c>
      <c r="J1804" s="39">
        <v>0</v>
      </c>
      <c r="K1804" s="40">
        <v>4681.33</v>
      </c>
      <c r="L1804" s="19">
        <v>0</v>
      </c>
      <c r="M1804" s="19">
        <v>5229.67</v>
      </c>
      <c r="N1804" s="39">
        <v>0</v>
      </c>
      <c r="O1804" s="40">
        <v>5229.67</v>
      </c>
      <c r="P1804" s="19">
        <v>0</v>
      </c>
      <c r="Q1804" s="19">
        <v>4681.33</v>
      </c>
      <c r="R1804" s="39">
        <v>0</v>
      </c>
      <c r="S1804" s="40">
        <v>4680.34</v>
      </c>
      <c r="T1804" s="19">
        <v>0</v>
      </c>
      <c r="U1804" s="19">
        <v>5528.69</v>
      </c>
      <c r="V1804" s="39"/>
      <c r="W1804" s="40"/>
      <c r="X1804" s="19"/>
      <c r="Y1804" s="19"/>
      <c r="Z1804" s="39"/>
      <c r="AA1804" s="40"/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1651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7069.8599999999988</v>
      </c>
      <c r="F1805" s="28">
        <v>0</v>
      </c>
      <c r="G1805" s="29">
        <v>705.95</v>
      </c>
      <c r="H1805" s="19">
        <v>0</v>
      </c>
      <c r="I1805" s="19">
        <v>513.89</v>
      </c>
      <c r="J1805" s="39">
        <v>0</v>
      </c>
      <c r="K1805" s="40">
        <v>513.89</v>
      </c>
      <c r="L1805" s="19">
        <v>0</v>
      </c>
      <c r="M1805" s="19">
        <v>513.89</v>
      </c>
      <c r="N1805" s="39">
        <v>0</v>
      </c>
      <c r="O1805" s="40">
        <v>1205.56</v>
      </c>
      <c r="P1805" s="19">
        <v>0</v>
      </c>
      <c r="Q1805" s="19">
        <v>1205.56</v>
      </c>
      <c r="R1805" s="39">
        <v>0</v>
      </c>
      <c r="S1805" s="40">
        <v>1205.56</v>
      </c>
      <c r="T1805" s="19">
        <v>0</v>
      </c>
      <c r="U1805" s="19">
        <v>1205.56</v>
      </c>
      <c r="V1805" s="39"/>
      <c r="W1805" s="40"/>
      <c r="X1805" s="19"/>
      <c r="Y1805" s="19"/>
      <c r="Z1805" s="39"/>
      <c r="AA1805" s="40"/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1651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5151.8</v>
      </c>
      <c r="F1806" s="28">
        <v>0</v>
      </c>
      <c r="G1806" s="29">
        <v>1288.46</v>
      </c>
      <c r="H1806" s="19">
        <v>0</v>
      </c>
      <c r="I1806" s="19">
        <v>1288.46</v>
      </c>
      <c r="J1806" s="39">
        <v>0</v>
      </c>
      <c r="K1806" s="40">
        <v>1288.46</v>
      </c>
      <c r="L1806" s="19">
        <v>0</v>
      </c>
      <c r="M1806" s="19">
        <v>1286.42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>
        <v>0</v>
      </c>
      <c r="U1806" s="19">
        <v>0</v>
      </c>
      <c r="V1806" s="39"/>
      <c r="W1806" s="40"/>
      <c r="X1806" s="19"/>
      <c r="Y1806" s="19"/>
      <c r="Z1806" s="39"/>
      <c r="AA1806" s="40"/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1651</v>
      </c>
      <c r="B1807" s="37" t="s">
        <v>465</v>
      </c>
      <c r="C1807" s="38" t="s">
        <v>466</v>
      </c>
      <c r="D1807" s="24">
        <f t="shared" si="56"/>
        <v>8649.98</v>
      </c>
      <c r="E1807" s="32">
        <f t="shared" si="57"/>
        <v>1952674.98</v>
      </c>
      <c r="F1807" s="28">
        <v>0</v>
      </c>
      <c r="G1807" s="29">
        <v>234553.25</v>
      </c>
      <c r="H1807" s="19">
        <v>0</v>
      </c>
      <c r="I1807" s="19">
        <v>243136.58</v>
      </c>
      <c r="J1807" s="39">
        <v>0</v>
      </c>
      <c r="K1807" s="40">
        <v>244636.58</v>
      </c>
      <c r="L1807" s="19">
        <v>0</v>
      </c>
      <c r="M1807" s="19">
        <v>244636.58</v>
      </c>
      <c r="N1807" s="39">
        <v>8649.98</v>
      </c>
      <c r="O1807" s="40">
        <v>244636.58</v>
      </c>
      <c r="P1807" s="19">
        <v>0</v>
      </c>
      <c r="Q1807" s="19">
        <v>244636.58</v>
      </c>
      <c r="R1807" s="39">
        <v>0</v>
      </c>
      <c r="S1807" s="40">
        <v>244636.58</v>
      </c>
      <c r="T1807" s="19">
        <v>0</v>
      </c>
      <c r="U1807" s="19">
        <v>251802.25</v>
      </c>
      <c r="V1807" s="39"/>
      <c r="W1807" s="40"/>
      <c r="X1807" s="19"/>
      <c r="Y1807" s="19"/>
      <c r="Z1807" s="39"/>
      <c r="AA1807" s="40"/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1651</v>
      </c>
      <c r="B1808" s="37" t="s">
        <v>467</v>
      </c>
      <c r="C1808" s="38" t="s">
        <v>468</v>
      </c>
      <c r="D1808" s="24">
        <f t="shared" si="56"/>
        <v>26222.240000000002</v>
      </c>
      <c r="E1808" s="32">
        <f t="shared" si="57"/>
        <v>271449.05</v>
      </c>
      <c r="F1808" s="28">
        <v>0</v>
      </c>
      <c r="G1808" s="29">
        <v>36789.15</v>
      </c>
      <c r="H1808" s="19">
        <v>0</v>
      </c>
      <c r="I1808" s="19">
        <v>36789.15</v>
      </c>
      <c r="J1808" s="39">
        <v>0</v>
      </c>
      <c r="K1808" s="40">
        <v>36789.15</v>
      </c>
      <c r="L1808" s="19">
        <v>26222.240000000002</v>
      </c>
      <c r="M1808" s="19">
        <v>23676.03</v>
      </c>
      <c r="N1808" s="39">
        <v>0</v>
      </c>
      <c r="O1808" s="40">
        <v>53204.81</v>
      </c>
      <c r="P1808" s="19">
        <v>0</v>
      </c>
      <c r="Q1808" s="19">
        <v>28066.92</v>
      </c>
      <c r="R1808" s="39">
        <v>0</v>
      </c>
      <c r="S1808" s="40">
        <v>28066.92</v>
      </c>
      <c r="T1808" s="19">
        <v>0</v>
      </c>
      <c r="U1808" s="19">
        <v>28066.92</v>
      </c>
      <c r="V1808" s="39"/>
      <c r="W1808" s="40"/>
      <c r="X1808" s="19"/>
      <c r="Y1808" s="19"/>
      <c r="Z1808" s="39"/>
      <c r="AA1808" s="40"/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1651</v>
      </c>
      <c r="B1809" s="37" t="s">
        <v>469</v>
      </c>
      <c r="C1809" s="38" t="s">
        <v>470</v>
      </c>
      <c r="D1809" s="24">
        <f t="shared" si="56"/>
        <v>25001</v>
      </c>
      <c r="E1809" s="32">
        <f t="shared" si="57"/>
        <v>38626.949999999997</v>
      </c>
      <c r="F1809" s="28">
        <v>0</v>
      </c>
      <c r="G1809" s="29">
        <v>5001.33</v>
      </c>
      <c r="H1809" s="19">
        <v>0</v>
      </c>
      <c r="I1809" s="19">
        <v>5001.33</v>
      </c>
      <c r="J1809" s="39">
        <v>0</v>
      </c>
      <c r="K1809" s="40">
        <v>5001.33</v>
      </c>
      <c r="L1809" s="19">
        <v>0</v>
      </c>
      <c r="M1809" s="19">
        <v>5000.34</v>
      </c>
      <c r="N1809" s="39">
        <v>25000</v>
      </c>
      <c r="O1809" s="40">
        <v>4845.78</v>
      </c>
      <c r="P1809" s="19">
        <v>0</v>
      </c>
      <c r="Q1809" s="19">
        <v>4845.78</v>
      </c>
      <c r="R1809" s="39">
        <v>0</v>
      </c>
      <c r="S1809" s="40">
        <v>4845.78</v>
      </c>
      <c r="T1809" s="19">
        <v>1</v>
      </c>
      <c r="U1809" s="19">
        <v>4085.28</v>
      </c>
      <c r="V1809" s="39"/>
      <c r="W1809" s="40"/>
      <c r="X1809" s="19"/>
      <c r="Y1809" s="19"/>
      <c r="Z1809" s="39"/>
      <c r="AA1809" s="40"/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1651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8476.1600000000017</v>
      </c>
      <c r="F1810" s="28">
        <v>0</v>
      </c>
      <c r="G1810" s="29">
        <v>1059.52</v>
      </c>
      <c r="H1810" s="19">
        <v>0</v>
      </c>
      <c r="I1810" s="19">
        <v>1059.52</v>
      </c>
      <c r="J1810" s="39">
        <v>0</v>
      </c>
      <c r="K1810" s="40">
        <v>1059.52</v>
      </c>
      <c r="L1810" s="19">
        <v>0</v>
      </c>
      <c r="M1810" s="19">
        <v>1059.52</v>
      </c>
      <c r="N1810" s="39">
        <v>0</v>
      </c>
      <c r="O1810" s="40">
        <v>1059.52</v>
      </c>
      <c r="P1810" s="19">
        <v>0</v>
      </c>
      <c r="Q1810" s="19">
        <v>1059.52</v>
      </c>
      <c r="R1810" s="39">
        <v>0</v>
      </c>
      <c r="S1810" s="40">
        <v>1059.52</v>
      </c>
      <c r="T1810" s="19">
        <v>0</v>
      </c>
      <c r="U1810" s="19">
        <v>1059.52</v>
      </c>
      <c r="V1810" s="39"/>
      <c r="W1810" s="40"/>
      <c r="X1810" s="19"/>
      <c r="Y1810" s="19"/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1651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1651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1651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>
        <v>0</v>
      </c>
      <c r="G1813" s="29">
        <v>0</v>
      </c>
      <c r="H1813" s="19">
        <v>0</v>
      </c>
      <c r="I1813" s="19">
        <v>0</v>
      </c>
      <c r="J1813" s="39">
        <v>0</v>
      </c>
      <c r="K1813" s="40">
        <v>0</v>
      </c>
      <c r="L1813" s="19">
        <v>0</v>
      </c>
      <c r="M1813" s="19">
        <v>0</v>
      </c>
      <c r="N1813" s="39">
        <v>0</v>
      </c>
      <c r="O1813" s="40">
        <v>0</v>
      </c>
      <c r="P1813" s="22">
        <v>0</v>
      </c>
      <c r="Q1813" s="22">
        <v>0</v>
      </c>
      <c r="R1813" s="39">
        <v>0</v>
      </c>
      <c r="S1813" s="40">
        <v>0</v>
      </c>
      <c r="T1813" s="19">
        <v>0</v>
      </c>
      <c r="U1813" s="19">
        <v>0</v>
      </c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1651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1651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>
        <v>0</v>
      </c>
      <c r="G1815" s="29">
        <v>0</v>
      </c>
      <c r="H1815" s="19">
        <v>0</v>
      </c>
      <c r="I1815" s="19">
        <v>0</v>
      </c>
      <c r="J1815" s="39">
        <v>0</v>
      </c>
      <c r="K1815" s="40">
        <v>0</v>
      </c>
      <c r="L1815" s="19">
        <v>0</v>
      </c>
      <c r="M1815" s="19">
        <v>0</v>
      </c>
      <c r="N1815" s="39">
        <v>0</v>
      </c>
      <c r="O1815" s="40">
        <v>0</v>
      </c>
      <c r="P1815" s="22">
        <v>0</v>
      </c>
      <c r="Q1815" s="22">
        <v>0</v>
      </c>
      <c r="R1815" s="39">
        <v>0</v>
      </c>
      <c r="S1815" s="40">
        <v>0</v>
      </c>
      <c r="T1815" s="19">
        <v>0</v>
      </c>
      <c r="U1815" s="19">
        <v>0</v>
      </c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1651</v>
      </c>
      <c r="B1816" s="37" t="s">
        <v>483</v>
      </c>
      <c r="C1816" s="38" t="s">
        <v>484</v>
      </c>
      <c r="D1816" s="24">
        <f t="shared" si="56"/>
        <v>160000</v>
      </c>
      <c r="E1816" s="32">
        <f t="shared" si="57"/>
        <v>144000</v>
      </c>
      <c r="F1816" s="28"/>
      <c r="G1816" s="29"/>
      <c r="H1816" s="19">
        <v>160000</v>
      </c>
      <c r="I1816" s="19">
        <v>0</v>
      </c>
      <c r="J1816" s="39">
        <v>0</v>
      </c>
      <c r="K1816" s="40">
        <v>144000</v>
      </c>
      <c r="L1816" s="19">
        <v>0</v>
      </c>
      <c r="M1816" s="19">
        <v>0</v>
      </c>
      <c r="N1816" s="39">
        <v>0</v>
      </c>
      <c r="O1816" s="40">
        <v>0</v>
      </c>
      <c r="P1816" s="19">
        <v>0</v>
      </c>
      <c r="Q1816" s="19">
        <v>0</v>
      </c>
      <c r="R1816" s="39">
        <v>0</v>
      </c>
      <c r="S1816" s="40">
        <v>0</v>
      </c>
      <c r="T1816" s="19">
        <v>0</v>
      </c>
      <c r="U1816" s="19">
        <v>0</v>
      </c>
      <c r="V1816" s="39"/>
      <c r="W1816" s="40"/>
      <c r="X1816" s="19"/>
      <c r="Y1816" s="19"/>
      <c r="Z1816" s="39"/>
      <c r="AA1816" s="40"/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1651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1651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2666.64</v>
      </c>
      <c r="F1818" s="28"/>
      <c r="G1818" s="29"/>
      <c r="H1818" s="19"/>
      <c r="I1818" s="19"/>
      <c r="J1818" s="39">
        <v>0</v>
      </c>
      <c r="K1818" s="40">
        <v>444.44</v>
      </c>
      <c r="L1818" s="19">
        <v>0</v>
      </c>
      <c r="M1818" s="19">
        <v>444.44</v>
      </c>
      <c r="N1818" s="39">
        <v>0</v>
      </c>
      <c r="O1818" s="40">
        <v>444.44</v>
      </c>
      <c r="P1818" s="22">
        <v>0</v>
      </c>
      <c r="Q1818" s="22">
        <v>444.44</v>
      </c>
      <c r="R1818" s="39">
        <v>0</v>
      </c>
      <c r="S1818" s="40">
        <v>444.44</v>
      </c>
      <c r="T1818" s="19">
        <v>0</v>
      </c>
      <c r="U1818" s="19">
        <v>444.44</v>
      </c>
      <c r="V1818" s="39"/>
      <c r="W1818" s="40"/>
      <c r="X1818" s="19"/>
      <c r="Y1818" s="19"/>
      <c r="Z1818" s="39"/>
      <c r="AA1818" s="40"/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1651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1651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1651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1651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1651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1651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1636</v>
      </c>
      <c r="AF1824" s="23" t="s">
        <v>1615</v>
      </c>
      <c r="AG1824" s="46" t="s">
        <v>1637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1651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1636</v>
      </c>
      <c r="AF1825" s="23" t="s">
        <v>1617</v>
      </c>
      <c r="AG1825" s="46" t="s">
        <v>1637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1651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1636</v>
      </c>
      <c r="AF1826" s="23" t="s">
        <v>1619</v>
      </c>
      <c r="AG1826" s="46" t="s">
        <v>1637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1651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1637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1651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1639</v>
      </c>
      <c r="AG1828" s="44" t="s">
        <v>1637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1651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1636</v>
      </c>
      <c r="AF1829" s="26" t="s">
        <v>1617</v>
      </c>
      <c r="AG1829" s="44" t="s">
        <v>1637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1651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1636</v>
      </c>
      <c r="AF1830" s="23" t="s">
        <v>1617</v>
      </c>
      <c r="AG1830" s="46" t="s">
        <v>1637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1651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1636</v>
      </c>
      <c r="AF1831" s="23" t="s">
        <v>1617</v>
      </c>
      <c r="AG1831" s="46" t="s">
        <v>1637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1651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1651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1651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1651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1636</v>
      </c>
      <c r="AF1835" s="23" t="s">
        <v>1615</v>
      </c>
      <c r="AG1835" s="46" t="s">
        <v>1637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1651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1636</v>
      </c>
      <c r="AF1836" s="23" t="s">
        <v>1617</v>
      </c>
      <c r="AG1836" s="46" t="s">
        <v>1637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1651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1636</v>
      </c>
      <c r="AF1837" s="23" t="s">
        <v>1619</v>
      </c>
      <c r="AG1837" s="46" t="s">
        <v>1637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1651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1637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1651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1639</v>
      </c>
      <c r="AG1839" s="44" t="s">
        <v>1637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1651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1636</v>
      </c>
      <c r="AF1840" s="26" t="s">
        <v>1617</v>
      </c>
      <c r="AG1840" s="44" t="s">
        <v>1637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1651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1636</v>
      </c>
      <c r="AF1841" s="23" t="s">
        <v>1617</v>
      </c>
      <c r="AG1841" s="46" t="s">
        <v>1637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1651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1636</v>
      </c>
      <c r="AF1842" s="23" t="s">
        <v>1617</v>
      </c>
      <c r="AG1842" s="46" t="s">
        <v>1637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1651</v>
      </c>
      <c r="B1843" s="37" t="s">
        <v>537</v>
      </c>
      <c r="C1843" s="38" t="s">
        <v>538</v>
      </c>
      <c r="D1843" s="24">
        <f t="shared" si="56"/>
        <v>4187081.19</v>
      </c>
      <c r="E1843" s="32">
        <f t="shared" si="57"/>
        <v>6785978</v>
      </c>
      <c r="F1843" s="28">
        <v>0</v>
      </c>
      <c r="G1843" s="29">
        <v>655170.36</v>
      </c>
      <c r="H1843" s="19">
        <v>629807.18999999994</v>
      </c>
      <c r="I1843" s="19">
        <v>1187314.8899999999</v>
      </c>
      <c r="J1843" s="39">
        <v>463230.71</v>
      </c>
      <c r="K1843" s="40">
        <v>962331.48</v>
      </c>
      <c r="L1843" s="19">
        <v>241927.1</v>
      </c>
      <c r="M1843" s="19">
        <v>586551.76</v>
      </c>
      <c r="N1843" s="39">
        <v>920588.43</v>
      </c>
      <c r="O1843" s="40">
        <v>942202.13</v>
      </c>
      <c r="P1843" s="22">
        <v>157446.39999999999</v>
      </c>
      <c r="Q1843" s="22">
        <v>860391.76</v>
      </c>
      <c r="R1843" s="39">
        <v>994930.11</v>
      </c>
      <c r="S1843" s="40">
        <v>1014449.36</v>
      </c>
      <c r="T1843" s="19">
        <v>779151.25</v>
      </c>
      <c r="U1843" s="19">
        <v>577566.26</v>
      </c>
      <c r="V1843" s="39"/>
      <c r="W1843" s="40"/>
      <c r="X1843" s="19"/>
      <c r="Y1843" s="19"/>
      <c r="Z1843" s="39"/>
      <c r="AA1843" s="40"/>
      <c r="AB1843" s="19"/>
      <c r="AC1843" s="19"/>
      <c r="AD1843" s="48" t="s">
        <v>1614</v>
      </c>
      <c r="AE1843" s="26" t="s">
        <v>1636</v>
      </c>
      <c r="AF1843" s="23" t="s">
        <v>1615</v>
      </c>
      <c r="AG1843" s="46" t="s">
        <v>1637</v>
      </c>
    </row>
    <row r="1844" spans="1:52" ht="14.4" customHeight="1" x14ac:dyDescent="0.3">
      <c r="A1844" s="36" t="s">
        <v>1651</v>
      </c>
      <c r="B1844" s="37" t="s">
        <v>539</v>
      </c>
      <c r="C1844" s="38" t="s">
        <v>540</v>
      </c>
      <c r="D1844" s="24">
        <f t="shared" si="56"/>
        <v>1703902.1199999999</v>
      </c>
      <c r="E1844" s="32">
        <f t="shared" si="57"/>
        <v>1886189.2100000002</v>
      </c>
      <c r="F1844" s="28">
        <v>37600</v>
      </c>
      <c r="G1844" s="29">
        <v>63320</v>
      </c>
      <c r="H1844" s="19">
        <v>746175.22</v>
      </c>
      <c r="I1844" s="19">
        <v>225572.1</v>
      </c>
      <c r="J1844" s="39">
        <v>75773.75</v>
      </c>
      <c r="K1844" s="40">
        <v>279225.27</v>
      </c>
      <c r="L1844" s="19">
        <v>33490</v>
      </c>
      <c r="M1844" s="19">
        <v>157922</v>
      </c>
      <c r="N1844" s="39">
        <v>381260.25</v>
      </c>
      <c r="O1844" s="40">
        <v>319157.93</v>
      </c>
      <c r="P1844" s="19">
        <v>158693.67000000001</v>
      </c>
      <c r="Q1844" s="19">
        <v>388876.08</v>
      </c>
      <c r="R1844" s="39">
        <v>158955.4</v>
      </c>
      <c r="S1844" s="40">
        <v>183455</v>
      </c>
      <c r="T1844" s="19">
        <v>111953.83</v>
      </c>
      <c r="U1844" s="19">
        <v>268660.83</v>
      </c>
      <c r="V1844" s="39"/>
      <c r="W1844" s="40"/>
      <c r="X1844" s="19"/>
      <c r="Y1844" s="19"/>
      <c r="Z1844" s="39"/>
      <c r="AA1844" s="40"/>
      <c r="AB1844" s="19"/>
      <c r="AC1844" s="19"/>
      <c r="AD1844" s="48" t="s">
        <v>1616</v>
      </c>
      <c r="AE1844" s="26" t="s">
        <v>1636</v>
      </c>
      <c r="AF1844" s="23" t="s">
        <v>1617</v>
      </c>
      <c r="AG1844" s="44" t="s">
        <v>1637</v>
      </c>
    </row>
    <row r="1845" spans="1:52" ht="14.4" customHeight="1" x14ac:dyDescent="0.3">
      <c r="A1845" s="36" t="s">
        <v>1651</v>
      </c>
      <c r="B1845" s="37" t="s">
        <v>541</v>
      </c>
      <c r="C1845" s="38" t="s">
        <v>542</v>
      </c>
      <c r="D1845" s="24">
        <f t="shared" si="56"/>
        <v>3346865</v>
      </c>
      <c r="E1845" s="32">
        <f t="shared" si="57"/>
        <v>2718950</v>
      </c>
      <c r="F1845" s="28">
        <v>0</v>
      </c>
      <c r="G1845" s="29">
        <v>428709</v>
      </c>
      <c r="H1845" s="19">
        <v>499367</v>
      </c>
      <c r="I1845" s="19">
        <v>493610</v>
      </c>
      <c r="J1845" s="39">
        <v>476328</v>
      </c>
      <c r="K1845" s="40">
        <v>467473</v>
      </c>
      <c r="L1845" s="19">
        <v>13660</v>
      </c>
      <c r="M1845" s="19">
        <v>448700</v>
      </c>
      <c r="N1845" s="39">
        <v>340965</v>
      </c>
      <c r="O1845" s="40">
        <v>299508</v>
      </c>
      <c r="P1845" s="19">
        <v>2640</v>
      </c>
      <c r="Q1845" s="19">
        <v>253110</v>
      </c>
      <c r="R1845" s="39">
        <v>1242161</v>
      </c>
      <c r="S1845" s="40">
        <v>167239</v>
      </c>
      <c r="T1845" s="19">
        <v>771744</v>
      </c>
      <c r="U1845" s="19">
        <v>160601</v>
      </c>
      <c r="V1845" s="39"/>
      <c r="W1845" s="40"/>
      <c r="X1845" s="19"/>
      <c r="Y1845" s="19"/>
      <c r="Z1845" s="39"/>
      <c r="AA1845" s="40"/>
      <c r="AB1845" s="19"/>
      <c r="AC1845" s="19"/>
      <c r="AD1845" s="48" t="s">
        <v>1618</v>
      </c>
      <c r="AE1845" s="26" t="s">
        <v>1636</v>
      </c>
      <c r="AF1845" s="23" t="s">
        <v>1619</v>
      </c>
      <c r="AG1845" s="44" t="s">
        <v>1637</v>
      </c>
    </row>
    <row r="1846" spans="1:52" ht="14.4" customHeight="1" x14ac:dyDescent="0.3">
      <c r="A1846" s="36" t="s">
        <v>1651</v>
      </c>
      <c r="B1846" s="37" t="s">
        <v>543</v>
      </c>
      <c r="C1846" s="38" t="s">
        <v>544</v>
      </c>
      <c r="D1846" s="24">
        <f t="shared" si="56"/>
        <v>2733754.54</v>
      </c>
      <c r="E1846" s="32">
        <f t="shared" si="57"/>
        <v>2811723.8200000003</v>
      </c>
      <c r="F1846" s="28">
        <v>198098</v>
      </c>
      <c r="G1846" s="29">
        <v>374695.1</v>
      </c>
      <c r="H1846" s="19">
        <v>288895.09999999998</v>
      </c>
      <c r="I1846" s="19">
        <v>363748.7</v>
      </c>
      <c r="J1846" s="39">
        <v>623896.69999999995</v>
      </c>
      <c r="K1846" s="40">
        <v>366863</v>
      </c>
      <c r="L1846" s="19">
        <v>191672</v>
      </c>
      <c r="M1846" s="19">
        <v>345685</v>
      </c>
      <c r="N1846" s="39">
        <v>413677</v>
      </c>
      <c r="O1846" s="40">
        <v>383811.6</v>
      </c>
      <c r="P1846" s="19">
        <v>201383.6</v>
      </c>
      <c r="Q1846" s="19">
        <v>358753.14</v>
      </c>
      <c r="R1846" s="39">
        <v>588963.14</v>
      </c>
      <c r="S1846" s="40">
        <v>244845</v>
      </c>
      <c r="T1846" s="19">
        <v>227169</v>
      </c>
      <c r="U1846" s="19">
        <v>373322.28</v>
      </c>
      <c r="V1846" s="39"/>
      <c r="W1846" s="40"/>
      <c r="X1846" s="19"/>
      <c r="Y1846" s="19"/>
      <c r="Z1846" s="39"/>
      <c r="AA1846" s="40"/>
      <c r="AB1846" s="19"/>
      <c r="AC1846" s="19"/>
      <c r="AD1846" s="45"/>
      <c r="AE1846" s="23"/>
      <c r="AF1846" s="23" t="s">
        <v>1620</v>
      </c>
      <c r="AG1846" s="44" t="s">
        <v>1637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1651</v>
      </c>
      <c r="B1847" s="37" t="s">
        <v>545</v>
      </c>
      <c r="C1847" s="38" t="s">
        <v>546</v>
      </c>
      <c r="D1847" s="24">
        <f t="shared" si="56"/>
        <v>3306599.98</v>
      </c>
      <c r="E1847" s="32">
        <f t="shared" si="57"/>
        <v>3842011.08</v>
      </c>
      <c r="F1847" s="28">
        <v>142176</v>
      </c>
      <c r="G1847" s="29">
        <v>209959.83</v>
      </c>
      <c r="H1847" s="19">
        <v>333994.28000000003</v>
      </c>
      <c r="I1847" s="19">
        <v>166763.84</v>
      </c>
      <c r="J1847" s="39">
        <v>602687.14</v>
      </c>
      <c r="K1847" s="40">
        <v>709722</v>
      </c>
      <c r="L1847" s="19">
        <v>378656</v>
      </c>
      <c r="M1847" s="19">
        <v>255588</v>
      </c>
      <c r="N1847" s="39">
        <v>103948</v>
      </c>
      <c r="O1847" s="40">
        <v>708268</v>
      </c>
      <c r="P1847" s="19">
        <v>1182242</v>
      </c>
      <c r="Q1847" s="19">
        <v>653503.56000000006</v>
      </c>
      <c r="R1847" s="39">
        <v>301992.56</v>
      </c>
      <c r="S1847" s="40">
        <v>408452.85</v>
      </c>
      <c r="T1847" s="19">
        <v>260904</v>
      </c>
      <c r="U1847" s="19">
        <v>729753</v>
      </c>
      <c r="V1847" s="39"/>
      <c r="W1847" s="40"/>
      <c r="X1847" s="19"/>
      <c r="Y1847" s="19"/>
      <c r="Z1847" s="39"/>
      <c r="AA1847" s="40"/>
      <c r="AB1847" s="19"/>
      <c r="AC1847" s="19"/>
      <c r="AD1847" s="45"/>
      <c r="AE1847" s="23"/>
      <c r="AF1847" s="23" t="s">
        <v>1639</v>
      </c>
      <c r="AG1847" s="44" t="s">
        <v>1637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1651</v>
      </c>
      <c r="B1848" s="37" t="s">
        <v>547</v>
      </c>
      <c r="C1848" s="38" t="s">
        <v>548</v>
      </c>
      <c r="D1848" s="24">
        <f t="shared" si="56"/>
        <v>1837030</v>
      </c>
      <c r="E1848" s="32">
        <f t="shared" si="57"/>
        <v>2375620</v>
      </c>
      <c r="F1848" s="28">
        <v>6580</v>
      </c>
      <c r="G1848" s="29">
        <v>363550</v>
      </c>
      <c r="H1848" s="19">
        <v>317500</v>
      </c>
      <c r="I1848" s="19">
        <v>791900</v>
      </c>
      <c r="J1848" s="39">
        <v>836600</v>
      </c>
      <c r="K1848" s="40">
        <v>58850</v>
      </c>
      <c r="L1848" s="19">
        <v>115950</v>
      </c>
      <c r="M1848" s="19">
        <v>22620</v>
      </c>
      <c r="N1848" s="39">
        <v>51360</v>
      </c>
      <c r="O1848" s="40">
        <v>258920</v>
      </c>
      <c r="P1848" s="19">
        <v>165810</v>
      </c>
      <c r="Q1848" s="19">
        <v>113210</v>
      </c>
      <c r="R1848" s="39">
        <v>107310</v>
      </c>
      <c r="S1848" s="40">
        <v>223200</v>
      </c>
      <c r="T1848" s="19">
        <v>235920</v>
      </c>
      <c r="U1848" s="19">
        <v>543370</v>
      </c>
      <c r="V1848" s="39"/>
      <c r="W1848" s="40"/>
      <c r="X1848" s="19"/>
      <c r="Y1848" s="19"/>
      <c r="Z1848" s="39"/>
      <c r="AA1848" s="40"/>
      <c r="AB1848" s="19"/>
      <c r="AC1848" s="19"/>
      <c r="AD1848" s="45"/>
      <c r="AE1848" s="23"/>
      <c r="AF1848" s="23" t="s">
        <v>1621</v>
      </c>
      <c r="AG1848" s="44" t="s">
        <v>1637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1651</v>
      </c>
      <c r="B1849" s="37" t="s">
        <v>549</v>
      </c>
      <c r="C1849" s="38" t="s">
        <v>550</v>
      </c>
      <c r="D1849" s="24">
        <f t="shared" si="56"/>
        <v>19440</v>
      </c>
      <c r="E1849" s="32">
        <f t="shared" si="57"/>
        <v>19440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>
        <v>0</v>
      </c>
      <c r="S1849" s="42">
        <v>19440</v>
      </c>
      <c r="T1849" s="22">
        <v>19440</v>
      </c>
      <c r="U1849" s="22">
        <v>0</v>
      </c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1637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1651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1651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1651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15700</v>
      </c>
      <c r="F1852" s="28"/>
      <c r="G1852" s="29"/>
      <c r="H1852" s="19">
        <v>0</v>
      </c>
      <c r="I1852" s="19">
        <v>2100</v>
      </c>
      <c r="J1852" s="39">
        <v>0</v>
      </c>
      <c r="K1852" s="40">
        <v>0</v>
      </c>
      <c r="L1852" s="19">
        <v>0</v>
      </c>
      <c r="M1852" s="19">
        <v>0</v>
      </c>
      <c r="N1852" s="39">
        <v>0</v>
      </c>
      <c r="O1852" s="40">
        <v>0</v>
      </c>
      <c r="P1852" s="22">
        <v>0</v>
      </c>
      <c r="Q1852" s="22">
        <v>0</v>
      </c>
      <c r="R1852" s="39">
        <v>0</v>
      </c>
      <c r="S1852" s="40">
        <v>13600</v>
      </c>
      <c r="T1852" s="19">
        <v>0</v>
      </c>
      <c r="U1852" s="19">
        <v>0</v>
      </c>
      <c r="V1852" s="39"/>
      <c r="W1852" s="40"/>
      <c r="X1852" s="19"/>
      <c r="Y1852" s="19"/>
      <c r="Z1852" s="39"/>
      <c r="AA1852" s="40"/>
      <c r="AB1852" s="19"/>
      <c r="AC1852" s="19"/>
      <c r="AD1852" s="48" t="s">
        <v>1616</v>
      </c>
      <c r="AE1852" s="26" t="s">
        <v>1636</v>
      </c>
      <c r="AF1852" s="26" t="s">
        <v>1617</v>
      </c>
      <c r="AG1852" s="44" t="s">
        <v>1637</v>
      </c>
    </row>
    <row r="1853" spans="1:52" ht="14.4" customHeight="1" x14ac:dyDescent="0.3">
      <c r="A1853" s="36" t="s">
        <v>1651</v>
      </c>
      <c r="B1853" s="37" t="s">
        <v>557</v>
      </c>
      <c r="C1853" s="38" t="s">
        <v>558</v>
      </c>
      <c r="D1853" s="24">
        <f t="shared" si="56"/>
        <v>252067.97999999998</v>
      </c>
      <c r="E1853" s="32">
        <f t="shared" si="57"/>
        <v>532992.26</v>
      </c>
      <c r="F1853" s="28">
        <v>0</v>
      </c>
      <c r="G1853" s="29">
        <v>12575</v>
      </c>
      <c r="H1853" s="19">
        <v>32310</v>
      </c>
      <c r="I1853" s="19">
        <v>13940</v>
      </c>
      <c r="J1853" s="39">
        <v>43181.4</v>
      </c>
      <c r="K1853" s="40">
        <v>75515.92</v>
      </c>
      <c r="L1853" s="19">
        <v>16470</v>
      </c>
      <c r="M1853" s="19">
        <v>261538.34</v>
      </c>
      <c r="N1853" s="39">
        <v>27280</v>
      </c>
      <c r="O1853" s="40">
        <v>31678</v>
      </c>
      <c r="P1853" s="19">
        <v>5130</v>
      </c>
      <c r="Q1853" s="19">
        <v>57065</v>
      </c>
      <c r="R1853" s="39">
        <v>52740.66</v>
      </c>
      <c r="S1853" s="40">
        <v>78320</v>
      </c>
      <c r="T1853" s="19">
        <v>74955.92</v>
      </c>
      <c r="U1853" s="19">
        <v>2360</v>
      </c>
      <c r="V1853" s="39"/>
      <c r="W1853" s="40"/>
      <c r="X1853" s="19"/>
      <c r="Y1853" s="19"/>
      <c r="Z1853" s="39"/>
      <c r="AA1853" s="40"/>
      <c r="AB1853" s="19"/>
      <c r="AC1853" s="19"/>
      <c r="AD1853" s="48" t="s">
        <v>1616</v>
      </c>
      <c r="AE1853" s="26" t="s">
        <v>1636</v>
      </c>
      <c r="AF1853" s="23" t="s">
        <v>1617</v>
      </c>
      <c r="AG1853" s="44" t="s">
        <v>1637</v>
      </c>
    </row>
    <row r="1854" spans="1:52" ht="14.4" customHeight="1" x14ac:dyDescent="0.3">
      <c r="A1854" s="36" t="s">
        <v>1651</v>
      </c>
      <c r="B1854" s="37" t="s">
        <v>559</v>
      </c>
      <c r="C1854" s="38" t="s">
        <v>560</v>
      </c>
      <c r="D1854" s="24">
        <f t="shared" si="56"/>
        <v>12500</v>
      </c>
      <c r="E1854" s="32">
        <f t="shared" si="57"/>
        <v>12500</v>
      </c>
      <c r="F1854" s="28">
        <v>0</v>
      </c>
      <c r="G1854" s="29">
        <v>0</v>
      </c>
      <c r="H1854" s="22">
        <v>0</v>
      </c>
      <c r="I1854" s="22">
        <v>4953.2700000000004</v>
      </c>
      <c r="J1854" s="41">
        <v>0</v>
      </c>
      <c r="K1854" s="42">
        <v>0</v>
      </c>
      <c r="L1854" s="22">
        <v>0</v>
      </c>
      <c r="M1854" s="22">
        <v>5000</v>
      </c>
      <c r="N1854" s="41">
        <v>0</v>
      </c>
      <c r="O1854" s="42">
        <v>2476.64</v>
      </c>
      <c r="P1854" s="19">
        <v>0</v>
      </c>
      <c r="Q1854" s="19">
        <v>0</v>
      </c>
      <c r="R1854" s="41">
        <v>7500</v>
      </c>
      <c r="S1854" s="42">
        <v>70.09</v>
      </c>
      <c r="T1854" s="22">
        <v>5000</v>
      </c>
      <c r="U1854" s="22">
        <v>0</v>
      </c>
      <c r="V1854" s="41"/>
      <c r="W1854" s="42"/>
      <c r="X1854" s="22"/>
      <c r="Y1854" s="22"/>
      <c r="Z1854" s="41"/>
      <c r="AA1854" s="42"/>
      <c r="AB1854" s="22"/>
      <c r="AC1854" s="22"/>
      <c r="AD1854" s="48" t="s">
        <v>1616</v>
      </c>
      <c r="AE1854" s="26" t="s">
        <v>1636</v>
      </c>
      <c r="AF1854" s="23" t="s">
        <v>1617</v>
      </c>
      <c r="AG1854" s="44" t="s">
        <v>1637</v>
      </c>
    </row>
    <row r="1855" spans="1:52" ht="14.4" customHeight="1" x14ac:dyDescent="0.3">
      <c r="A1855" s="36" t="s">
        <v>1651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1651</v>
      </c>
      <c r="B1856" s="37" t="s">
        <v>563</v>
      </c>
      <c r="C1856" s="38" t="s">
        <v>564</v>
      </c>
      <c r="D1856" s="24">
        <f t="shared" si="56"/>
        <v>820216</v>
      </c>
      <c r="E1856" s="32">
        <f t="shared" si="57"/>
        <v>1121499</v>
      </c>
      <c r="F1856" s="28">
        <v>0</v>
      </c>
      <c r="G1856" s="29">
        <v>108194</v>
      </c>
      <c r="H1856" s="19">
        <v>84205</v>
      </c>
      <c r="I1856" s="19">
        <v>136064</v>
      </c>
      <c r="J1856" s="39">
        <v>146833</v>
      </c>
      <c r="K1856" s="40">
        <v>128158</v>
      </c>
      <c r="L1856" s="19">
        <v>228275</v>
      </c>
      <c r="M1856" s="19">
        <v>330924</v>
      </c>
      <c r="N1856" s="39">
        <v>190829</v>
      </c>
      <c r="O1856" s="40">
        <v>122033</v>
      </c>
      <c r="P1856" s="22">
        <v>19560</v>
      </c>
      <c r="Q1856" s="22">
        <v>143956</v>
      </c>
      <c r="R1856" s="39">
        <v>88794</v>
      </c>
      <c r="S1856" s="40">
        <v>81144</v>
      </c>
      <c r="T1856" s="19">
        <v>61720</v>
      </c>
      <c r="U1856" s="19">
        <v>71026</v>
      </c>
      <c r="V1856" s="39"/>
      <c r="W1856" s="40"/>
      <c r="X1856" s="19"/>
      <c r="Y1856" s="19"/>
      <c r="Z1856" s="39"/>
      <c r="AA1856" s="40"/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1651</v>
      </c>
      <c r="B1857" s="37" t="s">
        <v>565</v>
      </c>
      <c r="C1857" s="38" t="s">
        <v>566</v>
      </c>
      <c r="D1857" s="24">
        <f t="shared" si="56"/>
        <v>433375</v>
      </c>
      <c r="E1857" s="32">
        <f t="shared" si="57"/>
        <v>483292.99</v>
      </c>
      <c r="F1857" s="28">
        <v>0</v>
      </c>
      <c r="G1857" s="29">
        <v>4800</v>
      </c>
      <c r="H1857" s="22">
        <v>44400</v>
      </c>
      <c r="I1857" s="22">
        <v>0</v>
      </c>
      <c r="J1857" s="41">
        <v>146957.01</v>
      </c>
      <c r="K1857" s="42">
        <v>0</v>
      </c>
      <c r="L1857" s="22">
        <v>242017.99</v>
      </c>
      <c r="M1857" s="22">
        <v>8942.99</v>
      </c>
      <c r="N1857" s="41">
        <v>0</v>
      </c>
      <c r="O1857" s="42">
        <v>0</v>
      </c>
      <c r="P1857" s="19">
        <v>0</v>
      </c>
      <c r="Q1857" s="19">
        <v>13600</v>
      </c>
      <c r="R1857" s="41">
        <v>0</v>
      </c>
      <c r="S1857" s="42">
        <v>0</v>
      </c>
      <c r="T1857" s="22">
        <v>0</v>
      </c>
      <c r="U1857" s="22">
        <v>455950</v>
      </c>
      <c r="V1857" s="41"/>
      <c r="W1857" s="42"/>
      <c r="X1857" s="22"/>
      <c r="Y1857" s="22"/>
      <c r="Z1857" s="41"/>
      <c r="AA1857" s="42"/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1651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1651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1651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2063256.72</v>
      </c>
      <c r="E1860" s="32">
        <f t="shared" ref="E1860:E1923" si="59">G1860+I1860+K1860+M1860+O1860+Q1860+S1860+U1860+W1860+Y1860+AA1860+AC1860</f>
        <v>2734217.95</v>
      </c>
      <c r="F1860" s="28">
        <v>0</v>
      </c>
      <c r="G1860" s="29">
        <v>0</v>
      </c>
      <c r="H1860" s="22">
        <v>0</v>
      </c>
      <c r="I1860" s="22">
        <v>0</v>
      </c>
      <c r="J1860" s="41">
        <v>0</v>
      </c>
      <c r="K1860" s="42">
        <v>0</v>
      </c>
      <c r="L1860" s="22">
        <v>7826.17</v>
      </c>
      <c r="M1860" s="22">
        <v>0</v>
      </c>
      <c r="N1860" s="41"/>
      <c r="O1860" s="42"/>
      <c r="P1860" s="22"/>
      <c r="Q1860" s="22"/>
      <c r="R1860" s="41">
        <v>347200</v>
      </c>
      <c r="S1860" s="42">
        <v>1706700</v>
      </c>
      <c r="T1860" s="22">
        <v>1708230.55</v>
      </c>
      <c r="U1860" s="22">
        <v>1027517.95</v>
      </c>
      <c r="V1860" s="41"/>
      <c r="W1860" s="42"/>
      <c r="X1860" s="22"/>
      <c r="Y1860" s="22"/>
      <c r="Z1860" s="41"/>
      <c r="AA1860" s="42"/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1651</v>
      </c>
      <c r="B1861" s="37" t="s">
        <v>573</v>
      </c>
      <c r="C1861" s="38" t="s">
        <v>574</v>
      </c>
      <c r="D1861" s="24">
        <f t="shared" si="58"/>
        <v>3758546</v>
      </c>
      <c r="E1861" s="32">
        <f t="shared" si="59"/>
        <v>3770437.75</v>
      </c>
      <c r="F1861" s="28">
        <v>0</v>
      </c>
      <c r="G1861" s="29">
        <v>388924</v>
      </c>
      <c r="H1861" s="19">
        <v>600</v>
      </c>
      <c r="I1861" s="19">
        <v>338392</v>
      </c>
      <c r="J1861" s="39">
        <v>230</v>
      </c>
      <c r="K1861" s="40">
        <v>444718</v>
      </c>
      <c r="L1861" s="19">
        <v>2887</v>
      </c>
      <c r="M1861" s="19">
        <v>730340</v>
      </c>
      <c r="N1861" s="39">
        <v>300</v>
      </c>
      <c r="O1861" s="40">
        <v>343792.5</v>
      </c>
      <c r="P1861" s="22">
        <v>3754529</v>
      </c>
      <c r="Q1861" s="22">
        <v>570569.75</v>
      </c>
      <c r="R1861" s="39">
        <v>0</v>
      </c>
      <c r="S1861" s="40">
        <v>482266</v>
      </c>
      <c r="T1861" s="19">
        <v>0</v>
      </c>
      <c r="U1861" s="19">
        <v>471435.5</v>
      </c>
      <c r="V1861" s="39"/>
      <c r="W1861" s="40"/>
      <c r="X1861" s="19"/>
      <c r="Y1861" s="19"/>
      <c r="Z1861" s="39"/>
      <c r="AA1861" s="40"/>
      <c r="AB1861" s="19"/>
      <c r="AC1861" s="19"/>
      <c r="AD1861" s="45"/>
      <c r="AE1861" s="23"/>
      <c r="AF1861" s="23" t="s">
        <v>1622</v>
      </c>
      <c r="AG1861" s="46" t="s">
        <v>1637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1651</v>
      </c>
      <c r="B1862" s="37" t="s">
        <v>575</v>
      </c>
      <c r="C1862" s="38" t="s">
        <v>576</v>
      </c>
      <c r="D1862" s="24">
        <f t="shared" si="58"/>
        <v>0</v>
      </c>
      <c r="E1862" s="32">
        <f t="shared" si="59"/>
        <v>86447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0</v>
      </c>
      <c r="L1862" s="22">
        <v>0</v>
      </c>
      <c r="M1862" s="22">
        <v>0</v>
      </c>
      <c r="N1862" s="41">
        <v>0</v>
      </c>
      <c r="O1862" s="42">
        <v>66860</v>
      </c>
      <c r="P1862" s="19">
        <v>0</v>
      </c>
      <c r="Q1862" s="19">
        <v>7956</v>
      </c>
      <c r="R1862" s="41">
        <v>0</v>
      </c>
      <c r="S1862" s="42">
        <v>8782</v>
      </c>
      <c r="T1862" s="22">
        <v>0</v>
      </c>
      <c r="U1862" s="22">
        <v>2849</v>
      </c>
      <c r="V1862" s="41"/>
      <c r="W1862" s="42"/>
      <c r="X1862" s="22"/>
      <c r="Y1862" s="22"/>
      <c r="Z1862" s="41"/>
      <c r="AA1862" s="42"/>
      <c r="AB1862" s="22"/>
      <c r="AC1862" s="22"/>
      <c r="AD1862" s="45"/>
      <c r="AE1862" s="23"/>
      <c r="AF1862" s="23" t="s">
        <v>1622</v>
      </c>
      <c r="AG1862" s="44" t="s">
        <v>1637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1651</v>
      </c>
      <c r="B1863" s="37" t="s">
        <v>577</v>
      </c>
      <c r="C1863" s="38" t="s">
        <v>578</v>
      </c>
      <c r="D1863" s="24">
        <f t="shared" si="58"/>
        <v>0</v>
      </c>
      <c r="E1863" s="32">
        <f t="shared" si="59"/>
        <v>0</v>
      </c>
      <c r="F1863" s="28"/>
      <c r="G1863" s="29"/>
      <c r="H1863" s="22"/>
      <c r="I1863" s="22"/>
      <c r="J1863" s="41"/>
      <c r="K1863" s="42"/>
      <c r="L1863" s="22"/>
      <c r="M1863" s="22"/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1637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1651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1651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3850</v>
      </c>
      <c r="F1865" s="28">
        <v>0</v>
      </c>
      <c r="G1865" s="29">
        <v>0</v>
      </c>
      <c r="H1865" s="22">
        <v>0</v>
      </c>
      <c r="I1865" s="22">
        <v>0</v>
      </c>
      <c r="J1865" s="41">
        <v>0</v>
      </c>
      <c r="K1865" s="42">
        <v>0</v>
      </c>
      <c r="L1865" s="22">
        <v>0</v>
      </c>
      <c r="M1865" s="22">
        <v>0</v>
      </c>
      <c r="N1865" s="41">
        <v>0</v>
      </c>
      <c r="O1865" s="42">
        <v>1125</v>
      </c>
      <c r="P1865" s="22">
        <v>0</v>
      </c>
      <c r="Q1865" s="22">
        <v>120</v>
      </c>
      <c r="R1865" s="41">
        <v>0</v>
      </c>
      <c r="S1865" s="42">
        <v>700</v>
      </c>
      <c r="T1865" s="22">
        <v>0</v>
      </c>
      <c r="U1865" s="22">
        <v>1905</v>
      </c>
      <c r="V1865" s="41"/>
      <c r="W1865" s="42"/>
      <c r="X1865" s="22"/>
      <c r="Y1865" s="22"/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1637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1651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1637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1651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1637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1651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1651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1651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1651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1651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1651</v>
      </c>
      <c r="B1873" s="37" t="s">
        <v>597</v>
      </c>
      <c r="C1873" s="38" t="s">
        <v>598</v>
      </c>
      <c r="D1873" s="24">
        <f t="shared" si="58"/>
        <v>256000</v>
      </c>
      <c r="E1873" s="32">
        <f t="shared" si="59"/>
        <v>0</v>
      </c>
      <c r="F1873" s="28">
        <v>133000</v>
      </c>
      <c r="G1873" s="29">
        <v>0</v>
      </c>
      <c r="H1873" s="22">
        <v>123000</v>
      </c>
      <c r="I1873" s="22">
        <v>0</v>
      </c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1651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1651</v>
      </c>
      <c r="B1875" s="37" t="s">
        <v>601</v>
      </c>
      <c r="C1875" s="38" t="s">
        <v>602</v>
      </c>
      <c r="D1875" s="24">
        <f t="shared" si="58"/>
        <v>0</v>
      </c>
      <c r="E1875" s="32">
        <f t="shared" si="59"/>
        <v>0</v>
      </c>
      <c r="F1875" s="28"/>
      <c r="G1875" s="29"/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1651</v>
      </c>
      <c r="B1876" s="37" t="s">
        <v>603</v>
      </c>
      <c r="C1876" s="38" t="s">
        <v>604</v>
      </c>
      <c r="D1876" s="24">
        <f t="shared" si="58"/>
        <v>0</v>
      </c>
      <c r="E1876" s="32">
        <f t="shared" si="59"/>
        <v>0</v>
      </c>
      <c r="F1876" s="28"/>
      <c r="G1876" s="29"/>
      <c r="H1876" s="22"/>
      <c r="I1876" s="22"/>
      <c r="J1876" s="41"/>
      <c r="K1876" s="42"/>
      <c r="L1876" s="22"/>
      <c r="M1876" s="22"/>
      <c r="N1876" s="41"/>
      <c r="O1876" s="42"/>
      <c r="P1876" s="19"/>
      <c r="Q1876" s="19"/>
      <c r="R1876" s="41"/>
      <c r="S1876" s="42"/>
      <c r="T1876" s="22"/>
      <c r="U1876" s="22"/>
      <c r="V1876" s="41"/>
      <c r="W1876" s="42"/>
      <c r="X1876" s="22"/>
      <c r="Y1876" s="22"/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1637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1651</v>
      </c>
      <c r="B1877" s="37" t="s">
        <v>605</v>
      </c>
      <c r="C1877" s="38" t="s">
        <v>606</v>
      </c>
      <c r="D1877" s="24">
        <f t="shared" si="58"/>
        <v>0</v>
      </c>
      <c r="E1877" s="32">
        <f t="shared" si="59"/>
        <v>0</v>
      </c>
      <c r="F1877" s="28"/>
      <c r="G1877" s="29"/>
      <c r="H1877" s="22"/>
      <c r="I1877" s="22"/>
      <c r="J1877" s="41"/>
      <c r="K1877" s="42"/>
      <c r="L1877" s="22"/>
      <c r="M1877" s="22"/>
      <c r="N1877" s="41"/>
      <c r="O1877" s="42"/>
      <c r="P1877" s="22"/>
      <c r="Q1877" s="22"/>
      <c r="R1877" s="41"/>
      <c r="S1877" s="42"/>
      <c r="T1877" s="22"/>
      <c r="U1877" s="22"/>
      <c r="V1877" s="41"/>
      <c r="W1877" s="42"/>
      <c r="X1877" s="22"/>
      <c r="Y1877" s="22"/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1637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1651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1637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1651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1637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1651</v>
      </c>
      <c r="B1880" s="37" t="s">
        <v>611</v>
      </c>
      <c r="C1880" s="38" t="s">
        <v>612</v>
      </c>
      <c r="D1880" s="24">
        <f t="shared" si="58"/>
        <v>680000</v>
      </c>
      <c r="E1880" s="32">
        <f t="shared" si="59"/>
        <v>690000</v>
      </c>
      <c r="F1880" s="28">
        <v>90000</v>
      </c>
      <c r="G1880" s="29">
        <v>80000</v>
      </c>
      <c r="H1880" s="19">
        <v>80000</v>
      </c>
      <c r="I1880" s="19">
        <v>80000</v>
      </c>
      <c r="J1880" s="39">
        <v>80000</v>
      </c>
      <c r="K1880" s="40">
        <v>80000</v>
      </c>
      <c r="L1880" s="19">
        <v>80000</v>
      </c>
      <c r="M1880" s="19">
        <v>80000</v>
      </c>
      <c r="N1880" s="39">
        <v>80000</v>
      </c>
      <c r="O1880" s="40">
        <v>80000</v>
      </c>
      <c r="P1880" s="22">
        <v>80000</v>
      </c>
      <c r="Q1880" s="22">
        <v>100000</v>
      </c>
      <c r="R1880" s="39">
        <v>100000</v>
      </c>
      <c r="S1880" s="40">
        <v>90000</v>
      </c>
      <c r="T1880" s="19">
        <v>90000</v>
      </c>
      <c r="U1880" s="19">
        <v>100000</v>
      </c>
      <c r="V1880" s="39"/>
      <c r="W1880" s="40"/>
      <c r="X1880" s="19"/>
      <c r="Y1880" s="19"/>
      <c r="Z1880" s="39"/>
      <c r="AA1880" s="40"/>
      <c r="AB1880" s="19"/>
      <c r="AC1880" s="19"/>
      <c r="AD1880" s="45"/>
      <c r="AE1880" s="23"/>
      <c r="AF1880" s="23" t="s">
        <v>1623</v>
      </c>
      <c r="AG1880" s="44" t="s">
        <v>1637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1651</v>
      </c>
      <c r="B1881" s="37" t="s">
        <v>613</v>
      </c>
      <c r="C1881" s="38" t="s">
        <v>614</v>
      </c>
      <c r="D1881" s="24">
        <f t="shared" si="58"/>
        <v>8299436.5399999991</v>
      </c>
      <c r="E1881" s="32">
        <f t="shared" si="59"/>
        <v>8448316.1699999999</v>
      </c>
      <c r="F1881" s="28">
        <v>1033001.93</v>
      </c>
      <c r="G1881" s="29">
        <v>1083433.1399999999</v>
      </c>
      <c r="H1881" s="19">
        <v>1083433.1399999999</v>
      </c>
      <c r="I1881" s="19">
        <v>1012521.29</v>
      </c>
      <c r="J1881" s="39">
        <v>1012521.29</v>
      </c>
      <c r="K1881" s="40">
        <v>1225137.4099999999</v>
      </c>
      <c r="L1881" s="19">
        <v>1225137.4099999999</v>
      </c>
      <c r="M1881" s="19">
        <v>952300.55</v>
      </c>
      <c r="N1881" s="39">
        <v>952300.55</v>
      </c>
      <c r="O1881" s="40">
        <v>996943.75</v>
      </c>
      <c r="P1881" s="19">
        <v>996943.75</v>
      </c>
      <c r="Q1881" s="19">
        <v>993486.28</v>
      </c>
      <c r="R1881" s="39">
        <v>993486.28</v>
      </c>
      <c r="S1881" s="40">
        <v>1002612.19</v>
      </c>
      <c r="T1881" s="19">
        <v>1002612.19</v>
      </c>
      <c r="U1881" s="19">
        <v>1181881.56</v>
      </c>
      <c r="V1881" s="39"/>
      <c r="W1881" s="40"/>
      <c r="X1881" s="19"/>
      <c r="Y1881" s="19"/>
      <c r="Z1881" s="39"/>
      <c r="AA1881" s="40"/>
      <c r="AB1881" s="19"/>
      <c r="AC1881" s="19"/>
      <c r="AD1881" s="45"/>
      <c r="AE1881" s="23"/>
      <c r="AF1881" s="23" t="s">
        <v>1623</v>
      </c>
      <c r="AG1881" s="44" t="s">
        <v>1637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1651</v>
      </c>
      <c r="B1882" s="37" t="s">
        <v>615</v>
      </c>
      <c r="C1882" s="38" t="s">
        <v>616</v>
      </c>
      <c r="D1882" s="24">
        <f t="shared" si="58"/>
        <v>1412834.5</v>
      </c>
      <c r="E1882" s="32">
        <f t="shared" si="59"/>
        <v>1488007</v>
      </c>
      <c r="F1882" s="28">
        <v>137285</v>
      </c>
      <c r="G1882" s="29">
        <v>161632.5</v>
      </c>
      <c r="H1882" s="19">
        <v>145220</v>
      </c>
      <c r="I1882" s="19">
        <v>163135</v>
      </c>
      <c r="J1882" s="39">
        <v>163135</v>
      </c>
      <c r="K1882" s="40">
        <v>230457.5</v>
      </c>
      <c r="L1882" s="19">
        <v>230457.5</v>
      </c>
      <c r="M1882" s="19">
        <v>179382</v>
      </c>
      <c r="N1882" s="39">
        <v>179382</v>
      </c>
      <c r="O1882" s="40">
        <v>187195</v>
      </c>
      <c r="P1882" s="19">
        <v>187195</v>
      </c>
      <c r="Q1882" s="19">
        <v>194520</v>
      </c>
      <c r="R1882" s="39">
        <v>194520</v>
      </c>
      <c r="S1882" s="40">
        <v>175640</v>
      </c>
      <c r="T1882" s="19">
        <v>175640</v>
      </c>
      <c r="U1882" s="19">
        <v>196045</v>
      </c>
      <c r="V1882" s="39"/>
      <c r="W1882" s="40"/>
      <c r="X1882" s="19"/>
      <c r="Y1882" s="19"/>
      <c r="Z1882" s="39"/>
      <c r="AA1882" s="40"/>
      <c r="AB1882" s="19"/>
      <c r="AC1882" s="19"/>
      <c r="AD1882" s="45"/>
      <c r="AE1882" s="23"/>
      <c r="AF1882" s="23" t="s">
        <v>1623</v>
      </c>
      <c r="AG1882" s="44" t="s">
        <v>1637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1651</v>
      </c>
      <c r="B1883" s="37" t="s">
        <v>617</v>
      </c>
      <c r="C1883" s="38" t="s">
        <v>618</v>
      </c>
      <c r="D1883" s="24">
        <f t="shared" si="58"/>
        <v>202000</v>
      </c>
      <c r="E1883" s="32">
        <f t="shared" si="59"/>
        <v>202000</v>
      </c>
      <c r="F1883" s="28">
        <v>0</v>
      </c>
      <c r="G1883" s="29">
        <v>17500</v>
      </c>
      <c r="H1883" s="22">
        <v>17500</v>
      </c>
      <c r="I1883" s="22">
        <v>20000</v>
      </c>
      <c r="J1883" s="41">
        <v>20000</v>
      </c>
      <c r="K1883" s="42">
        <v>78500</v>
      </c>
      <c r="L1883" s="22">
        <v>21500</v>
      </c>
      <c r="M1883" s="22">
        <v>21500</v>
      </c>
      <c r="N1883" s="41">
        <v>78500</v>
      </c>
      <c r="O1883" s="42">
        <v>21500</v>
      </c>
      <c r="P1883" s="19">
        <v>21500</v>
      </c>
      <c r="Q1883" s="19">
        <v>21500</v>
      </c>
      <c r="R1883" s="41">
        <v>21500</v>
      </c>
      <c r="S1883" s="42">
        <v>21500</v>
      </c>
      <c r="T1883" s="22">
        <v>21500</v>
      </c>
      <c r="U1883" s="22">
        <v>0</v>
      </c>
      <c r="V1883" s="41"/>
      <c r="W1883" s="42"/>
      <c r="X1883" s="22"/>
      <c r="Y1883" s="22"/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1637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1651</v>
      </c>
      <c r="B1884" s="37" t="s">
        <v>619</v>
      </c>
      <c r="C1884" s="38" t="s">
        <v>620</v>
      </c>
      <c r="D1884" s="24">
        <f t="shared" si="58"/>
        <v>323100</v>
      </c>
      <c r="E1884" s="32">
        <f t="shared" si="59"/>
        <v>463100</v>
      </c>
      <c r="F1884" s="28">
        <v>59500</v>
      </c>
      <c r="G1884" s="29">
        <v>61000</v>
      </c>
      <c r="H1884" s="22">
        <v>61000</v>
      </c>
      <c r="I1884" s="22">
        <v>69000</v>
      </c>
      <c r="J1884" s="41">
        <v>69000</v>
      </c>
      <c r="K1884" s="42">
        <v>66800</v>
      </c>
      <c r="L1884" s="22">
        <v>66800</v>
      </c>
      <c r="M1884" s="22">
        <v>66800</v>
      </c>
      <c r="N1884" s="41">
        <v>66800</v>
      </c>
      <c r="O1884" s="42">
        <v>0</v>
      </c>
      <c r="P1884" s="22"/>
      <c r="Q1884" s="22"/>
      <c r="R1884" s="41"/>
      <c r="S1884" s="42"/>
      <c r="T1884" s="22">
        <v>0</v>
      </c>
      <c r="U1884" s="22">
        <v>199500</v>
      </c>
      <c r="V1884" s="41"/>
      <c r="W1884" s="42"/>
      <c r="X1884" s="22"/>
      <c r="Y1884" s="22"/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1637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1651</v>
      </c>
      <c r="B1885" s="37" t="s">
        <v>621</v>
      </c>
      <c r="C1885" s="38" t="s">
        <v>622</v>
      </c>
      <c r="D1885" s="24">
        <f t="shared" si="58"/>
        <v>2700300</v>
      </c>
      <c r="E1885" s="32">
        <f t="shared" si="59"/>
        <v>2913100</v>
      </c>
      <c r="F1885" s="28">
        <v>251400</v>
      </c>
      <c r="G1885" s="29">
        <v>450700</v>
      </c>
      <c r="H1885" s="19">
        <v>450700</v>
      </c>
      <c r="I1885" s="19">
        <v>458100</v>
      </c>
      <c r="J1885" s="39">
        <v>458100</v>
      </c>
      <c r="K1885" s="40">
        <v>402700</v>
      </c>
      <c r="L1885" s="19">
        <v>402700</v>
      </c>
      <c r="M1885" s="19">
        <v>107400</v>
      </c>
      <c r="N1885" s="39">
        <v>107400</v>
      </c>
      <c r="O1885" s="40">
        <v>455900</v>
      </c>
      <c r="P1885" s="22">
        <v>455900</v>
      </c>
      <c r="Q1885" s="22">
        <v>463100</v>
      </c>
      <c r="R1885" s="39">
        <v>463100</v>
      </c>
      <c r="S1885" s="40">
        <v>111000</v>
      </c>
      <c r="T1885" s="19">
        <v>111000</v>
      </c>
      <c r="U1885" s="19">
        <v>464200</v>
      </c>
      <c r="V1885" s="39"/>
      <c r="W1885" s="40"/>
      <c r="X1885" s="19"/>
      <c r="Y1885" s="19"/>
      <c r="Z1885" s="39"/>
      <c r="AA1885" s="40"/>
      <c r="AB1885" s="19"/>
      <c r="AC1885" s="19"/>
      <c r="AD1885" s="45"/>
      <c r="AE1885" s="23"/>
      <c r="AF1885" s="23" t="s">
        <v>1623</v>
      </c>
      <c r="AG1885" s="44" t="s">
        <v>1637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1651</v>
      </c>
      <c r="B1886" s="37" t="s">
        <v>623</v>
      </c>
      <c r="C1886" s="38" t="s">
        <v>624</v>
      </c>
      <c r="D1886" s="24">
        <f t="shared" si="58"/>
        <v>19650</v>
      </c>
      <c r="E1886" s="32">
        <f t="shared" si="59"/>
        <v>21250</v>
      </c>
      <c r="F1886" s="28">
        <v>3900</v>
      </c>
      <c r="G1886" s="29">
        <v>2700</v>
      </c>
      <c r="H1886" s="22">
        <v>2700</v>
      </c>
      <c r="I1886" s="22">
        <v>6000</v>
      </c>
      <c r="J1886" s="41">
        <v>6000</v>
      </c>
      <c r="K1886" s="42">
        <v>1950</v>
      </c>
      <c r="L1886" s="22">
        <v>1950</v>
      </c>
      <c r="M1886" s="22">
        <v>3900</v>
      </c>
      <c r="N1886" s="41">
        <v>3900</v>
      </c>
      <c r="O1886" s="42">
        <v>0</v>
      </c>
      <c r="P1886" s="19"/>
      <c r="Q1886" s="19"/>
      <c r="R1886" s="41">
        <v>0</v>
      </c>
      <c r="S1886" s="42">
        <v>1200</v>
      </c>
      <c r="T1886" s="22">
        <v>1200</v>
      </c>
      <c r="U1886" s="22">
        <v>5500</v>
      </c>
      <c r="V1886" s="41"/>
      <c r="W1886" s="42"/>
      <c r="X1886" s="22"/>
      <c r="Y1886" s="22"/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1637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1651</v>
      </c>
      <c r="B1887" s="37" t="s">
        <v>625</v>
      </c>
      <c r="C1887" s="38" t="s">
        <v>588</v>
      </c>
      <c r="D1887" s="24">
        <f t="shared" si="58"/>
        <v>1826727.21</v>
      </c>
      <c r="E1887" s="32">
        <f t="shared" si="59"/>
        <v>1795268.5699999998</v>
      </c>
      <c r="F1887" s="28">
        <v>263351.05</v>
      </c>
      <c r="G1887" s="29">
        <v>281750.93</v>
      </c>
      <c r="H1887" s="19">
        <v>277003.45</v>
      </c>
      <c r="I1887" s="19">
        <v>207612.53</v>
      </c>
      <c r="J1887" s="39">
        <v>207612.53</v>
      </c>
      <c r="K1887" s="40">
        <v>178308.44</v>
      </c>
      <c r="L1887" s="19">
        <v>176224.57</v>
      </c>
      <c r="M1887" s="19">
        <v>200842.52</v>
      </c>
      <c r="N1887" s="39">
        <v>205794.95</v>
      </c>
      <c r="O1887" s="40">
        <v>194872.6</v>
      </c>
      <c r="P1887" s="22">
        <v>186388.94</v>
      </c>
      <c r="Q1887" s="22">
        <v>259233</v>
      </c>
      <c r="R1887" s="39">
        <v>275486.87</v>
      </c>
      <c r="S1887" s="40">
        <v>239552.86</v>
      </c>
      <c r="T1887" s="19">
        <v>234864.85</v>
      </c>
      <c r="U1887" s="19">
        <v>233095.69</v>
      </c>
      <c r="V1887" s="39"/>
      <c r="W1887" s="40"/>
      <c r="X1887" s="19"/>
      <c r="Y1887" s="19"/>
      <c r="Z1887" s="39"/>
      <c r="AA1887" s="40"/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1651</v>
      </c>
      <c r="B1888" s="37" t="s">
        <v>626</v>
      </c>
      <c r="C1888" s="38" t="s">
        <v>627</v>
      </c>
      <c r="D1888" s="24">
        <f t="shared" si="58"/>
        <v>257630</v>
      </c>
      <c r="E1888" s="32">
        <f t="shared" si="59"/>
        <v>242880</v>
      </c>
      <c r="F1888" s="28">
        <v>14750</v>
      </c>
      <c r="G1888" s="29">
        <v>0</v>
      </c>
      <c r="H1888" s="22">
        <v>0</v>
      </c>
      <c r="I1888" s="22">
        <v>25660</v>
      </c>
      <c r="J1888" s="41">
        <v>25660</v>
      </c>
      <c r="K1888" s="42">
        <v>69120</v>
      </c>
      <c r="L1888" s="22">
        <v>69120</v>
      </c>
      <c r="M1888" s="22">
        <v>56650</v>
      </c>
      <c r="N1888" s="41">
        <v>56650</v>
      </c>
      <c r="O1888" s="42">
        <v>12900</v>
      </c>
      <c r="P1888" s="19">
        <v>12900</v>
      </c>
      <c r="Q1888" s="19">
        <v>78550</v>
      </c>
      <c r="R1888" s="41">
        <v>78550</v>
      </c>
      <c r="S1888" s="42">
        <v>0</v>
      </c>
      <c r="T1888" s="22">
        <v>0</v>
      </c>
      <c r="U1888" s="22">
        <v>0</v>
      </c>
      <c r="V1888" s="41"/>
      <c r="W1888" s="42"/>
      <c r="X1888" s="22"/>
      <c r="Y1888" s="22"/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1651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1651</v>
      </c>
      <c r="B1890" s="37" t="s">
        <v>630</v>
      </c>
      <c r="C1890" s="38" t="s">
        <v>631</v>
      </c>
      <c r="D1890" s="24">
        <f t="shared" si="58"/>
        <v>6948</v>
      </c>
      <c r="E1890" s="32">
        <f t="shared" si="59"/>
        <v>31076</v>
      </c>
      <c r="F1890" s="28"/>
      <c r="G1890" s="29"/>
      <c r="H1890" s="22"/>
      <c r="I1890" s="22"/>
      <c r="J1890" s="41">
        <v>185</v>
      </c>
      <c r="K1890" s="42">
        <v>1828</v>
      </c>
      <c r="L1890" s="22">
        <v>6674.5</v>
      </c>
      <c r="M1890" s="22">
        <v>5484</v>
      </c>
      <c r="N1890" s="41">
        <v>88.5</v>
      </c>
      <c r="O1890" s="42">
        <v>10968</v>
      </c>
      <c r="P1890" s="22">
        <v>0</v>
      </c>
      <c r="Q1890" s="22">
        <v>10968</v>
      </c>
      <c r="R1890" s="41">
        <v>0</v>
      </c>
      <c r="S1890" s="42">
        <v>0</v>
      </c>
      <c r="T1890" s="22">
        <v>0</v>
      </c>
      <c r="U1890" s="22">
        <v>1828</v>
      </c>
      <c r="V1890" s="41"/>
      <c r="W1890" s="42"/>
      <c r="X1890" s="22"/>
      <c r="Y1890" s="22"/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1651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1651</v>
      </c>
      <c r="B1892" s="37" t="s">
        <v>634</v>
      </c>
      <c r="C1892" s="38" t="s">
        <v>635</v>
      </c>
      <c r="D1892" s="24">
        <f t="shared" si="58"/>
        <v>460150</v>
      </c>
      <c r="E1892" s="32">
        <f t="shared" si="59"/>
        <v>551860</v>
      </c>
      <c r="F1892" s="28">
        <v>0</v>
      </c>
      <c r="G1892" s="29">
        <v>0</v>
      </c>
      <c r="H1892" s="22">
        <v>0</v>
      </c>
      <c r="I1892" s="22">
        <v>0</v>
      </c>
      <c r="J1892" s="41">
        <v>226800</v>
      </c>
      <c r="K1892" s="42">
        <v>0</v>
      </c>
      <c r="L1892" s="22">
        <v>0</v>
      </c>
      <c r="M1892" s="22">
        <v>30000</v>
      </c>
      <c r="N1892" s="41">
        <v>0</v>
      </c>
      <c r="O1892" s="42">
        <v>0</v>
      </c>
      <c r="P1892" s="22">
        <v>0</v>
      </c>
      <c r="Q1892" s="22">
        <v>0</v>
      </c>
      <c r="R1892" s="41">
        <v>233350</v>
      </c>
      <c r="S1892" s="42">
        <v>521860</v>
      </c>
      <c r="T1892" s="22">
        <v>0</v>
      </c>
      <c r="U1892" s="22">
        <v>0</v>
      </c>
      <c r="V1892" s="41"/>
      <c r="W1892" s="42"/>
      <c r="X1892" s="22"/>
      <c r="Y1892" s="22"/>
      <c r="Z1892" s="41"/>
      <c r="AA1892" s="42"/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1651</v>
      </c>
      <c r="B1893" s="37" t="s">
        <v>636</v>
      </c>
      <c r="C1893" s="38" t="s">
        <v>637</v>
      </c>
      <c r="D1893" s="24">
        <f t="shared" si="58"/>
        <v>38000</v>
      </c>
      <c r="E1893" s="32">
        <f t="shared" si="59"/>
        <v>137600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30000</v>
      </c>
      <c r="M1893" s="22">
        <v>28800</v>
      </c>
      <c r="N1893" s="41">
        <v>8000</v>
      </c>
      <c r="O1893" s="42">
        <v>0</v>
      </c>
      <c r="P1893" s="22">
        <v>0</v>
      </c>
      <c r="Q1893" s="22">
        <v>8800</v>
      </c>
      <c r="R1893" s="41">
        <v>0</v>
      </c>
      <c r="S1893" s="42">
        <v>0</v>
      </c>
      <c r="T1893" s="22">
        <v>0</v>
      </c>
      <c r="U1893" s="22">
        <v>0</v>
      </c>
      <c r="V1893" s="41"/>
      <c r="W1893" s="42"/>
      <c r="X1893" s="22"/>
      <c r="Y1893" s="22"/>
      <c r="Z1893" s="41"/>
      <c r="AA1893" s="42"/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1651</v>
      </c>
      <c r="B1894" s="37" t="s">
        <v>638</v>
      </c>
      <c r="C1894" s="38" t="s">
        <v>639</v>
      </c>
      <c r="D1894" s="24">
        <f t="shared" si="58"/>
        <v>1045</v>
      </c>
      <c r="E1894" s="32">
        <f t="shared" si="59"/>
        <v>7654.03</v>
      </c>
      <c r="F1894" s="28">
        <v>0</v>
      </c>
      <c r="G1894" s="29">
        <v>0</v>
      </c>
      <c r="H1894" s="22">
        <v>0</v>
      </c>
      <c r="I1894" s="22">
        <v>2863.87</v>
      </c>
      <c r="J1894" s="41">
        <v>330</v>
      </c>
      <c r="K1894" s="42">
        <v>2395.08</v>
      </c>
      <c r="L1894" s="22">
        <v>0</v>
      </c>
      <c r="M1894" s="22">
        <v>0</v>
      </c>
      <c r="N1894" s="41">
        <v>405</v>
      </c>
      <c r="O1894" s="42">
        <v>0</v>
      </c>
      <c r="P1894" s="22">
        <v>0</v>
      </c>
      <c r="Q1894" s="22">
        <v>0</v>
      </c>
      <c r="R1894" s="41">
        <v>0</v>
      </c>
      <c r="S1894" s="42">
        <v>0</v>
      </c>
      <c r="T1894" s="22">
        <v>310</v>
      </c>
      <c r="U1894" s="22">
        <v>2395.08</v>
      </c>
      <c r="V1894" s="41"/>
      <c r="W1894" s="42"/>
      <c r="X1894" s="22"/>
      <c r="Y1894" s="22"/>
      <c r="Z1894" s="41"/>
      <c r="AA1894" s="42"/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1651</v>
      </c>
      <c r="B1895" s="37" t="s">
        <v>640</v>
      </c>
      <c r="C1895" s="38" t="s">
        <v>641</v>
      </c>
      <c r="D1895" s="24">
        <f t="shared" si="58"/>
        <v>23000</v>
      </c>
      <c r="E1895" s="32">
        <f t="shared" si="59"/>
        <v>23746.079999999998</v>
      </c>
      <c r="F1895" s="28">
        <v>20000</v>
      </c>
      <c r="G1895" s="29">
        <v>20000</v>
      </c>
      <c r="H1895" s="22">
        <v>0</v>
      </c>
      <c r="I1895" s="22">
        <v>0</v>
      </c>
      <c r="J1895" s="41">
        <v>0</v>
      </c>
      <c r="K1895" s="42">
        <v>0</v>
      </c>
      <c r="L1895" s="22">
        <v>0</v>
      </c>
      <c r="M1895" s="22">
        <v>735.94</v>
      </c>
      <c r="N1895" s="41">
        <v>0</v>
      </c>
      <c r="O1895" s="42">
        <v>5</v>
      </c>
      <c r="P1895" s="22">
        <v>0</v>
      </c>
      <c r="Q1895" s="22">
        <v>5.14</v>
      </c>
      <c r="R1895" s="41">
        <v>3000</v>
      </c>
      <c r="S1895" s="42">
        <v>3000</v>
      </c>
      <c r="T1895" s="22">
        <v>0</v>
      </c>
      <c r="U1895" s="22">
        <v>0</v>
      </c>
      <c r="V1895" s="41"/>
      <c r="W1895" s="42"/>
      <c r="X1895" s="22"/>
      <c r="Y1895" s="22"/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1651</v>
      </c>
      <c r="B1896" s="37" t="s">
        <v>642</v>
      </c>
      <c r="C1896" s="38" t="s">
        <v>643</v>
      </c>
      <c r="D1896" s="24">
        <f t="shared" si="58"/>
        <v>81292.859999999986</v>
      </c>
      <c r="E1896" s="32">
        <f t="shared" si="59"/>
        <v>26740.740000000005</v>
      </c>
      <c r="F1896" s="28">
        <v>0</v>
      </c>
      <c r="G1896" s="29">
        <v>6903.64</v>
      </c>
      <c r="H1896" s="19">
        <v>0</v>
      </c>
      <c r="I1896" s="19">
        <v>5313.47</v>
      </c>
      <c r="J1896" s="39">
        <v>0</v>
      </c>
      <c r="K1896" s="40">
        <v>5236.68</v>
      </c>
      <c r="L1896" s="19">
        <v>74812.289999999994</v>
      </c>
      <c r="M1896" s="19">
        <v>2806.38</v>
      </c>
      <c r="N1896" s="39">
        <v>1831.7</v>
      </c>
      <c r="O1896" s="40">
        <v>1831.7</v>
      </c>
      <c r="P1896" s="22">
        <v>2696.83</v>
      </c>
      <c r="Q1896" s="22">
        <v>2696.83</v>
      </c>
      <c r="R1896" s="39">
        <v>1952.04</v>
      </c>
      <c r="S1896" s="40">
        <v>1952.04</v>
      </c>
      <c r="T1896" s="19"/>
      <c r="U1896" s="19"/>
      <c r="V1896" s="39"/>
      <c r="W1896" s="40"/>
      <c r="X1896" s="19"/>
      <c r="Y1896" s="19"/>
      <c r="Z1896" s="39"/>
      <c r="AA1896" s="40"/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1651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1651</v>
      </c>
      <c r="B1898" s="37" t="s">
        <v>646</v>
      </c>
      <c r="C1898" s="38" t="s">
        <v>647</v>
      </c>
      <c r="D1898" s="24">
        <f t="shared" si="58"/>
        <v>155691.03</v>
      </c>
      <c r="E1898" s="32">
        <f t="shared" si="59"/>
        <v>188376.45</v>
      </c>
      <c r="F1898" s="28">
        <v>13121.63</v>
      </c>
      <c r="G1898" s="29">
        <v>4688.9399999999996</v>
      </c>
      <c r="H1898" s="19">
        <v>1798.99</v>
      </c>
      <c r="I1898" s="19">
        <v>22319.61</v>
      </c>
      <c r="J1898" s="39">
        <v>22319.61</v>
      </c>
      <c r="K1898" s="40">
        <v>28962.22</v>
      </c>
      <c r="L1898" s="19">
        <v>28962.22</v>
      </c>
      <c r="M1898" s="19">
        <v>11515.16</v>
      </c>
      <c r="N1898" s="39">
        <v>11588.99</v>
      </c>
      <c r="O1898" s="40">
        <v>22411.83</v>
      </c>
      <c r="P1898" s="22">
        <v>22411.83</v>
      </c>
      <c r="Q1898" s="22">
        <v>17580.84</v>
      </c>
      <c r="R1898" s="39">
        <v>17580.84</v>
      </c>
      <c r="S1898" s="40">
        <v>37980.75</v>
      </c>
      <c r="T1898" s="19">
        <v>37906.92</v>
      </c>
      <c r="U1898" s="19">
        <v>42917.1</v>
      </c>
      <c r="V1898" s="39"/>
      <c r="W1898" s="40"/>
      <c r="X1898" s="19"/>
      <c r="Y1898" s="19"/>
      <c r="Z1898" s="39"/>
      <c r="AA1898" s="40"/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1651</v>
      </c>
      <c r="B1899" s="37" t="s">
        <v>648</v>
      </c>
      <c r="C1899" s="38" t="s">
        <v>649</v>
      </c>
      <c r="D1899" s="24">
        <f t="shared" si="58"/>
        <v>11807.2</v>
      </c>
      <c r="E1899" s="32">
        <f t="shared" si="59"/>
        <v>11807.2</v>
      </c>
      <c r="F1899" s="28">
        <v>1433.2</v>
      </c>
      <c r="G1899" s="29">
        <v>1433.2</v>
      </c>
      <c r="H1899" s="19">
        <v>1482</v>
      </c>
      <c r="I1899" s="19">
        <v>1482</v>
      </c>
      <c r="J1899" s="39">
        <v>1482</v>
      </c>
      <c r="K1899" s="40">
        <v>1482</v>
      </c>
      <c r="L1899" s="19">
        <v>1482</v>
      </c>
      <c r="M1899" s="19">
        <v>1482</v>
      </c>
      <c r="N1899" s="39">
        <v>1482</v>
      </c>
      <c r="O1899" s="40">
        <v>1482</v>
      </c>
      <c r="P1899" s="19">
        <v>1482</v>
      </c>
      <c r="Q1899" s="19">
        <v>1482</v>
      </c>
      <c r="R1899" s="39">
        <v>1482</v>
      </c>
      <c r="S1899" s="40">
        <v>1482</v>
      </c>
      <c r="T1899" s="19">
        <v>1482</v>
      </c>
      <c r="U1899" s="19">
        <v>1482</v>
      </c>
      <c r="V1899" s="39"/>
      <c r="W1899" s="40"/>
      <c r="X1899" s="19"/>
      <c r="Y1899" s="19"/>
      <c r="Z1899" s="39"/>
      <c r="AA1899" s="40"/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1651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1651</v>
      </c>
      <c r="B1901" s="37" t="s">
        <v>652</v>
      </c>
      <c r="C1901" s="38" t="s">
        <v>651</v>
      </c>
      <c r="D1901" s="24">
        <f t="shared" si="58"/>
        <v>396322</v>
      </c>
      <c r="E1901" s="32">
        <f t="shared" si="59"/>
        <v>364668</v>
      </c>
      <c r="F1901" s="28">
        <v>47789</v>
      </c>
      <c r="G1901" s="29">
        <v>47806</v>
      </c>
      <c r="H1901" s="19">
        <v>47806</v>
      </c>
      <c r="I1901" s="19">
        <v>61126</v>
      </c>
      <c r="J1901" s="39">
        <v>61126</v>
      </c>
      <c r="K1901" s="40">
        <v>56457</v>
      </c>
      <c r="L1901" s="19">
        <v>56479</v>
      </c>
      <c r="M1901" s="19">
        <v>61769</v>
      </c>
      <c r="N1901" s="39">
        <v>61377</v>
      </c>
      <c r="O1901" s="40">
        <v>56882</v>
      </c>
      <c r="P1901" s="22">
        <v>56882</v>
      </c>
      <c r="Q1901" s="22">
        <v>47007</v>
      </c>
      <c r="R1901" s="39">
        <v>42064</v>
      </c>
      <c r="S1901" s="40">
        <v>11589</v>
      </c>
      <c r="T1901" s="19">
        <v>22799</v>
      </c>
      <c r="U1901" s="19">
        <v>22032</v>
      </c>
      <c r="V1901" s="39"/>
      <c r="W1901" s="40"/>
      <c r="X1901" s="19"/>
      <c r="Y1901" s="19"/>
      <c r="Z1901" s="39"/>
      <c r="AA1901" s="40"/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1651</v>
      </c>
      <c r="B1902" s="37" t="s">
        <v>653</v>
      </c>
      <c r="C1902" s="38" t="s">
        <v>654</v>
      </c>
      <c r="D1902" s="24">
        <f t="shared" si="58"/>
        <v>6576746.2400000002</v>
      </c>
      <c r="E1902" s="32">
        <f t="shared" si="59"/>
        <v>8220114.6399999997</v>
      </c>
      <c r="F1902" s="28">
        <v>752662.24</v>
      </c>
      <c r="G1902" s="29">
        <v>2480150.38</v>
      </c>
      <c r="H1902" s="19">
        <v>98500</v>
      </c>
      <c r="I1902" s="19">
        <v>0</v>
      </c>
      <c r="J1902" s="39">
        <v>502877</v>
      </c>
      <c r="K1902" s="40">
        <v>0</v>
      </c>
      <c r="L1902" s="19">
        <v>1324428</v>
      </c>
      <c r="M1902" s="19">
        <v>0</v>
      </c>
      <c r="N1902" s="39">
        <v>645856</v>
      </c>
      <c r="O1902" s="40">
        <v>645856</v>
      </c>
      <c r="P1902" s="19">
        <v>1286926</v>
      </c>
      <c r="Q1902" s="19">
        <v>2480150.38</v>
      </c>
      <c r="R1902" s="39">
        <v>0</v>
      </c>
      <c r="S1902" s="40">
        <v>133807.5</v>
      </c>
      <c r="T1902" s="19">
        <v>1965497</v>
      </c>
      <c r="U1902" s="19">
        <v>2480150.38</v>
      </c>
      <c r="V1902" s="39"/>
      <c r="W1902" s="40"/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1651</v>
      </c>
      <c r="B1903" s="37" t="s">
        <v>655</v>
      </c>
      <c r="C1903" s="38" t="s">
        <v>656</v>
      </c>
      <c r="D1903" s="24">
        <f t="shared" si="58"/>
        <v>1530627.0899999999</v>
      </c>
      <c r="E1903" s="32">
        <f t="shared" si="59"/>
        <v>2823078.6</v>
      </c>
      <c r="F1903" s="28"/>
      <c r="G1903" s="29"/>
      <c r="H1903" s="22"/>
      <c r="I1903" s="22"/>
      <c r="J1903" s="41"/>
      <c r="K1903" s="42"/>
      <c r="L1903" s="22"/>
      <c r="M1903" s="22"/>
      <c r="N1903" s="41"/>
      <c r="O1903" s="42"/>
      <c r="P1903" s="19">
        <v>0</v>
      </c>
      <c r="Q1903" s="19">
        <v>2379000</v>
      </c>
      <c r="R1903" s="41">
        <v>687900</v>
      </c>
      <c r="S1903" s="42">
        <v>62000</v>
      </c>
      <c r="T1903" s="22">
        <v>842727.09</v>
      </c>
      <c r="U1903" s="22">
        <v>382078.6</v>
      </c>
      <c r="V1903" s="41"/>
      <c r="W1903" s="42"/>
      <c r="X1903" s="22"/>
      <c r="Y1903" s="22"/>
      <c r="Z1903" s="41"/>
      <c r="AA1903" s="42"/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1651</v>
      </c>
      <c r="B1904" s="37" t="s">
        <v>657</v>
      </c>
      <c r="C1904" s="38" t="s">
        <v>658</v>
      </c>
      <c r="D1904" s="24">
        <f t="shared" si="58"/>
        <v>810794.41999999993</v>
      </c>
      <c r="E1904" s="32">
        <f t="shared" si="59"/>
        <v>2438304.21</v>
      </c>
      <c r="F1904" s="28">
        <v>101780.54</v>
      </c>
      <c r="G1904" s="29">
        <v>1100000</v>
      </c>
      <c r="H1904" s="19">
        <v>128099.41</v>
      </c>
      <c r="I1904" s="19">
        <v>0</v>
      </c>
      <c r="J1904" s="39">
        <v>164958.16</v>
      </c>
      <c r="K1904" s="40">
        <v>0</v>
      </c>
      <c r="L1904" s="19">
        <v>135777.07</v>
      </c>
      <c r="M1904" s="19">
        <v>0</v>
      </c>
      <c r="N1904" s="39">
        <v>89529.48</v>
      </c>
      <c r="O1904" s="40">
        <v>238304.21</v>
      </c>
      <c r="P1904" s="22">
        <v>77282.27</v>
      </c>
      <c r="Q1904" s="22">
        <v>1100000</v>
      </c>
      <c r="R1904" s="39">
        <v>56737.69</v>
      </c>
      <c r="S1904" s="40">
        <v>0</v>
      </c>
      <c r="T1904" s="19">
        <v>56629.8</v>
      </c>
      <c r="U1904" s="19">
        <v>0</v>
      </c>
      <c r="V1904" s="39"/>
      <c r="W1904" s="40"/>
      <c r="X1904" s="19"/>
      <c r="Y1904" s="19"/>
      <c r="Z1904" s="39"/>
      <c r="AA1904" s="40"/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1651</v>
      </c>
      <c r="B1905" s="37" t="s">
        <v>659</v>
      </c>
      <c r="C1905" s="38" t="s">
        <v>660</v>
      </c>
      <c r="D1905" s="24">
        <f t="shared" si="58"/>
        <v>4632000</v>
      </c>
      <c r="E1905" s="32">
        <f t="shared" si="59"/>
        <v>4632000</v>
      </c>
      <c r="F1905" s="28">
        <v>1158000</v>
      </c>
      <c r="G1905" s="29">
        <v>2316000</v>
      </c>
      <c r="H1905" s="19">
        <v>0</v>
      </c>
      <c r="I1905" s="19">
        <v>0</v>
      </c>
      <c r="J1905" s="39">
        <v>0</v>
      </c>
      <c r="K1905" s="40">
        <v>0</v>
      </c>
      <c r="L1905" s="19">
        <v>0</v>
      </c>
      <c r="M1905" s="19">
        <v>0</v>
      </c>
      <c r="N1905" s="39">
        <v>0</v>
      </c>
      <c r="O1905" s="40">
        <v>0</v>
      </c>
      <c r="P1905" s="19">
        <v>1158000</v>
      </c>
      <c r="Q1905" s="19">
        <v>2316000</v>
      </c>
      <c r="R1905" s="39">
        <v>0</v>
      </c>
      <c r="S1905" s="40">
        <v>0</v>
      </c>
      <c r="T1905" s="19">
        <v>2316000</v>
      </c>
      <c r="U1905" s="19">
        <v>0</v>
      </c>
      <c r="V1905" s="39"/>
      <c r="W1905" s="40"/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1651</v>
      </c>
      <c r="B1906" s="37" t="s">
        <v>661</v>
      </c>
      <c r="C1906" s="38" t="s">
        <v>662</v>
      </c>
      <c r="D1906" s="24">
        <f t="shared" si="58"/>
        <v>0</v>
      </c>
      <c r="E1906" s="32">
        <f t="shared" si="59"/>
        <v>86250</v>
      </c>
      <c r="F1906" s="28">
        <v>0</v>
      </c>
      <c r="G1906" s="29">
        <v>0</v>
      </c>
      <c r="H1906" s="22">
        <v>0</v>
      </c>
      <c r="I1906" s="22">
        <v>0</v>
      </c>
      <c r="J1906" s="41">
        <v>0</v>
      </c>
      <c r="K1906" s="42">
        <v>36800</v>
      </c>
      <c r="L1906" s="22">
        <v>0</v>
      </c>
      <c r="M1906" s="22">
        <v>20650</v>
      </c>
      <c r="N1906" s="41">
        <v>0</v>
      </c>
      <c r="O1906" s="42">
        <v>9600</v>
      </c>
      <c r="P1906" s="19">
        <v>0</v>
      </c>
      <c r="Q1906" s="19">
        <v>3800</v>
      </c>
      <c r="R1906" s="41">
        <v>0</v>
      </c>
      <c r="S1906" s="42">
        <v>15400</v>
      </c>
      <c r="T1906" s="22">
        <v>0</v>
      </c>
      <c r="U1906" s="22">
        <v>0</v>
      </c>
      <c r="V1906" s="41"/>
      <c r="W1906" s="42"/>
      <c r="X1906" s="22"/>
      <c r="Y1906" s="22"/>
      <c r="Z1906" s="41"/>
      <c r="AA1906" s="42"/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1651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1651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1651</v>
      </c>
      <c r="B1909" s="37" t="s">
        <v>667</v>
      </c>
      <c r="C1909" s="38" t="s">
        <v>668</v>
      </c>
      <c r="D1909" s="24">
        <f t="shared" si="58"/>
        <v>4160</v>
      </c>
      <c r="E1909" s="32">
        <f t="shared" si="59"/>
        <v>4420</v>
      </c>
      <c r="F1909" s="28"/>
      <c r="G1909" s="29"/>
      <c r="H1909" s="22"/>
      <c r="I1909" s="22"/>
      <c r="J1909" s="41">
        <v>0</v>
      </c>
      <c r="K1909" s="42">
        <v>260</v>
      </c>
      <c r="L1909" s="22">
        <v>0</v>
      </c>
      <c r="M1909" s="22">
        <v>780</v>
      </c>
      <c r="N1909" s="41">
        <v>0</v>
      </c>
      <c r="O1909" s="42">
        <v>1560</v>
      </c>
      <c r="P1909" s="22">
        <v>0</v>
      </c>
      <c r="Q1909" s="22">
        <v>1560</v>
      </c>
      <c r="R1909" s="41">
        <v>4160</v>
      </c>
      <c r="S1909" s="42">
        <v>0</v>
      </c>
      <c r="T1909" s="22">
        <v>0</v>
      </c>
      <c r="U1909" s="22">
        <v>260</v>
      </c>
      <c r="V1909" s="41"/>
      <c r="W1909" s="42"/>
      <c r="X1909" s="22"/>
      <c r="Y1909" s="22"/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1651</v>
      </c>
      <c r="B1910" s="37" t="s">
        <v>669</v>
      </c>
      <c r="C1910" s="38" t="s">
        <v>670</v>
      </c>
      <c r="D1910" s="24">
        <f t="shared" si="58"/>
        <v>11200</v>
      </c>
      <c r="E1910" s="32">
        <f t="shared" si="59"/>
        <v>11900</v>
      </c>
      <c r="F1910" s="28"/>
      <c r="G1910" s="29"/>
      <c r="H1910" s="22"/>
      <c r="I1910" s="22"/>
      <c r="J1910" s="41">
        <v>0</v>
      </c>
      <c r="K1910" s="42">
        <v>700</v>
      </c>
      <c r="L1910" s="22">
        <v>0</v>
      </c>
      <c r="M1910" s="22">
        <v>2100</v>
      </c>
      <c r="N1910" s="41">
        <v>0</v>
      </c>
      <c r="O1910" s="42">
        <v>4200</v>
      </c>
      <c r="P1910" s="22">
        <v>0</v>
      </c>
      <c r="Q1910" s="22">
        <v>4200</v>
      </c>
      <c r="R1910" s="41">
        <v>11200</v>
      </c>
      <c r="S1910" s="42">
        <v>0</v>
      </c>
      <c r="T1910" s="22">
        <v>0</v>
      </c>
      <c r="U1910" s="22">
        <v>700</v>
      </c>
      <c r="V1910" s="41"/>
      <c r="W1910" s="42"/>
      <c r="X1910" s="22"/>
      <c r="Y1910" s="22"/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1651</v>
      </c>
      <c r="B1911" s="37" t="s">
        <v>671</v>
      </c>
      <c r="C1911" s="38" t="s">
        <v>672</v>
      </c>
      <c r="D1911" s="24">
        <f t="shared" si="58"/>
        <v>6592</v>
      </c>
      <c r="E1911" s="32">
        <f t="shared" si="59"/>
        <v>7004</v>
      </c>
      <c r="F1911" s="28"/>
      <c r="G1911" s="29"/>
      <c r="H1911" s="22"/>
      <c r="I1911" s="22"/>
      <c r="J1911" s="41">
        <v>0</v>
      </c>
      <c r="K1911" s="42">
        <v>412</v>
      </c>
      <c r="L1911" s="22">
        <v>0</v>
      </c>
      <c r="M1911" s="22">
        <v>1236</v>
      </c>
      <c r="N1911" s="41">
        <v>0</v>
      </c>
      <c r="O1911" s="42">
        <v>2472</v>
      </c>
      <c r="P1911" s="22">
        <v>0</v>
      </c>
      <c r="Q1911" s="22">
        <v>2472</v>
      </c>
      <c r="R1911" s="41">
        <v>6592</v>
      </c>
      <c r="S1911" s="42">
        <v>0</v>
      </c>
      <c r="T1911" s="22">
        <v>0</v>
      </c>
      <c r="U1911" s="22">
        <v>412</v>
      </c>
      <c r="V1911" s="41"/>
      <c r="W1911" s="42"/>
      <c r="X1911" s="22"/>
      <c r="Y1911" s="22"/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1651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1651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1651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1651</v>
      </c>
      <c r="B1915" s="37" t="s">
        <v>679</v>
      </c>
      <c r="C1915" s="38" t="s">
        <v>680</v>
      </c>
      <c r="D1915" s="24">
        <f t="shared" si="58"/>
        <v>144039.97</v>
      </c>
      <c r="E1915" s="32">
        <f t="shared" si="59"/>
        <v>146765</v>
      </c>
      <c r="F1915" s="28">
        <v>0</v>
      </c>
      <c r="G1915" s="29">
        <v>8000</v>
      </c>
      <c r="H1915" s="22">
        <v>0</v>
      </c>
      <c r="I1915" s="22">
        <v>0</v>
      </c>
      <c r="J1915" s="41">
        <v>0</v>
      </c>
      <c r="K1915" s="42">
        <v>60015</v>
      </c>
      <c r="L1915" s="22">
        <v>0</v>
      </c>
      <c r="M1915" s="22">
        <v>7500</v>
      </c>
      <c r="N1915" s="41">
        <v>0</v>
      </c>
      <c r="O1915" s="42">
        <v>0</v>
      </c>
      <c r="P1915" s="22">
        <v>0</v>
      </c>
      <c r="Q1915" s="22">
        <v>0</v>
      </c>
      <c r="R1915" s="41">
        <v>77890.61</v>
      </c>
      <c r="S1915" s="42">
        <v>60750</v>
      </c>
      <c r="T1915" s="22">
        <v>66149.36</v>
      </c>
      <c r="U1915" s="22">
        <v>10500</v>
      </c>
      <c r="V1915" s="41"/>
      <c r="W1915" s="42"/>
      <c r="X1915" s="22"/>
      <c r="Y1915" s="22"/>
      <c r="Z1915" s="41"/>
      <c r="AA1915" s="42"/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1651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1651</v>
      </c>
      <c r="B1917" s="37" t="s">
        <v>683</v>
      </c>
      <c r="C1917" s="38" t="s">
        <v>684</v>
      </c>
      <c r="D1917" s="24">
        <f t="shared" si="58"/>
        <v>211632.1</v>
      </c>
      <c r="E1917" s="32">
        <f t="shared" si="59"/>
        <v>209000</v>
      </c>
      <c r="F1917" s="28">
        <v>0</v>
      </c>
      <c r="G1917" s="29">
        <v>0</v>
      </c>
      <c r="H1917" s="22">
        <v>0</v>
      </c>
      <c r="I1917" s="22">
        <v>15000</v>
      </c>
      <c r="J1917" s="41">
        <v>0</v>
      </c>
      <c r="K1917" s="42">
        <v>36400</v>
      </c>
      <c r="L1917" s="22">
        <v>0</v>
      </c>
      <c r="M1917" s="22">
        <v>9700</v>
      </c>
      <c r="N1917" s="41">
        <v>0</v>
      </c>
      <c r="O1917" s="42">
        <v>0</v>
      </c>
      <c r="P1917" s="22">
        <v>0</v>
      </c>
      <c r="Q1917" s="22">
        <v>11000</v>
      </c>
      <c r="R1917" s="41">
        <v>191932.1</v>
      </c>
      <c r="S1917" s="42">
        <v>100250</v>
      </c>
      <c r="T1917" s="22">
        <v>19700</v>
      </c>
      <c r="U1917" s="22">
        <v>36650</v>
      </c>
      <c r="V1917" s="41"/>
      <c r="W1917" s="42"/>
      <c r="X1917" s="22"/>
      <c r="Y1917" s="22"/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1651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1651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1651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1651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1651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1651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1651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1651</v>
      </c>
      <c r="B1925" s="37" t="s">
        <v>699</v>
      </c>
      <c r="C1925" s="38" t="s">
        <v>700</v>
      </c>
      <c r="D1925" s="24">
        <f t="shared" si="60"/>
        <v>1614324.8</v>
      </c>
      <c r="E1925" s="32">
        <f t="shared" si="61"/>
        <v>2094258.55</v>
      </c>
      <c r="F1925" s="28">
        <v>620734.80000000005</v>
      </c>
      <c r="G1925" s="29">
        <v>1272</v>
      </c>
      <c r="H1925" s="22">
        <v>0</v>
      </c>
      <c r="I1925" s="22">
        <v>1090</v>
      </c>
      <c r="J1925" s="41">
        <v>555650</v>
      </c>
      <c r="K1925" s="42">
        <v>33829</v>
      </c>
      <c r="L1925" s="22">
        <v>101000</v>
      </c>
      <c r="M1925" s="22">
        <v>16732</v>
      </c>
      <c r="N1925" s="41">
        <v>0</v>
      </c>
      <c r="O1925" s="42">
        <v>8140</v>
      </c>
      <c r="P1925" s="22">
        <v>0</v>
      </c>
      <c r="Q1925" s="22">
        <v>11300</v>
      </c>
      <c r="R1925" s="41">
        <v>0</v>
      </c>
      <c r="S1925" s="42">
        <v>1984021.55</v>
      </c>
      <c r="T1925" s="22">
        <v>336940</v>
      </c>
      <c r="U1925" s="22">
        <v>37874</v>
      </c>
      <c r="V1925" s="41"/>
      <c r="W1925" s="42"/>
      <c r="X1925" s="22"/>
      <c r="Y1925" s="22"/>
      <c r="Z1925" s="41"/>
      <c r="AA1925" s="42"/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1651</v>
      </c>
      <c r="B1926" s="37" t="s">
        <v>701</v>
      </c>
      <c r="C1926" s="38" t="s">
        <v>702</v>
      </c>
      <c r="D1926" s="24">
        <f t="shared" si="60"/>
        <v>71240.12999999999</v>
      </c>
      <c r="E1926" s="32">
        <f t="shared" si="61"/>
        <v>0</v>
      </c>
      <c r="F1926" s="28">
        <v>13407.06</v>
      </c>
      <c r="G1926" s="29">
        <v>0</v>
      </c>
      <c r="H1926" s="22">
        <v>13407.06</v>
      </c>
      <c r="I1926" s="22">
        <v>0</v>
      </c>
      <c r="J1926" s="41">
        <v>13407.06</v>
      </c>
      <c r="K1926" s="42">
        <v>0</v>
      </c>
      <c r="L1926" s="22">
        <v>13400.05</v>
      </c>
      <c r="M1926" s="22">
        <v>0</v>
      </c>
      <c r="N1926" s="41">
        <v>6089.39</v>
      </c>
      <c r="O1926" s="42">
        <v>0</v>
      </c>
      <c r="P1926" s="22">
        <v>3843.17</v>
      </c>
      <c r="Q1926" s="22">
        <v>0</v>
      </c>
      <c r="R1926" s="41">
        <v>3843.17</v>
      </c>
      <c r="S1926" s="42">
        <v>0</v>
      </c>
      <c r="T1926" s="22">
        <v>3843.17</v>
      </c>
      <c r="U1926" s="22">
        <v>0</v>
      </c>
      <c r="V1926" s="41"/>
      <c r="W1926" s="42"/>
      <c r="X1926" s="22"/>
      <c r="Y1926" s="22"/>
      <c r="Z1926" s="41"/>
      <c r="AA1926" s="42"/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1651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1651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1651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/>
      <c r="G1929" s="29"/>
      <c r="H1929" s="22"/>
      <c r="I1929" s="22"/>
      <c r="J1929" s="41"/>
      <c r="K1929" s="42"/>
      <c r="L1929" s="22"/>
      <c r="M1929" s="22"/>
      <c r="N1929" s="41"/>
      <c r="O1929" s="42"/>
      <c r="P1929" s="22"/>
      <c r="Q1929" s="22"/>
      <c r="R1929" s="41"/>
      <c r="S1929" s="42"/>
      <c r="T1929" s="22"/>
      <c r="U1929" s="22"/>
      <c r="V1929" s="41"/>
      <c r="W1929" s="42"/>
      <c r="X1929" s="22"/>
      <c r="Y1929" s="22"/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1651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>
        <v>0</v>
      </c>
      <c r="U1930" s="19">
        <v>0</v>
      </c>
      <c r="V1930" s="39"/>
      <c r="W1930" s="40"/>
      <c r="X1930" s="19"/>
      <c r="Y1930" s="19"/>
      <c r="Z1930" s="39"/>
      <c r="AA1930" s="40"/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1651</v>
      </c>
      <c r="B1931" s="37" t="s">
        <v>711</v>
      </c>
      <c r="C1931" s="38" t="s">
        <v>712</v>
      </c>
      <c r="D1931" s="24">
        <f t="shared" si="60"/>
        <v>1328859.6600000001</v>
      </c>
      <c r="E1931" s="32">
        <f t="shared" si="61"/>
        <v>4805153.75</v>
      </c>
      <c r="F1931" s="28">
        <v>979957.84</v>
      </c>
      <c r="G1931" s="29">
        <v>2093515.13</v>
      </c>
      <c r="H1931" s="19">
        <v>207153.7</v>
      </c>
      <c r="I1931" s="19">
        <v>629586.12</v>
      </c>
      <c r="J1931" s="39">
        <v>16432</v>
      </c>
      <c r="K1931" s="40">
        <v>1476</v>
      </c>
      <c r="L1931" s="19">
        <v>30850</v>
      </c>
      <c r="M1931" s="19">
        <v>312827.12</v>
      </c>
      <c r="N1931" s="39">
        <v>37967</v>
      </c>
      <c r="O1931" s="40">
        <v>35270.300000000003</v>
      </c>
      <c r="P1931" s="19">
        <v>12456</v>
      </c>
      <c r="Q1931" s="19">
        <v>1462656.37</v>
      </c>
      <c r="R1931" s="39">
        <v>44043.12</v>
      </c>
      <c r="S1931" s="40">
        <v>269822.71000000002</v>
      </c>
      <c r="T1931" s="19">
        <v>0</v>
      </c>
      <c r="U1931" s="19">
        <v>0</v>
      </c>
      <c r="V1931" s="39"/>
      <c r="W1931" s="40"/>
      <c r="X1931" s="19"/>
      <c r="Y1931" s="19"/>
      <c r="Z1931" s="39"/>
      <c r="AA1931" s="40"/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1651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1651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>
        <v>0</v>
      </c>
      <c r="U1933" s="19">
        <v>0</v>
      </c>
      <c r="V1933" s="39"/>
      <c r="W1933" s="40"/>
      <c r="X1933" s="19"/>
      <c r="Y1933" s="19"/>
      <c r="Z1933" s="39"/>
      <c r="AA1933" s="40"/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1651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1651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1651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1651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1651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1651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1651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/>
      <c r="W1940" s="42"/>
      <c r="X1940" s="22"/>
      <c r="Y1940" s="22"/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1651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1651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1651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1651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1651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1651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1651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1651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1651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6100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>
        <v>0</v>
      </c>
      <c r="Q1949" s="22">
        <v>6100</v>
      </c>
      <c r="R1949" s="41">
        <v>0</v>
      </c>
      <c r="S1949" s="42">
        <v>0</v>
      </c>
      <c r="T1949" s="22">
        <v>0</v>
      </c>
      <c r="U1949" s="22">
        <v>0</v>
      </c>
      <c r="V1949" s="41"/>
      <c r="W1949" s="42"/>
      <c r="X1949" s="22"/>
      <c r="Y1949" s="22"/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1651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1651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1651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3570</v>
      </c>
      <c r="F1952" s="30">
        <v>0</v>
      </c>
      <c r="G1952" s="31">
        <v>280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3290</v>
      </c>
      <c r="R1952" s="41">
        <v>0</v>
      </c>
      <c r="S1952" s="42">
        <v>0</v>
      </c>
      <c r="T1952" s="22">
        <v>0</v>
      </c>
      <c r="U1952" s="22">
        <v>0</v>
      </c>
      <c r="V1952" s="41"/>
      <c r="W1952" s="42"/>
      <c r="X1952" s="22"/>
      <c r="Y1952" s="22"/>
      <c r="Z1952" s="41"/>
      <c r="AA1952" s="42"/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1651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130150</v>
      </c>
      <c r="F1953" s="28">
        <v>0</v>
      </c>
      <c r="G1953" s="29">
        <v>10450</v>
      </c>
      <c r="H1953" s="19">
        <v>0</v>
      </c>
      <c r="I1953" s="19">
        <v>11500</v>
      </c>
      <c r="J1953" s="39">
        <v>0</v>
      </c>
      <c r="K1953" s="40">
        <v>10500</v>
      </c>
      <c r="L1953" s="19">
        <v>0</v>
      </c>
      <c r="M1953" s="19">
        <v>25750</v>
      </c>
      <c r="N1953" s="39">
        <v>0</v>
      </c>
      <c r="O1953" s="40">
        <v>14050</v>
      </c>
      <c r="P1953" s="22">
        <v>0</v>
      </c>
      <c r="Q1953" s="22">
        <v>0</v>
      </c>
      <c r="R1953" s="39">
        <v>0</v>
      </c>
      <c r="S1953" s="40">
        <v>40400</v>
      </c>
      <c r="T1953" s="19">
        <v>0</v>
      </c>
      <c r="U1953" s="19">
        <v>17500</v>
      </c>
      <c r="V1953" s="39"/>
      <c r="W1953" s="40"/>
      <c r="X1953" s="19"/>
      <c r="Y1953" s="19"/>
      <c r="Z1953" s="39"/>
      <c r="AA1953" s="40"/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1651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435395.89999999997</v>
      </c>
      <c r="F1954" s="30">
        <v>0</v>
      </c>
      <c r="G1954" s="31">
        <v>15479.35</v>
      </c>
      <c r="H1954" s="22">
        <v>0</v>
      </c>
      <c r="I1954" s="22">
        <v>3134.85</v>
      </c>
      <c r="J1954" s="41">
        <v>0</v>
      </c>
      <c r="K1954" s="42">
        <v>51510.1</v>
      </c>
      <c r="L1954" s="22">
        <v>0</v>
      </c>
      <c r="M1954" s="22">
        <v>1943.12</v>
      </c>
      <c r="N1954" s="41">
        <v>0</v>
      </c>
      <c r="O1954" s="42">
        <v>95924.44</v>
      </c>
      <c r="P1954" s="19">
        <v>0</v>
      </c>
      <c r="Q1954" s="19">
        <v>3202.46</v>
      </c>
      <c r="R1954" s="41">
        <v>0</v>
      </c>
      <c r="S1954" s="42">
        <v>26557.74</v>
      </c>
      <c r="T1954" s="22">
        <v>0</v>
      </c>
      <c r="U1954" s="22">
        <v>237643.84</v>
      </c>
      <c r="V1954" s="41"/>
      <c r="W1954" s="42"/>
      <c r="X1954" s="22"/>
      <c r="Y1954" s="22"/>
      <c r="Z1954" s="41"/>
      <c r="AA1954" s="42"/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1651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1651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1651</v>
      </c>
      <c r="B1957" s="37" t="s">
        <v>763</v>
      </c>
      <c r="C1957" s="38" t="s">
        <v>764</v>
      </c>
      <c r="D1957" s="24">
        <f t="shared" si="60"/>
        <v>37200</v>
      </c>
      <c r="E1957" s="32">
        <f t="shared" si="61"/>
        <v>991256.5</v>
      </c>
      <c r="F1957" s="28">
        <v>0</v>
      </c>
      <c r="G1957" s="29">
        <v>154089.5</v>
      </c>
      <c r="H1957" s="19">
        <v>6366</v>
      </c>
      <c r="I1957" s="19">
        <v>185127.2</v>
      </c>
      <c r="J1957" s="39">
        <v>23711</v>
      </c>
      <c r="K1957" s="40">
        <v>130624.5</v>
      </c>
      <c r="L1957" s="19">
        <v>1065</v>
      </c>
      <c r="M1957" s="19">
        <v>139690.5</v>
      </c>
      <c r="N1957" s="39">
        <v>893</v>
      </c>
      <c r="O1957" s="40">
        <v>102252.3</v>
      </c>
      <c r="P1957" s="22">
        <v>50</v>
      </c>
      <c r="Q1957" s="22">
        <v>102879.5</v>
      </c>
      <c r="R1957" s="39">
        <v>1337</v>
      </c>
      <c r="S1957" s="40">
        <v>66738</v>
      </c>
      <c r="T1957" s="19">
        <v>3778</v>
      </c>
      <c r="U1957" s="19">
        <v>109855</v>
      </c>
      <c r="V1957" s="39"/>
      <c r="W1957" s="40"/>
      <c r="X1957" s="19"/>
      <c r="Y1957" s="19"/>
      <c r="Z1957" s="39"/>
      <c r="AA1957" s="40"/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1651</v>
      </c>
      <c r="B1958" s="37" t="s">
        <v>765</v>
      </c>
      <c r="C1958" s="38" t="s">
        <v>766</v>
      </c>
      <c r="D1958" s="24">
        <f t="shared" si="60"/>
        <v>45781.75</v>
      </c>
      <c r="E1958" s="32">
        <f t="shared" si="61"/>
        <v>630003.25</v>
      </c>
      <c r="F1958" s="28">
        <v>0</v>
      </c>
      <c r="G1958" s="29">
        <v>75387</v>
      </c>
      <c r="H1958" s="19">
        <v>4557</v>
      </c>
      <c r="I1958" s="19">
        <v>231726.75</v>
      </c>
      <c r="J1958" s="39">
        <v>40464.75</v>
      </c>
      <c r="K1958" s="40">
        <v>43463</v>
      </c>
      <c r="L1958" s="19">
        <v>0</v>
      </c>
      <c r="M1958" s="19">
        <v>56337</v>
      </c>
      <c r="N1958" s="39">
        <v>0</v>
      </c>
      <c r="O1958" s="40">
        <v>52097</v>
      </c>
      <c r="P1958" s="19">
        <v>0</v>
      </c>
      <c r="Q1958" s="19">
        <v>70758</v>
      </c>
      <c r="R1958" s="39">
        <v>760</v>
      </c>
      <c r="S1958" s="40">
        <v>53449.5</v>
      </c>
      <c r="T1958" s="19">
        <v>0</v>
      </c>
      <c r="U1958" s="19">
        <v>46785</v>
      </c>
      <c r="V1958" s="39"/>
      <c r="W1958" s="40"/>
      <c r="X1958" s="19"/>
      <c r="Y1958" s="19"/>
      <c r="Z1958" s="39"/>
      <c r="AA1958" s="40"/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1651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1651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1651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1651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1651</v>
      </c>
      <c r="B1963" s="37" t="s">
        <v>775</v>
      </c>
      <c r="C1963" s="38" t="s">
        <v>776</v>
      </c>
      <c r="D1963" s="24">
        <f t="shared" si="60"/>
        <v>11023</v>
      </c>
      <c r="E1963" s="32">
        <f t="shared" si="61"/>
        <v>2110026.7999999998</v>
      </c>
      <c r="F1963" s="28">
        <v>3645</v>
      </c>
      <c r="G1963" s="29">
        <v>335165.8</v>
      </c>
      <c r="H1963" s="19">
        <v>195.5</v>
      </c>
      <c r="I1963" s="19">
        <v>296321</v>
      </c>
      <c r="J1963" s="39">
        <v>1396.5</v>
      </c>
      <c r="K1963" s="40">
        <v>283588.5</v>
      </c>
      <c r="L1963" s="19">
        <v>1004.5</v>
      </c>
      <c r="M1963" s="19">
        <v>282391</v>
      </c>
      <c r="N1963" s="39">
        <v>1735.5</v>
      </c>
      <c r="O1963" s="40">
        <v>355113</v>
      </c>
      <c r="P1963" s="22">
        <v>1488.5</v>
      </c>
      <c r="Q1963" s="22">
        <v>237517</v>
      </c>
      <c r="R1963" s="39">
        <v>1427.5</v>
      </c>
      <c r="S1963" s="40">
        <v>130822.5</v>
      </c>
      <c r="T1963" s="19">
        <v>130</v>
      </c>
      <c r="U1963" s="19">
        <v>189108</v>
      </c>
      <c r="V1963" s="39"/>
      <c r="W1963" s="40"/>
      <c r="X1963" s="19"/>
      <c r="Y1963" s="19"/>
      <c r="Z1963" s="39"/>
      <c r="AA1963" s="40"/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1651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675585.4</v>
      </c>
      <c r="F1964" s="28">
        <v>0</v>
      </c>
      <c r="G1964" s="29">
        <v>125933.75</v>
      </c>
      <c r="H1964" s="19">
        <v>0</v>
      </c>
      <c r="I1964" s="19">
        <v>95307.25</v>
      </c>
      <c r="J1964" s="39">
        <v>0</v>
      </c>
      <c r="K1964" s="40">
        <v>75520.649999999994</v>
      </c>
      <c r="L1964" s="19">
        <v>0</v>
      </c>
      <c r="M1964" s="19">
        <v>101335.5</v>
      </c>
      <c r="N1964" s="39">
        <v>0</v>
      </c>
      <c r="O1964" s="40">
        <v>74607.75</v>
      </c>
      <c r="P1964" s="19">
        <v>0</v>
      </c>
      <c r="Q1964" s="19">
        <v>58315.5</v>
      </c>
      <c r="R1964" s="39">
        <v>0</v>
      </c>
      <c r="S1964" s="40">
        <v>96987</v>
      </c>
      <c r="T1964" s="19">
        <v>0</v>
      </c>
      <c r="U1964" s="19">
        <v>47578</v>
      </c>
      <c r="V1964" s="39"/>
      <c r="W1964" s="40"/>
      <c r="X1964" s="19"/>
      <c r="Y1964" s="19"/>
      <c r="Z1964" s="39"/>
      <c r="AA1964" s="40"/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1651</v>
      </c>
      <c r="B1965" s="37" t="s">
        <v>779</v>
      </c>
      <c r="C1965" s="38" t="s">
        <v>780</v>
      </c>
      <c r="D1965" s="24">
        <f t="shared" si="60"/>
        <v>139669.29</v>
      </c>
      <c r="E1965" s="32">
        <f t="shared" si="61"/>
        <v>0</v>
      </c>
      <c r="F1965" s="28">
        <v>12094.81</v>
      </c>
      <c r="G1965" s="29">
        <v>0</v>
      </c>
      <c r="H1965" s="19">
        <v>27234.25</v>
      </c>
      <c r="I1965" s="19">
        <v>0</v>
      </c>
      <c r="J1965" s="39">
        <v>4236.7700000000004</v>
      </c>
      <c r="K1965" s="40">
        <v>0</v>
      </c>
      <c r="L1965" s="19">
        <v>26283.03</v>
      </c>
      <c r="M1965" s="19">
        <v>0</v>
      </c>
      <c r="N1965" s="39">
        <v>34076.01</v>
      </c>
      <c r="O1965" s="40">
        <v>0</v>
      </c>
      <c r="P1965" s="19">
        <v>8959.3799999999992</v>
      </c>
      <c r="Q1965" s="19">
        <v>0</v>
      </c>
      <c r="R1965" s="39">
        <v>23668.53</v>
      </c>
      <c r="S1965" s="40">
        <v>0</v>
      </c>
      <c r="T1965" s="19">
        <v>3116.51</v>
      </c>
      <c r="U1965" s="19">
        <v>0</v>
      </c>
      <c r="V1965" s="39"/>
      <c r="W1965" s="40"/>
      <c r="X1965" s="19"/>
      <c r="Y1965" s="19"/>
      <c r="Z1965" s="39"/>
      <c r="AA1965" s="40"/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1651</v>
      </c>
      <c r="B1966" s="37" t="s">
        <v>781</v>
      </c>
      <c r="C1966" s="38" t="s">
        <v>782</v>
      </c>
      <c r="D1966" s="24">
        <f t="shared" si="60"/>
        <v>0</v>
      </c>
      <c r="E1966" s="32">
        <f t="shared" si="61"/>
        <v>101907.5</v>
      </c>
      <c r="F1966" s="28">
        <v>0</v>
      </c>
      <c r="G1966" s="29">
        <v>9346.7800000000007</v>
      </c>
      <c r="H1966" s="19">
        <v>0</v>
      </c>
      <c r="I1966" s="19">
        <v>14335.01</v>
      </c>
      <c r="J1966" s="39">
        <v>0</v>
      </c>
      <c r="K1966" s="40">
        <v>7066.82</v>
      </c>
      <c r="L1966" s="19">
        <v>0</v>
      </c>
      <c r="M1966" s="19">
        <v>8598.2800000000007</v>
      </c>
      <c r="N1966" s="39">
        <v>0</v>
      </c>
      <c r="O1966" s="40">
        <v>42227.64</v>
      </c>
      <c r="P1966" s="19">
        <v>0</v>
      </c>
      <c r="Q1966" s="19">
        <v>6779.93</v>
      </c>
      <c r="R1966" s="39">
        <v>0</v>
      </c>
      <c r="S1966" s="40">
        <v>6885.74</v>
      </c>
      <c r="T1966" s="19">
        <v>0</v>
      </c>
      <c r="U1966" s="19">
        <v>6667.3</v>
      </c>
      <c r="V1966" s="39"/>
      <c r="W1966" s="40"/>
      <c r="X1966" s="19"/>
      <c r="Y1966" s="19"/>
      <c r="Z1966" s="39"/>
      <c r="AA1966" s="40"/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1651</v>
      </c>
      <c r="B1967" s="37" t="s">
        <v>783</v>
      </c>
      <c r="C1967" s="38" t="s">
        <v>784</v>
      </c>
      <c r="D1967" s="24">
        <f t="shared" si="60"/>
        <v>5171</v>
      </c>
      <c r="E1967" s="32">
        <f t="shared" si="61"/>
        <v>157004</v>
      </c>
      <c r="F1967" s="28">
        <v>0</v>
      </c>
      <c r="G1967" s="29">
        <v>11873</v>
      </c>
      <c r="H1967" s="19">
        <v>0</v>
      </c>
      <c r="I1967" s="19">
        <v>24206</v>
      </c>
      <c r="J1967" s="39">
        <v>0</v>
      </c>
      <c r="K1967" s="40">
        <v>40109</v>
      </c>
      <c r="L1967" s="19">
        <v>0</v>
      </c>
      <c r="M1967" s="19">
        <v>26320</v>
      </c>
      <c r="N1967" s="39">
        <v>0</v>
      </c>
      <c r="O1967" s="40">
        <v>7328</v>
      </c>
      <c r="P1967" s="19">
        <v>270</v>
      </c>
      <c r="Q1967" s="19">
        <v>25198</v>
      </c>
      <c r="R1967" s="39">
        <v>0</v>
      </c>
      <c r="S1967" s="40">
        <v>6922</v>
      </c>
      <c r="T1967" s="19">
        <v>4901</v>
      </c>
      <c r="U1967" s="19">
        <v>15048</v>
      </c>
      <c r="V1967" s="39"/>
      <c r="W1967" s="40"/>
      <c r="X1967" s="19"/>
      <c r="Y1967" s="19"/>
      <c r="Z1967" s="39"/>
      <c r="AA1967" s="40"/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1651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107525</v>
      </c>
      <c r="F1968" s="28">
        <v>0</v>
      </c>
      <c r="G1968" s="29">
        <v>8179</v>
      </c>
      <c r="H1968" s="19">
        <v>0</v>
      </c>
      <c r="I1968" s="19">
        <v>12428</v>
      </c>
      <c r="J1968" s="39">
        <v>0</v>
      </c>
      <c r="K1968" s="40">
        <v>14418</v>
      </c>
      <c r="L1968" s="19">
        <v>0</v>
      </c>
      <c r="M1968" s="19">
        <v>18126</v>
      </c>
      <c r="N1968" s="39">
        <v>0</v>
      </c>
      <c r="O1968" s="40">
        <v>6222</v>
      </c>
      <c r="P1968" s="19">
        <v>0</v>
      </c>
      <c r="Q1968" s="19">
        <v>14282</v>
      </c>
      <c r="R1968" s="39">
        <v>0</v>
      </c>
      <c r="S1968" s="40">
        <v>5887</v>
      </c>
      <c r="T1968" s="19">
        <v>0</v>
      </c>
      <c r="U1968" s="19">
        <v>27983</v>
      </c>
      <c r="V1968" s="39"/>
      <c r="W1968" s="40"/>
      <c r="X1968" s="19"/>
      <c r="Y1968" s="19"/>
      <c r="Z1968" s="39"/>
      <c r="AA1968" s="40"/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1651</v>
      </c>
      <c r="B1969" s="37" t="s">
        <v>787</v>
      </c>
      <c r="C1969" s="38" t="s">
        <v>788</v>
      </c>
      <c r="D1969" s="24">
        <f t="shared" si="60"/>
        <v>6080</v>
      </c>
      <c r="E1969" s="32">
        <f t="shared" si="61"/>
        <v>383532.5</v>
      </c>
      <c r="F1969" s="28">
        <v>160</v>
      </c>
      <c r="G1969" s="29">
        <v>54885.5</v>
      </c>
      <c r="H1969" s="19">
        <v>70</v>
      </c>
      <c r="I1969" s="19">
        <v>51628.5</v>
      </c>
      <c r="J1969" s="39">
        <v>1920</v>
      </c>
      <c r="K1969" s="40">
        <v>51818.5</v>
      </c>
      <c r="L1969" s="19">
        <v>0</v>
      </c>
      <c r="M1969" s="19">
        <v>52245.5</v>
      </c>
      <c r="N1969" s="39">
        <v>840</v>
      </c>
      <c r="O1969" s="40">
        <v>80375.5</v>
      </c>
      <c r="P1969" s="19">
        <v>591</v>
      </c>
      <c r="Q1969" s="19">
        <v>39282.5</v>
      </c>
      <c r="R1969" s="39">
        <v>2499</v>
      </c>
      <c r="S1969" s="40">
        <v>21084.5</v>
      </c>
      <c r="T1969" s="19">
        <v>0</v>
      </c>
      <c r="U1969" s="19">
        <v>32212</v>
      </c>
      <c r="V1969" s="39"/>
      <c r="W1969" s="40"/>
      <c r="X1969" s="19"/>
      <c r="Y1969" s="19"/>
      <c r="Z1969" s="39"/>
      <c r="AA1969" s="40"/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1651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86997.55</v>
      </c>
      <c r="F1970" s="28">
        <v>0</v>
      </c>
      <c r="G1970" s="29">
        <v>28914.799999999999</v>
      </c>
      <c r="H1970" s="19">
        <v>0</v>
      </c>
      <c r="I1970" s="19">
        <v>0</v>
      </c>
      <c r="J1970" s="39">
        <v>0</v>
      </c>
      <c r="K1970" s="40">
        <v>6420</v>
      </c>
      <c r="L1970" s="19">
        <v>0</v>
      </c>
      <c r="M1970" s="19">
        <v>4829.25</v>
      </c>
      <c r="N1970" s="39">
        <v>0</v>
      </c>
      <c r="O1970" s="40">
        <v>22652</v>
      </c>
      <c r="P1970" s="19">
        <v>0</v>
      </c>
      <c r="Q1970" s="19">
        <v>0</v>
      </c>
      <c r="R1970" s="39">
        <v>0</v>
      </c>
      <c r="S1970" s="40">
        <v>8173</v>
      </c>
      <c r="T1970" s="19">
        <v>0</v>
      </c>
      <c r="U1970" s="19">
        <v>16008.5</v>
      </c>
      <c r="V1970" s="39"/>
      <c r="W1970" s="40"/>
      <c r="X1970" s="19"/>
      <c r="Y1970" s="19"/>
      <c r="Z1970" s="39"/>
      <c r="AA1970" s="40"/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1651</v>
      </c>
      <c r="B1971" s="37" t="s">
        <v>791</v>
      </c>
      <c r="C1971" s="38" t="s">
        <v>792</v>
      </c>
      <c r="D1971" s="24">
        <f t="shared" si="60"/>
        <v>14398.87</v>
      </c>
      <c r="E1971" s="32">
        <f t="shared" si="61"/>
        <v>0</v>
      </c>
      <c r="F1971" s="28">
        <v>960.55</v>
      </c>
      <c r="G1971" s="29">
        <v>0</v>
      </c>
      <c r="H1971" s="19">
        <v>3665.62</v>
      </c>
      <c r="I1971" s="19">
        <v>0</v>
      </c>
      <c r="J1971" s="39">
        <v>0</v>
      </c>
      <c r="K1971" s="40">
        <v>0</v>
      </c>
      <c r="L1971" s="19">
        <v>0</v>
      </c>
      <c r="M1971" s="19">
        <v>0</v>
      </c>
      <c r="N1971" s="39">
        <v>2894.02</v>
      </c>
      <c r="O1971" s="40">
        <v>0</v>
      </c>
      <c r="P1971" s="19">
        <v>0</v>
      </c>
      <c r="Q1971" s="19">
        <v>0</v>
      </c>
      <c r="R1971" s="39">
        <v>0</v>
      </c>
      <c r="S1971" s="40">
        <v>0</v>
      </c>
      <c r="T1971" s="19">
        <v>6878.68</v>
      </c>
      <c r="U1971" s="19">
        <v>0</v>
      </c>
      <c r="V1971" s="39"/>
      <c r="W1971" s="40"/>
      <c r="X1971" s="19"/>
      <c r="Y1971" s="19"/>
      <c r="Z1971" s="39"/>
      <c r="AA1971" s="40"/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1651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11441.39</v>
      </c>
      <c r="F1972" s="28">
        <v>0</v>
      </c>
      <c r="G1972" s="29">
        <v>236.27</v>
      </c>
      <c r="H1972" s="19">
        <v>0</v>
      </c>
      <c r="I1972" s="19">
        <v>135.76</v>
      </c>
      <c r="J1972" s="39">
        <v>0</v>
      </c>
      <c r="K1972" s="40">
        <v>0</v>
      </c>
      <c r="L1972" s="19">
        <v>0</v>
      </c>
      <c r="M1972" s="19">
        <v>6441.65</v>
      </c>
      <c r="N1972" s="39">
        <v>0</v>
      </c>
      <c r="O1972" s="40">
        <v>4126.8500000000004</v>
      </c>
      <c r="P1972" s="19">
        <v>0</v>
      </c>
      <c r="Q1972" s="19">
        <v>500.86</v>
      </c>
      <c r="R1972" s="39">
        <v>0</v>
      </c>
      <c r="S1972" s="40">
        <v>0</v>
      </c>
      <c r="T1972" s="19">
        <v>0</v>
      </c>
      <c r="U1972" s="19">
        <v>0</v>
      </c>
      <c r="V1972" s="39"/>
      <c r="W1972" s="40"/>
      <c r="X1972" s="19"/>
      <c r="Y1972" s="19"/>
      <c r="Z1972" s="39"/>
      <c r="AA1972" s="40"/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1651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6430</v>
      </c>
      <c r="F1973" s="30"/>
      <c r="G1973" s="31"/>
      <c r="H1973" s="22"/>
      <c r="I1973" s="22"/>
      <c r="J1973" s="41"/>
      <c r="K1973" s="42"/>
      <c r="L1973" s="22"/>
      <c r="M1973" s="22"/>
      <c r="N1973" s="41">
        <v>0</v>
      </c>
      <c r="O1973" s="42">
        <v>2379</v>
      </c>
      <c r="P1973" s="19">
        <v>0</v>
      </c>
      <c r="Q1973" s="19">
        <v>1133.5</v>
      </c>
      <c r="R1973" s="41">
        <v>0</v>
      </c>
      <c r="S1973" s="42">
        <v>2277.5</v>
      </c>
      <c r="T1973" s="22">
        <v>0</v>
      </c>
      <c r="U1973" s="22">
        <v>640</v>
      </c>
      <c r="V1973" s="41"/>
      <c r="W1973" s="42"/>
      <c r="X1973" s="22"/>
      <c r="Y1973" s="22"/>
      <c r="Z1973" s="41"/>
      <c r="AA1973" s="42"/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1651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14050.5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14050.5</v>
      </c>
      <c r="R1974" s="41">
        <v>0</v>
      </c>
      <c r="S1974" s="42">
        <v>0</v>
      </c>
      <c r="T1974" s="22">
        <v>0</v>
      </c>
      <c r="U1974" s="22">
        <v>0</v>
      </c>
      <c r="V1974" s="41"/>
      <c r="W1974" s="42"/>
      <c r="X1974" s="22"/>
      <c r="Y1974" s="22"/>
      <c r="Z1974" s="41"/>
      <c r="AA1974" s="42"/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1651</v>
      </c>
      <c r="B1975" s="37" t="s">
        <v>799</v>
      </c>
      <c r="C1975" s="38" t="s">
        <v>800</v>
      </c>
      <c r="D1975" s="24">
        <f t="shared" si="60"/>
        <v>0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/>
      <c r="W1975" s="42"/>
      <c r="X1975" s="22"/>
      <c r="Y1975" s="22"/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1651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/>
      <c r="W1976" s="42"/>
      <c r="X1976" s="22"/>
      <c r="Y1976" s="22"/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1651</v>
      </c>
      <c r="B1977" s="37" t="s">
        <v>803</v>
      </c>
      <c r="C1977" s="38" t="s">
        <v>804</v>
      </c>
      <c r="D1977" s="24">
        <f t="shared" si="60"/>
        <v>4257005.1399999997</v>
      </c>
      <c r="E1977" s="32">
        <f t="shared" si="61"/>
        <v>29360266.699999999</v>
      </c>
      <c r="F1977" s="28">
        <v>0</v>
      </c>
      <c r="G1977" s="29">
        <v>3485308.8</v>
      </c>
      <c r="H1977" s="19">
        <v>59021</v>
      </c>
      <c r="I1977" s="19">
        <v>7070798.3499999996</v>
      </c>
      <c r="J1977" s="39">
        <v>44375.45</v>
      </c>
      <c r="K1977" s="40">
        <v>2820945.3</v>
      </c>
      <c r="L1977" s="19">
        <v>18650.5</v>
      </c>
      <c r="M1977" s="19">
        <v>4367393</v>
      </c>
      <c r="N1977" s="39">
        <v>69308</v>
      </c>
      <c r="O1977" s="40">
        <v>3811006.4</v>
      </c>
      <c r="P1977" s="22">
        <v>3907689.2</v>
      </c>
      <c r="Q1977" s="22">
        <v>3076291.35</v>
      </c>
      <c r="R1977" s="39">
        <v>112666.89</v>
      </c>
      <c r="S1977" s="40">
        <v>2038854.7</v>
      </c>
      <c r="T1977" s="19">
        <v>45294.1</v>
      </c>
      <c r="U1977" s="19">
        <v>2689668.8</v>
      </c>
      <c r="V1977" s="39"/>
      <c r="W1977" s="40"/>
      <c r="X1977" s="19"/>
      <c r="Y1977" s="19"/>
      <c r="Z1977" s="39"/>
      <c r="AA1977" s="40"/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1651</v>
      </c>
      <c r="B1978" s="37" t="s">
        <v>805</v>
      </c>
      <c r="C1978" s="38" t="s">
        <v>806</v>
      </c>
      <c r="D1978" s="24">
        <f t="shared" si="60"/>
        <v>171276.2</v>
      </c>
      <c r="E1978" s="32">
        <f t="shared" si="61"/>
        <v>15207676.499999998</v>
      </c>
      <c r="F1978" s="28">
        <v>0</v>
      </c>
      <c r="G1978" s="29">
        <v>1685518.45</v>
      </c>
      <c r="H1978" s="19">
        <v>15407.05</v>
      </c>
      <c r="I1978" s="19">
        <v>1655364.1</v>
      </c>
      <c r="J1978" s="39">
        <v>29604.3</v>
      </c>
      <c r="K1978" s="40">
        <v>1578315.8</v>
      </c>
      <c r="L1978" s="19">
        <v>15217.8</v>
      </c>
      <c r="M1978" s="19">
        <v>2404114.0499999998</v>
      </c>
      <c r="N1978" s="39">
        <v>32671.65</v>
      </c>
      <c r="O1978" s="40">
        <v>2543283.25</v>
      </c>
      <c r="P1978" s="19">
        <v>22727.200000000001</v>
      </c>
      <c r="Q1978" s="19">
        <v>1827952.85</v>
      </c>
      <c r="R1978" s="39">
        <v>19658.75</v>
      </c>
      <c r="S1978" s="40">
        <v>1665144.15</v>
      </c>
      <c r="T1978" s="19">
        <v>35989.449999999997</v>
      </c>
      <c r="U1978" s="19">
        <v>1847983.85</v>
      </c>
      <c r="V1978" s="39"/>
      <c r="W1978" s="40"/>
      <c r="X1978" s="19"/>
      <c r="Y1978" s="19"/>
      <c r="Z1978" s="39"/>
      <c r="AA1978" s="40"/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1651</v>
      </c>
      <c r="B1979" s="37" t="s">
        <v>807</v>
      </c>
      <c r="C1979" s="38" t="s">
        <v>808</v>
      </c>
      <c r="D1979" s="24">
        <f t="shared" si="60"/>
        <v>2653</v>
      </c>
      <c r="E1979" s="32">
        <f t="shared" si="61"/>
        <v>814641.7</v>
      </c>
      <c r="F1979" s="28">
        <v>0</v>
      </c>
      <c r="G1979" s="29">
        <v>117429</v>
      </c>
      <c r="H1979" s="19">
        <v>0</v>
      </c>
      <c r="I1979" s="19">
        <v>94651</v>
      </c>
      <c r="J1979" s="39">
        <v>2083</v>
      </c>
      <c r="K1979" s="40">
        <v>123750.5</v>
      </c>
      <c r="L1979" s="19">
        <v>0</v>
      </c>
      <c r="M1979" s="19">
        <v>139604.70000000001</v>
      </c>
      <c r="N1979" s="39">
        <v>0</v>
      </c>
      <c r="O1979" s="40">
        <v>117545</v>
      </c>
      <c r="P1979" s="19">
        <v>0</v>
      </c>
      <c r="Q1979" s="19">
        <v>104279</v>
      </c>
      <c r="R1979" s="39">
        <v>120</v>
      </c>
      <c r="S1979" s="40">
        <v>52177.5</v>
      </c>
      <c r="T1979" s="19">
        <v>450</v>
      </c>
      <c r="U1979" s="19">
        <v>65205</v>
      </c>
      <c r="V1979" s="39"/>
      <c r="W1979" s="40"/>
      <c r="X1979" s="19"/>
      <c r="Y1979" s="19"/>
      <c r="Z1979" s="39"/>
      <c r="AA1979" s="40"/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1651</v>
      </c>
      <c r="B1980" s="37" t="s">
        <v>809</v>
      </c>
      <c r="C1980" s="38" t="s">
        <v>810</v>
      </c>
      <c r="D1980" s="24">
        <f t="shared" si="60"/>
        <v>1270</v>
      </c>
      <c r="E1980" s="32">
        <f t="shared" si="61"/>
        <v>48297</v>
      </c>
      <c r="F1980" s="30">
        <v>0</v>
      </c>
      <c r="G1980" s="31">
        <v>10407</v>
      </c>
      <c r="H1980" s="22">
        <v>0</v>
      </c>
      <c r="I1980" s="22">
        <v>5104.5</v>
      </c>
      <c r="J1980" s="41">
        <v>0</v>
      </c>
      <c r="K1980" s="42">
        <v>7031</v>
      </c>
      <c r="L1980" s="22">
        <v>0</v>
      </c>
      <c r="M1980" s="22">
        <v>14374.5</v>
      </c>
      <c r="N1980" s="41">
        <v>970</v>
      </c>
      <c r="O1980" s="42">
        <v>3972</v>
      </c>
      <c r="P1980" s="19">
        <v>300</v>
      </c>
      <c r="Q1980" s="19">
        <v>7408</v>
      </c>
      <c r="R1980" s="41">
        <v>0</v>
      </c>
      <c r="S1980" s="42">
        <v>0</v>
      </c>
      <c r="T1980" s="22">
        <v>0</v>
      </c>
      <c r="U1980" s="22">
        <v>0</v>
      </c>
      <c r="V1980" s="41"/>
      <c r="W1980" s="42"/>
      <c r="X1980" s="22"/>
      <c r="Y1980" s="22"/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1651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0</v>
      </c>
      <c r="F1981" s="30"/>
      <c r="G1981" s="31"/>
      <c r="H1981" s="22"/>
      <c r="I1981" s="22"/>
      <c r="J1981" s="41"/>
      <c r="K1981" s="42"/>
      <c r="L1981" s="22"/>
      <c r="M1981" s="22"/>
      <c r="N1981" s="41"/>
      <c r="O1981" s="42"/>
      <c r="P1981" s="22"/>
      <c r="Q1981" s="22"/>
      <c r="R1981" s="41"/>
      <c r="S1981" s="42"/>
      <c r="T1981" s="22"/>
      <c r="U1981" s="22"/>
      <c r="V1981" s="41"/>
      <c r="W1981" s="42"/>
      <c r="X1981" s="22"/>
      <c r="Y1981" s="22"/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1651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2459421.4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2459421.4</v>
      </c>
      <c r="R1982" s="41">
        <v>0</v>
      </c>
      <c r="S1982" s="42">
        <v>0</v>
      </c>
      <c r="T1982" s="22">
        <v>0</v>
      </c>
      <c r="U1982" s="22">
        <v>0</v>
      </c>
      <c r="V1982" s="41"/>
      <c r="W1982" s="42"/>
      <c r="X1982" s="22"/>
      <c r="Y1982" s="22"/>
      <c r="Z1982" s="41"/>
      <c r="AA1982" s="42"/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1651</v>
      </c>
      <c r="B1983" s="37" t="s">
        <v>815</v>
      </c>
      <c r="C1983" s="38" t="s">
        <v>816</v>
      </c>
      <c r="D1983" s="24">
        <f t="shared" si="60"/>
        <v>41859448.079999998</v>
      </c>
      <c r="E1983" s="32">
        <f t="shared" si="61"/>
        <v>62766374.350000001</v>
      </c>
      <c r="F1983" s="28">
        <v>9381459.1799999997</v>
      </c>
      <c r="G1983" s="29">
        <v>35122651.369999997</v>
      </c>
      <c r="H1983" s="19">
        <v>7070798.3499999996</v>
      </c>
      <c r="I1983" s="19">
        <v>179752.5</v>
      </c>
      <c r="J1983" s="39">
        <v>2820945.3</v>
      </c>
      <c r="K1983" s="40">
        <v>128106.45</v>
      </c>
      <c r="L1983" s="19">
        <v>4367393</v>
      </c>
      <c r="M1983" s="19">
        <v>174872.25</v>
      </c>
      <c r="N1983" s="39">
        <v>4385169.4000000004</v>
      </c>
      <c r="O1983" s="40">
        <v>10509323.710000001</v>
      </c>
      <c r="P1983" s="22">
        <v>7798725.3499999996</v>
      </c>
      <c r="Q1983" s="22">
        <v>16251622.279999999</v>
      </c>
      <c r="R1983" s="39">
        <v>2038854.7</v>
      </c>
      <c r="S1983" s="40">
        <v>232232.39</v>
      </c>
      <c r="T1983" s="19">
        <v>3996102.8</v>
      </c>
      <c r="U1983" s="19">
        <v>167813.4</v>
      </c>
      <c r="V1983" s="39"/>
      <c r="W1983" s="40"/>
      <c r="X1983" s="19"/>
      <c r="Y1983" s="19"/>
      <c r="Z1983" s="39"/>
      <c r="AA1983" s="40"/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1651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1651</v>
      </c>
      <c r="B1985" s="37" t="s">
        <v>819</v>
      </c>
      <c r="C1985" s="38" t="s">
        <v>820</v>
      </c>
      <c r="D1985" s="24">
        <f t="shared" si="60"/>
        <v>5074615.1399999997</v>
      </c>
      <c r="E1985" s="32">
        <f t="shared" si="61"/>
        <v>11110517.18</v>
      </c>
      <c r="F1985" s="28">
        <v>36379</v>
      </c>
      <c r="G1985" s="29">
        <v>6900378.9900000002</v>
      </c>
      <c r="H1985" s="19">
        <v>89574.5</v>
      </c>
      <c r="I1985" s="19">
        <v>0</v>
      </c>
      <c r="J1985" s="39">
        <v>184034</v>
      </c>
      <c r="K1985" s="40">
        <v>0</v>
      </c>
      <c r="L1985" s="19">
        <v>442817.5</v>
      </c>
      <c r="M1985" s="19">
        <v>800</v>
      </c>
      <c r="N1985" s="39">
        <v>263973</v>
      </c>
      <c r="O1985" s="40">
        <v>2104153.6</v>
      </c>
      <c r="P1985" s="22">
        <v>2550948.7599999998</v>
      </c>
      <c r="Q1985" s="22">
        <v>2104383.59</v>
      </c>
      <c r="R1985" s="39">
        <v>183405.5</v>
      </c>
      <c r="S1985" s="40">
        <v>801</v>
      </c>
      <c r="T1985" s="19">
        <v>1323482.8799999999</v>
      </c>
      <c r="U1985" s="19">
        <v>0</v>
      </c>
      <c r="V1985" s="39"/>
      <c r="W1985" s="40"/>
      <c r="X1985" s="19"/>
      <c r="Y1985" s="19"/>
      <c r="Z1985" s="39"/>
      <c r="AA1985" s="40"/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1651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760252.65</v>
      </c>
      <c r="F1986" s="28">
        <v>0</v>
      </c>
      <c r="G1986" s="29">
        <v>446767.65</v>
      </c>
      <c r="H1986" s="19">
        <v>0</v>
      </c>
      <c r="I1986" s="19">
        <v>0</v>
      </c>
      <c r="J1986" s="39">
        <v>0</v>
      </c>
      <c r="K1986" s="40">
        <v>37126</v>
      </c>
      <c r="L1986" s="19">
        <v>0</v>
      </c>
      <c r="M1986" s="19">
        <v>114090</v>
      </c>
      <c r="N1986" s="39">
        <v>0</v>
      </c>
      <c r="O1986" s="40">
        <v>25044</v>
      </c>
      <c r="P1986" s="19">
        <v>0</v>
      </c>
      <c r="Q1986" s="19">
        <v>37033</v>
      </c>
      <c r="R1986" s="39">
        <v>0</v>
      </c>
      <c r="S1986" s="40">
        <v>36352</v>
      </c>
      <c r="T1986" s="19">
        <v>0</v>
      </c>
      <c r="U1986" s="19">
        <v>63840</v>
      </c>
      <c r="V1986" s="39"/>
      <c r="W1986" s="40"/>
      <c r="X1986" s="19"/>
      <c r="Y1986" s="19"/>
      <c r="Z1986" s="39"/>
      <c r="AA1986" s="40"/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1651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4763989.5</v>
      </c>
      <c r="F1987" s="28">
        <v>0</v>
      </c>
      <c r="G1987" s="29">
        <v>1457257.44</v>
      </c>
      <c r="H1987" s="19">
        <v>0</v>
      </c>
      <c r="I1987" s="19">
        <v>119781.39</v>
      </c>
      <c r="J1987" s="39">
        <v>0</v>
      </c>
      <c r="K1987" s="40">
        <v>406634.93</v>
      </c>
      <c r="L1987" s="19">
        <v>0</v>
      </c>
      <c r="M1987" s="19">
        <v>334166.19</v>
      </c>
      <c r="N1987" s="39">
        <v>0</v>
      </c>
      <c r="O1987" s="40">
        <v>705901</v>
      </c>
      <c r="P1987" s="19">
        <v>0</v>
      </c>
      <c r="Q1987" s="19">
        <v>316010.09000000003</v>
      </c>
      <c r="R1987" s="39">
        <v>0</v>
      </c>
      <c r="S1987" s="40">
        <v>875042.71</v>
      </c>
      <c r="T1987" s="19">
        <v>0</v>
      </c>
      <c r="U1987" s="19">
        <v>549195.75</v>
      </c>
      <c r="V1987" s="39"/>
      <c r="W1987" s="40"/>
      <c r="X1987" s="19"/>
      <c r="Y1987" s="19"/>
      <c r="Z1987" s="39"/>
      <c r="AA1987" s="40"/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1651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404050.15</v>
      </c>
      <c r="F1988" s="28"/>
      <c r="G1988" s="29"/>
      <c r="H1988" s="19"/>
      <c r="I1988" s="19"/>
      <c r="J1988" s="39"/>
      <c r="K1988" s="40"/>
      <c r="L1988" s="19"/>
      <c r="M1988" s="19"/>
      <c r="N1988" s="39"/>
      <c r="O1988" s="40"/>
      <c r="P1988" s="19">
        <v>0</v>
      </c>
      <c r="Q1988" s="19">
        <v>255.15</v>
      </c>
      <c r="R1988" s="39">
        <v>0</v>
      </c>
      <c r="S1988" s="40">
        <v>382945</v>
      </c>
      <c r="T1988" s="19">
        <v>0</v>
      </c>
      <c r="U1988" s="19">
        <v>20850</v>
      </c>
      <c r="V1988" s="39"/>
      <c r="W1988" s="40"/>
      <c r="X1988" s="19"/>
      <c r="Y1988" s="19"/>
      <c r="Z1988" s="39"/>
      <c r="AA1988" s="40"/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1651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1651</v>
      </c>
      <c r="B1990" s="37" t="s">
        <v>829</v>
      </c>
      <c r="C1990" s="38" t="s">
        <v>830</v>
      </c>
      <c r="D1990" s="24">
        <f t="shared" si="62"/>
        <v>5533444.7700000005</v>
      </c>
      <c r="E1990" s="32">
        <f t="shared" si="63"/>
        <v>0</v>
      </c>
      <c r="F1990" s="28">
        <v>349605.52</v>
      </c>
      <c r="G1990" s="29">
        <v>0</v>
      </c>
      <c r="H1990" s="19">
        <v>525466.14</v>
      </c>
      <c r="I1990" s="19">
        <v>0</v>
      </c>
      <c r="J1990" s="39">
        <v>599110.17000000004</v>
      </c>
      <c r="K1990" s="40">
        <v>0</v>
      </c>
      <c r="L1990" s="19">
        <v>366849.01</v>
      </c>
      <c r="M1990" s="19">
        <v>0</v>
      </c>
      <c r="N1990" s="39">
        <v>691201.91</v>
      </c>
      <c r="O1990" s="40">
        <v>0</v>
      </c>
      <c r="P1990" s="22">
        <v>990532.49</v>
      </c>
      <c r="Q1990" s="22">
        <v>0</v>
      </c>
      <c r="R1990" s="39">
        <v>1061188.6599999999</v>
      </c>
      <c r="S1990" s="40">
        <v>0</v>
      </c>
      <c r="T1990" s="19">
        <v>949490.87</v>
      </c>
      <c r="U1990" s="19">
        <v>0</v>
      </c>
      <c r="V1990" s="39"/>
      <c r="W1990" s="40"/>
      <c r="X1990" s="19"/>
      <c r="Y1990" s="19"/>
      <c r="Z1990" s="39"/>
      <c r="AA1990" s="40"/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1651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2337088.0400000005</v>
      </c>
      <c r="F1991" s="28">
        <v>0</v>
      </c>
      <c r="G1991" s="29">
        <v>377369.57</v>
      </c>
      <c r="H1991" s="19">
        <v>0</v>
      </c>
      <c r="I1991" s="19">
        <v>266623.7</v>
      </c>
      <c r="J1991" s="39">
        <v>0</v>
      </c>
      <c r="K1991" s="40">
        <v>323615.55</v>
      </c>
      <c r="L1991" s="19">
        <v>0</v>
      </c>
      <c r="M1991" s="19">
        <v>359731.13</v>
      </c>
      <c r="N1991" s="39">
        <v>0</v>
      </c>
      <c r="O1991" s="40">
        <v>371386.61</v>
      </c>
      <c r="P1991" s="19">
        <v>0</v>
      </c>
      <c r="Q1991" s="19">
        <v>291363.84999999998</v>
      </c>
      <c r="R1991" s="39">
        <v>0</v>
      </c>
      <c r="S1991" s="40">
        <v>218087.2</v>
      </c>
      <c r="T1991" s="19">
        <v>0</v>
      </c>
      <c r="U1991" s="19">
        <v>128910.43</v>
      </c>
      <c r="V1991" s="39"/>
      <c r="W1991" s="40"/>
      <c r="X1991" s="19"/>
      <c r="Y1991" s="19"/>
      <c r="Z1991" s="39"/>
      <c r="AA1991" s="40"/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1651</v>
      </c>
      <c r="B1992" s="37" t="s">
        <v>833</v>
      </c>
      <c r="C1992" s="38" t="s">
        <v>834</v>
      </c>
      <c r="D1992" s="24">
        <f t="shared" si="62"/>
        <v>232732.18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>
        <v>91243</v>
      </c>
      <c r="M1992" s="19">
        <v>0</v>
      </c>
      <c r="N1992" s="39">
        <v>33162.199999999997</v>
      </c>
      <c r="O1992" s="40">
        <v>0</v>
      </c>
      <c r="P1992" s="19">
        <v>69262.48</v>
      </c>
      <c r="Q1992" s="19">
        <v>0</v>
      </c>
      <c r="R1992" s="39">
        <v>23828.5</v>
      </c>
      <c r="S1992" s="40">
        <v>0</v>
      </c>
      <c r="T1992" s="19">
        <v>15236</v>
      </c>
      <c r="U1992" s="19">
        <v>0</v>
      </c>
      <c r="V1992" s="39"/>
      <c r="W1992" s="40"/>
      <c r="X1992" s="19"/>
      <c r="Y1992" s="19"/>
      <c r="Z1992" s="39"/>
      <c r="AA1992" s="40"/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1651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2137963</v>
      </c>
      <c r="F1993" s="28">
        <v>0</v>
      </c>
      <c r="G1993" s="29">
        <v>287213</v>
      </c>
      <c r="H1993" s="19">
        <v>0</v>
      </c>
      <c r="I1993" s="19">
        <v>267719</v>
      </c>
      <c r="J1993" s="39">
        <v>0</v>
      </c>
      <c r="K1993" s="40">
        <v>359156</v>
      </c>
      <c r="L1993" s="19">
        <v>0</v>
      </c>
      <c r="M1993" s="19">
        <v>248017</v>
      </c>
      <c r="N1993" s="39">
        <v>0</v>
      </c>
      <c r="O1993" s="40">
        <v>734</v>
      </c>
      <c r="P1993" s="19">
        <v>0</v>
      </c>
      <c r="Q1993" s="19">
        <v>356022</v>
      </c>
      <c r="R1993" s="39">
        <v>0</v>
      </c>
      <c r="S1993" s="40">
        <v>299291</v>
      </c>
      <c r="T1993" s="19">
        <v>0</v>
      </c>
      <c r="U1993" s="19">
        <v>319811</v>
      </c>
      <c r="V1993" s="39"/>
      <c r="W1993" s="40"/>
      <c r="X1993" s="19"/>
      <c r="Y1993" s="19"/>
      <c r="Z1993" s="39"/>
      <c r="AA1993" s="40"/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1651</v>
      </c>
      <c r="B1994" s="37" t="s">
        <v>837</v>
      </c>
      <c r="C1994" s="38" t="s">
        <v>838</v>
      </c>
      <c r="D1994" s="24">
        <f t="shared" si="62"/>
        <v>4700</v>
      </c>
      <c r="E1994" s="32">
        <f t="shared" si="63"/>
        <v>1556895</v>
      </c>
      <c r="F1994" s="30">
        <v>0</v>
      </c>
      <c r="G1994" s="31">
        <v>36379</v>
      </c>
      <c r="H1994" s="22">
        <v>0</v>
      </c>
      <c r="I1994" s="22">
        <v>89574.5</v>
      </c>
      <c r="J1994" s="41">
        <v>2059</v>
      </c>
      <c r="K1994" s="42">
        <v>186093</v>
      </c>
      <c r="L1994" s="22">
        <v>650</v>
      </c>
      <c r="M1994" s="22">
        <v>443467.5</v>
      </c>
      <c r="N1994" s="41">
        <v>840</v>
      </c>
      <c r="O1994" s="42">
        <v>264693</v>
      </c>
      <c r="P1994" s="19">
        <v>350</v>
      </c>
      <c r="Q1994" s="19">
        <v>203516</v>
      </c>
      <c r="R1994" s="41">
        <v>801</v>
      </c>
      <c r="S1994" s="42">
        <v>183405.5</v>
      </c>
      <c r="T1994" s="22">
        <v>0</v>
      </c>
      <c r="U1994" s="22">
        <v>149766.5</v>
      </c>
      <c r="V1994" s="41"/>
      <c r="W1994" s="42"/>
      <c r="X1994" s="22"/>
      <c r="Y1994" s="22"/>
      <c r="Z1994" s="41"/>
      <c r="AA1994" s="42"/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1651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1651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1704520</v>
      </c>
      <c r="F1996" s="30">
        <v>0</v>
      </c>
      <c r="G1996" s="31">
        <v>1704520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>
        <v>0</v>
      </c>
      <c r="U1996" s="22">
        <v>0</v>
      </c>
      <c r="V1996" s="41"/>
      <c r="W1996" s="42"/>
      <c r="X1996" s="22"/>
      <c r="Y1996" s="22"/>
      <c r="Z1996" s="41"/>
      <c r="AA1996" s="42"/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1651</v>
      </c>
      <c r="B1997" s="37" t="s">
        <v>843</v>
      </c>
      <c r="C1997" s="38" t="s">
        <v>844</v>
      </c>
      <c r="D1997" s="24">
        <f t="shared" si="62"/>
        <v>8445</v>
      </c>
      <c r="E1997" s="32">
        <f t="shared" si="63"/>
        <v>984296.25999999989</v>
      </c>
      <c r="F1997" s="28">
        <v>0</v>
      </c>
      <c r="G1997" s="29">
        <v>86053.9</v>
      </c>
      <c r="H1997" s="19">
        <v>0</v>
      </c>
      <c r="I1997" s="19">
        <v>115111</v>
      </c>
      <c r="J1997" s="39">
        <v>290</v>
      </c>
      <c r="K1997" s="40">
        <v>91744.95</v>
      </c>
      <c r="L1997" s="19">
        <v>70</v>
      </c>
      <c r="M1997" s="19">
        <v>75066.5</v>
      </c>
      <c r="N1997" s="39">
        <v>8085</v>
      </c>
      <c r="O1997" s="40">
        <v>179594.22</v>
      </c>
      <c r="P1997" s="22">
        <v>0</v>
      </c>
      <c r="Q1997" s="22">
        <v>88003.5</v>
      </c>
      <c r="R1997" s="39">
        <v>0</v>
      </c>
      <c r="S1997" s="40">
        <v>200632.59</v>
      </c>
      <c r="T1997" s="19">
        <v>0</v>
      </c>
      <c r="U1997" s="19">
        <v>148089.60000000001</v>
      </c>
      <c r="V1997" s="39"/>
      <c r="W1997" s="40"/>
      <c r="X1997" s="19"/>
      <c r="Y1997" s="19"/>
      <c r="Z1997" s="39"/>
      <c r="AA1997" s="40"/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1651</v>
      </c>
      <c r="B1998" s="37" t="s">
        <v>845</v>
      </c>
      <c r="C1998" s="38" t="s">
        <v>846</v>
      </c>
      <c r="D1998" s="24">
        <f t="shared" si="62"/>
        <v>164070.9</v>
      </c>
      <c r="E1998" s="32">
        <f t="shared" si="63"/>
        <v>398165.7</v>
      </c>
      <c r="F1998" s="28">
        <v>0</v>
      </c>
      <c r="G1998" s="29">
        <v>27736.5</v>
      </c>
      <c r="H1998" s="19">
        <v>6516.5</v>
      </c>
      <c r="I1998" s="19">
        <v>37790.050000000003</v>
      </c>
      <c r="J1998" s="39">
        <v>13591</v>
      </c>
      <c r="K1998" s="40">
        <v>36791.800000000003</v>
      </c>
      <c r="L1998" s="19">
        <v>19156.900000000001</v>
      </c>
      <c r="M1998" s="19">
        <v>30055.8</v>
      </c>
      <c r="N1998" s="39">
        <v>11936</v>
      </c>
      <c r="O1998" s="40">
        <v>96447.15</v>
      </c>
      <c r="P1998" s="19">
        <v>40142</v>
      </c>
      <c r="Q1998" s="19">
        <v>29526.7</v>
      </c>
      <c r="R1998" s="39">
        <v>43302.5</v>
      </c>
      <c r="S1998" s="40">
        <v>53311.75</v>
      </c>
      <c r="T1998" s="19">
        <v>29426</v>
      </c>
      <c r="U1998" s="19">
        <v>86505.95</v>
      </c>
      <c r="V1998" s="39"/>
      <c r="W1998" s="40"/>
      <c r="X1998" s="19"/>
      <c r="Y1998" s="19"/>
      <c r="Z1998" s="39"/>
      <c r="AA1998" s="40"/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1651</v>
      </c>
      <c r="B1999" s="37" t="s">
        <v>847</v>
      </c>
      <c r="C1999" s="38" t="s">
        <v>848</v>
      </c>
      <c r="D1999" s="24">
        <f t="shared" si="62"/>
        <v>0</v>
      </c>
      <c r="E1999" s="32">
        <f t="shared" si="63"/>
        <v>0</v>
      </c>
      <c r="F1999" s="30"/>
      <c r="G1999" s="31"/>
      <c r="H1999" s="22"/>
      <c r="I1999" s="22"/>
      <c r="J1999" s="41"/>
      <c r="K1999" s="42"/>
      <c r="L1999" s="22"/>
      <c r="M1999" s="22"/>
      <c r="N1999" s="41"/>
      <c r="O1999" s="42"/>
      <c r="P1999" s="19"/>
      <c r="Q1999" s="19"/>
      <c r="R1999" s="41"/>
      <c r="S1999" s="42"/>
      <c r="T1999" s="22"/>
      <c r="U1999" s="22"/>
      <c r="V1999" s="41"/>
      <c r="W1999" s="42"/>
      <c r="X1999" s="22"/>
      <c r="Y1999" s="22"/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1651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0</v>
      </c>
      <c r="F2000" s="30"/>
      <c r="G2000" s="31"/>
      <c r="H2000" s="22"/>
      <c r="I2000" s="22"/>
      <c r="J2000" s="41"/>
      <c r="K2000" s="42"/>
      <c r="L2000" s="22"/>
      <c r="M2000" s="22"/>
      <c r="N2000" s="41"/>
      <c r="O2000" s="42"/>
      <c r="P2000" s="22"/>
      <c r="Q2000" s="22"/>
      <c r="R2000" s="41"/>
      <c r="S2000" s="42"/>
      <c r="T2000" s="22"/>
      <c r="U2000" s="22"/>
      <c r="V2000" s="41"/>
      <c r="W2000" s="42"/>
      <c r="X2000" s="22"/>
      <c r="Y2000" s="22"/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1651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1651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1651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1651</v>
      </c>
      <c r="B2004" s="37" t="s">
        <v>857</v>
      </c>
      <c r="C2004" s="38" t="s">
        <v>858</v>
      </c>
      <c r="D2004" s="24">
        <f t="shared" si="62"/>
        <v>140299.75</v>
      </c>
      <c r="E2004" s="32">
        <f t="shared" si="63"/>
        <v>0</v>
      </c>
      <c r="F2004" s="30">
        <v>18531.400000000001</v>
      </c>
      <c r="G2004" s="31">
        <v>0</v>
      </c>
      <c r="H2004" s="22">
        <v>10431.9</v>
      </c>
      <c r="I2004" s="22">
        <v>0</v>
      </c>
      <c r="J2004" s="41">
        <v>7772.34</v>
      </c>
      <c r="K2004" s="42">
        <v>0</v>
      </c>
      <c r="L2004" s="22">
        <v>8426.1</v>
      </c>
      <c r="M2004" s="22">
        <v>0</v>
      </c>
      <c r="N2004" s="41">
        <v>60755.33</v>
      </c>
      <c r="O2004" s="42">
        <v>0</v>
      </c>
      <c r="P2004" s="22">
        <v>5978.65</v>
      </c>
      <c r="Q2004" s="22">
        <v>0</v>
      </c>
      <c r="R2004" s="41">
        <v>19790.05</v>
      </c>
      <c r="S2004" s="42">
        <v>0</v>
      </c>
      <c r="T2004" s="22">
        <v>8613.98</v>
      </c>
      <c r="U2004" s="22">
        <v>0</v>
      </c>
      <c r="V2004" s="41"/>
      <c r="W2004" s="42"/>
      <c r="X2004" s="22"/>
      <c r="Y2004" s="22"/>
      <c r="Z2004" s="41"/>
      <c r="AA2004" s="42"/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1651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955.46</v>
      </c>
      <c r="F2005" s="30">
        <v>0</v>
      </c>
      <c r="G2005" s="31">
        <v>632.20000000000005</v>
      </c>
      <c r="H2005" s="22">
        <v>0</v>
      </c>
      <c r="I2005" s="22">
        <v>0</v>
      </c>
      <c r="J2005" s="41">
        <v>0</v>
      </c>
      <c r="K2005" s="42">
        <v>100.5</v>
      </c>
      <c r="L2005" s="22">
        <v>0</v>
      </c>
      <c r="M2005" s="22">
        <v>0</v>
      </c>
      <c r="N2005" s="41">
        <v>0</v>
      </c>
      <c r="O2005" s="42">
        <v>1.4</v>
      </c>
      <c r="P2005" s="22">
        <v>0</v>
      </c>
      <c r="Q2005" s="22">
        <v>58</v>
      </c>
      <c r="R2005" s="41">
        <v>0</v>
      </c>
      <c r="S2005" s="42">
        <v>0</v>
      </c>
      <c r="T2005" s="22">
        <v>0</v>
      </c>
      <c r="U2005" s="22">
        <v>163.36000000000001</v>
      </c>
      <c r="V2005" s="41"/>
      <c r="W2005" s="42"/>
      <c r="X2005" s="22"/>
      <c r="Y2005" s="22"/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1651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1651</v>
      </c>
      <c r="B2007" s="37" t="s">
        <v>863</v>
      </c>
      <c r="C2007" s="38" t="s">
        <v>864</v>
      </c>
      <c r="D2007" s="24">
        <f t="shared" si="62"/>
        <v>11128997.960000001</v>
      </c>
      <c r="E2007" s="32">
        <f t="shared" si="63"/>
        <v>0</v>
      </c>
      <c r="F2007" s="28">
        <v>11128997.960000001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>
        <v>0</v>
      </c>
      <c r="U2007" s="19">
        <v>0</v>
      </c>
      <c r="V2007" s="39"/>
      <c r="W2007" s="40"/>
      <c r="X2007" s="19"/>
      <c r="Y2007" s="19"/>
      <c r="Z2007" s="39"/>
      <c r="AA2007" s="40"/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1651</v>
      </c>
      <c r="B2008" s="37" t="s">
        <v>865</v>
      </c>
      <c r="C2008" s="38" t="s">
        <v>866</v>
      </c>
      <c r="D2008" s="24">
        <f t="shared" si="62"/>
        <v>2632361.0100000002</v>
      </c>
      <c r="E2008" s="32">
        <f t="shared" si="63"/>
        <v>0</v>
      </c>
      <c r="F2008" s="28"/>
      <c r="G2008" s="29"/>
      <c r="H2008" s="19">
        <v>376051.57</v>
      </c>
      <c r="I2008" s="19">
        <v>0</v>
      </c>
      <c r="J2008" s="39">
        <v>376051.57</v>
      </c>
      <c r="K2008" s="40">
        <v>0</v>
      </c>
      <c r="L2008" s="19">
        <v>376051.57</v>
      </c>
      <c r="M2008" s="19">
        <v>0</v>
      </c>
      <c r="N2008" s="39">
        <v>376051.57</v>
      </c>
      <c r="O2008" s="40">
        <v>0</v>
      </c>
      <c r="P2008" s="19">
        <v>376051.58</v>
      </c>
      <c r="Q2008" s="19">
        <v>0</v>
      </c>
      <c r="R2008" s="39">
        <v>376051.57</v>
      </c>
      <c r="S2008" s="40">
        <v>0</v>
      </c>
      <c r="T2008" s="19">
        <v>376051.58</v>
      </c>
      <c r="U2008" s="19">
        <v>0</v>
      </c>
      <c r="V2008" s="39"/>
      <c r="W2008" s="40"/>
      <c r="X2008" s="19"/>
      <c r="Y2008" s="19"/>
      <c r="Z2008" s="39"/>
      <c r="AA2008" s="40"/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1651</v>
      </c>
      <c r="B2009" s="37" t="s">
        <v>867</v>
      </c>
      <c r="C2009" s="38" t="s">
        <v>868</v>
      </c>
      <c r="D2009" s="24">
        <f t="shared" si="62"/>
        <v>2096664.9</v>
      </c>
      <c r="E2009" s="32">
        <f t="shared" si="63"/>
        <v>0</v>
      </c>
      <c r="F2009" s="28">
        <v>2096664.9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>
        <v>0</v>
      </c>
      <c r="U2009" s="19">
        <v>0</v>
      </c>
      <c r="V2009" s="39"/>
      <c r="W2009" s="40"/>
      <c r="X2009" s="19"/>
      <c r="Y2009" s="19"/>
      <c r="Z2009" s="39"/>
      <c r="AA2009" s="40"/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1651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1651</v>
      </c>
      <c r="B2011" s="37" t="s">
        <v>871</v>
      </c>
      <c r="C2011" s="38" t="s">
        <v>872</v>
      </c>
      <c r="D2011" s="24">
        <f t="shared" si="62"/>
        <v>0</v>
      </c>
      <c r="E2011" s="32">
        <f t="shared" si="63"/>
        <v>758280.5</v>
      </c>
      <c r="F2011" s="28">
        <v>0</v>
      </c>
      <c r="G2011" s="29">
        <v>110094</v>
      </c>
      <c r="H2011" s="19">
        <v>0</v>
      </c>
      <c r="I2011" s="19">
        <v>135454</v>
      </c>
      <c r="J2011" s="39">
        <v>0</v>
      </c>
      <c r="K2011" s="40">
        <v>86606.5</v>
      </c>
      <c r="L2011" s="19">
        <v>0</v>
      </c>
      <c r="M2011" s="19">
        <v>109052.5</v>
      </c>
      <c r="N2011" s="39">
        <v>0</v>
      </c>
      <c r="O2011" s="40">
        <v>105580</v>
      </c>
      <c r="P2011" s="19">
        <v>0</v>
      </c>
      <c r="Q2011" s="19">
        <v>93943.5</v>
      </c>
      <c r="R2011" s="39">
        <v>0</v>
      </c>
      <c r="S2011" s="40">
        <v>49668</v>
      </c>
      <c r="T2011" s="19">
        <v>0</v>
      </c>
      <c r="U2011" s="19">
        <v>67882</v>
      </c>
      <c r="V2011" s="39"/>
      <c r="W2011" s="40"/>
      <c r="X2011" s="19"/>
      <c r="Y2011" s="19"/>
      <c r="Z2011" s="39"/>
      <c r="AA2011" s="40"/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1651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148602.75</v>
      </c>
      <c r="F2012" s="28">
        <v>0</v>
      </c>
      <c r="G2012" s="29">
        <v>45867</v>
      </c>
      <c r="H2012" s="19">
        <v>0</v>
      </c>
      <c r="I2012" s="19">
        <v>16894</v>
      </c>
      <c r="J2012" s="39">
        <v>0</v>
      </c>
      <c r="K2012" s="40">
        <v>2805</v>
      </c>
      <c r="L2012" s="19">
        <v>0</v>
      </c>
      <c r="M2012" s="19">
        <v>23700</v>
      </c>
      <c r="N2012" s="39">
        <v>0</v>
      </c>
      <c r="O2012" s="40">
        <v>25496.75</v>
      </c>
      <c r="P2012" s="19">
        <v>0</v>
      </c>
      <c r="Q2012" s="19">
        <v>2619</v>
      </c>
      <c r="R2012" s="39">
        <v>0</v>
      </c>
      <c r="S2012" s="40">
        <v>9673</v>
      </c>
      <c r="T2012" s="19">
        <v>0</v>
      </c>
      <c r="U2012" s="19">
        <v>21548</v>
      </c>
      <c r="V2012" s="39"/>
      <c r="W2012" s="40"/>
      <c r="X2012" s="19"/>
      <c r="Y2012" s="19"/>
      <c r="Z2012" s="39"/>
      <c r="AA2012" s="40"/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1651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4135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>
        <v>0</v>
      </c>
      <c r="S2013" s="42">
        <v>4135</v>
      </c>
      <c r="T2013" s="22">
        <v>0</v>
      </c>
      <c r="U2013" s="22">
        <v>0</v>
      </c>
      <c r="V2013" s="41"/>
      <c r="W2013" s="42"/>
      <c r="X2013" s="22"/>
      <c r="Y2013" s="22"/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1651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0</v>
      </c>
      <c r="F2014" s="30"/>
      <c r="G2014" s="31"/>
      <c r="H2014" s="22"/>
      <c r="I2014" s="22"/>
      <c r="J2014" s="41"/>
      <c r="K2014" s="42"/>
      <c r="L2014" s="22"/>
      <c r="M2014" s="22"/>
      <c r="N2014" s="41"/>
      <c r="O2014" s="42"/>
      <c r="P2014" s="22"/>
      <c r="Q2014" s="22"/>
      <c r="R2014" s="41"/>
      <c r="S2014" s="42"/>
      <c r="T2014" s="22"/>
      <c r="U2014" s="22"/>
      <c r="V2014" s="41"/>
      <c r="W2014" s="42"/>
      <c r="X2014" s="22"/>
      <c r="Y2014" s="22"/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1651</v>
      </c>
      <c r="B2015" s="37" t="s">
        <v>879</v>
      </c>
      <c r="C2015" s="38" t="s">
        <v>880</v>
      </c>
      <c r="D2015" s="24">
        <f t="shared" si="62"/>
        <v>1224.05</v>
      </c>
      <c r="E2015" s="32">
        <f t="shared" si="63"/>
        <v>156808.91999999998</v>
      </c>
      <c r="F2015" s="30">
        <v>0</v>
      </c>
      <c r="G2015" s="31">
        <v>29797.5</v>
      </c>
      <c r="H2015" s="22">
        <v>0</v>
      </c>
      <c r="I2015" s="22">
        <v>14423</v>
      </c>
      <c r="J2015" s="41">
        <v>0</v>
      </c>
      <c r="K2015" s="42">
        <v>52503</v>
      </c>
      <c r="L2015" s="22">
        <v>0</v>
      </c>
      <c r="M2015" s="22">
        <v>27895</v>
      </c>
      <c r="N2015" s="41">
        <v>862.3</v>
      </c>
      <c r="O2015" s="42">
        <v>17413.900000000001</v>
      </c>
      <c r="P2015" s="22">
        <v>32.75</v>
      </c>
      <c r="Q2015" s="22">
        <v>5252.25</v>
      </c>
      <c r="R2015" s="41">
        <v>329</v>
      </c>
      <c r="S2015" s="42">
        <v>3118.25</v>
      </c>
      <c r="T2015" s="22">
        <v>0</v>
      </c>
      <c r="U2015" s="22">
        <v>6406.02</v>
      </c>
      <c r="V2015" s="41"/>
      <c r="W2015" s="42"/>
      <c r="X2015" s="22"/>
      <c r="Y2015" s="22"/>
      <c r="Z2015" s="41"/>
      <c r="AA2015" s="42"/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1651</v>
      </c>
      <c r="B2016" s="37" t="s">
        <v>881</v>
      </c>
      <c r="C2016" s="38" t="s">
        <v>882</v>
      </c>
      <c r="D2016" s="24">
        <f t="shared" si="62"/>
        <v>0</v>
      </c>
      <c r="E2016" s="32">
        <f t="shared" si="63"/>
        <v>104512</v>
      </c>
      <c r="F2016" s="30">
        <v>0</v>
      </c>
      <c r="G2016" s="31">
        <v>12982.5</v>
      </c>
      <c r="H2016" s="22">
        <v>0</v>
      </c>
      <c r="I2016" s="22">
        <v>22338.5</v>
      </c>
      <c r="J2016" s="41">
        <v>0</v>
      </c>
      <c r="K2016" s="42">
        <v>7841</v>
      </c>
      <c r="L2016" s="22">
        <v>0</v>
      </c>
      <c r="M2016" s="22">
        <v>38688</v>
      </c>
      <c r="N2016" s="41">
        <v>0</v>
      </c>
      <c r="O2016" s="42">
        <v>2473</v>
      </c>
      <c r="P2016" s="22">
        <v>0</v>
      </c>
      <c r="Q2016" s="22">
        <v>4460</v>
      </c>
      <c r="R2016" s="41">
        <v>0</v>
      </c>
      <c r="S2016" s="42">
        <v>13511</v>
      </c>
      <c r="T2016" s="22">
        <v>0</v>
      </c>
      <c r="U2016" s="22">
        <v>2218</v>
      </c>
      <c r="V2016" s="41"/>
      <c r="W2016" s="42"/>
      <c r="X2016" s="22"/>
      <c r="Y2016" s="22"/>
      <c r="Z2016" s="41"/>
      <c r="AA2016" s="42"/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1651</v>
      </c>
      <c r="B2017" s="37" t="s">
        <v>883</v>
      </c>
      <c r="C2017" s="38" t="s">
        <v>884</v>
      </c>
      <c r="D2017" s="24">
        <f t="shared" si="62"/>
        <v>5274</v>
      </c>
      <c r="E2017" s="32">
        <f t="shared" si="63"/>
        <v>40386</v>
      </c>
      <c r="F2017" s="30">
        <v>0</v>
      </c>
      <c r="G2017" s="31">
        <v>555</v>
      </c>
      <c r="H2017" s="22">
        <v>0</v>
      </c>
      <c r="I2017" s="22">
        <v>3555</v>
      </c>
      <c r="J2017" s="41">
        <v>1355</v>
      </c>
      <c r="K2017" s="42">
        <v>6392</v>
      </c>
      <c r="L2017" s="22">
        <v>3919</v>
      </c>
      <c r="M2017" s="22">
        <v>3484</v>
      </c>
      <c r="N2017" s="41">
        <v>0</v>
      </c>
      <c r="O2017" s="42">
        <v>1567</v>
      </c>
      <c r="P2017" s="22">
        <v>0</v>
      </c>
      <c r="Q2017" s="22">
        <v>8256</v>
      </c>
      <c r="R2017" s="41">
        <v>0</v>
      </c>
      <c r="S2017" s="42">
        <v>10036</v>
      </c>
      <c r="T2017" s="22">
        <v>0</v>
      </c>
      <c r="U2017" s="22">
        <v>6541</v>
      </c>
      <c r="V2017" s="41"/>
      <c r="W2017" s="42"/>
      <c r="X2017" s="22"/>
      <c r="Y2017" s="22"/>
      <c r="Z2017" s="41"/>
      <c r="AA2017" s="42"/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1651</v>
      </c>
      <c r="B2018" s="37" t="s">
        <v>885</v>
      </c>
      <c r="C2018" s="38" t="s">
        <v>886</v>
      </c>
      <c r="D2018" s="24">
        <f t="shared" si="62"/>
        <v>2215</v>
      </c>
      <c r="E2018" s="32">
        <f t="shared" si="63"/>
        <v>159227.79999999999</v>
      </c>
      <c r="F2018" s="30">
        <v>2215</v>
      </c>
      <c r="G2018" s="31">
        <v>2215</v>
      </c>
      <c r="H2018" s="22">
        <v>0</v>
      </c>
      <c r="I2018" s="22">
        <v>71039.039999999994</v>
      </c>
      <c r="J2018" s="41">
        <v>0</v>
      </c>
      <c r="K2018" s="42">
        <v>0</v>
      </c>
      <c r="L2018" s="22">
        <v>0</v>
      </c>
      <c r="M2018" s="22">
        <v>0</v>
      </c>
      <c r="N2018" s="41">
        <v>0</v>
      </c>
      <c r="O2018" s="42">
        <v>0</v>
      </c>
      <c r="P2018" s="22">
        <v>0</v>
      </c>
      <c r="Q2018" s="22">
        <v>0</v>
      </c>
      <c r="R2018" s="41">
        <v>0</v>
      </c>
      <c r="S2018" s="42">
        <v>85973.759999999995</v>
      </c>
      <c r="T2018" s="22">
        <v>0</v>
      </c>
      <c r="U2018" s="22">
        <v>0</v>
      </c>
      <c r="V2018" s="41"/>
      <c r="W2018" s="42"/>
      <c r="X2018" s="22"/>
      <c r="Y2018" s="22"/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1651</v>
      </c>
      <c r="B2019" s="37" t="s">
        <v>887</v>
      </c>
      <c r="C2019" s="38" t="s">
        <v>888</v>
      </c>
      <c r="D2019" s="24">
        <f t="shared" si="62"/>
        <v>290265.59999999998</v>
      </c>
      <c r="E2019" s="32">
        <f t="shared" si="63"/>
        <v>172575.03</v>
      </c>
      <c r="F2019" s="28">
        <v>45165.919999999998</v>
      </c>
      <c r="G2019" s="29">
        <v>0</v>
      </c>
      <c r="H2019" s="19">
        <v>90819</v>
      </c>
      <c r="I2019" s="19">
        <v>0</v>
      </c>
      <c r="J2019" s="39">
        <v>28495.82</v>
      </c>
      <c r="K2019" s="40">
        <v>0</v>
      </c>
      <c r="L2019" s="19">
        <v>53391.82</v>
      </c>
      <c r="M2019" s="19">
        <v>0</v>
      </c>
      <c r="N2019" s="39">
        <v>49919.32</v>
      </c>
      <c r="O2019" s="40">
        <v>0</v>
      </c>
      <c r="P2019" s="22">
        <v>22473.72</v>
      </c>
      <c r="Q2019" s="22">
        <v>79045.5</v>
      </c>
      <c r="R2019" s="39">
        <v>0</v>
      </c>
      <c r="S2019" s="40">
        <v>93529.53</v>
      </c>
      <c r="T2019" s="19">
        <v>0</v>
      </c>
      <c r="U2019" s="19">
        <v>0</v>
      </c>
      <c r="V2019" s="39"/>
      <c r="W2019" s="40"/>
      <c r="X2019" s="19"/>
      <c r="Y2019" s="19"/>
      <c r="Z2019" s="39"/>
      <c r="AA2019" s="40"/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1651</v>
      </c>
      <c r="B2020" s="37" t="s">
        <v>889</v>
      </c>
      <c r="C2020" s="38" t="s">
        <v>890</v>
      </c>
      <c r="D2020" s="24">
        <f t="shared" si="62"/>
        <v>8828.59</v>
      </c>
      <c r="E2020" s="32">
        <f t="shared" si="63"/>
        <v>53871.8</v>
      </c>
      <c r="F2020" s="28">
        <v>5111.59</v>
      </c>
      <c r="G2020" s="29">
        <v>0</v>
      </c>
      <c r="H2020" s="19">
        <v>2694.75</v>
      </c>
      <c r="I2020" s="19">
        <v>0</v>
      </c>
      <c r="J2020" s="39">
        <v>0</v>
      </c>
      <c r="K2020" s="40">
        <v>0</v>
      </c>
      <c r="L2020" s="19">
        <v>0</v>
      </c>
      <c r="M2020" s="19">
        <v>0</v>
      </c>
      <c r="N2020" s="39">
        <v>0</v>
      </c>
      <c r="O2020" s="40">
        <v>0</v>
      </c>
      <c r="P2020" s="19">
        <v>0</v>
      </c>
      <c r="Q2020" s="19">
        <v>1022.25</v>
      </c>
      <c r="R2020" s="39">
        <v>1022.25</v>
      </c>
      <c r="S2020" s="40">
        <v>52849.55</v>
      </c>
      <c r="T2020" s="19">
        <v>0</v>
      </c>
      <c r="U2020" s="19">
        <v>0</v>
      </c>
      <c r="V2020" s="39"/>
      <c r="W2020" s="40"/>
      <c r="X2020" s="19"/>
      <c r="Y2020" s="19"/>
      <c r="Z2020" s="39"/>
      <c r="AA2020" s="40"/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1651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1651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62085.55</v>
      </c>
      <c r="F2022" s="30"/>
      <c r="G2022" s="31"/>
      <c r="H2022" s="22">
        <v>0</v>
      </c>
      <c r="I2022" s="22">
        <v>62085.55</v>
      </c>
      <c r="J2022" s="41">
        <v>0</v>
      </c>
      <c r="K2022" s="42">
        <v>0</v>
      </c>
      <c r="L2022" s="22">
        <v>0</v>
      </c>
      <c r="M2022" s="22">
        <v>0</v>
      </c>
      <c r="N2022" s="41">
        <v>0</v>
      </c>
      <c r="O2022" s="42">
        <v>0</v>
      </c>
      <c r="P2022" s="22">
        <v>0</v>
      </c>
      <c r="Q2022" s="22">
        <v>0</v>
      </c>
      <c r="R2022" s="41">
        <v>0</v>
      </c>
      <c r="S2022" s="42">
        <v>0</v>
      </c>
      <c r="T2022" s="22">
        <v>0</v>
      </c>
      <c r="U2022" s="22">
        <v>0</v>
      </c>
      <c r="V2022" s="41"/>
      <c r="W2022" s="42"/>
      <c r="X2022" s="22"/>
      <c r="Y2022" s="22"/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1651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1651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1651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2777.36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>
        <v>0</v>
      </c>
      <c r="S2025" s="42">
        <v>2777.36</v>
      </c>
      <c r="T2025" s="22">
        <v>0</v>
      </c>
      <c r="U2025" s="22">
        <v>0</v>
      </c>
      <c r="V2025" s="41"/>
      <c r="W2025" s="42"/>
      <c r="X2025" s="22"/>
      <c r="Y2025" s="22"/>
      <c r="Z2025" s="41"/>
      <c r="AA2025" s="42"/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1651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7445.5</v>
      </c>
      <c r="F2026" s="28">
        <v>0</v>
      </c>
      <c r="G2026" s="29">
        <v>2714</v>
      </c>
      <c r="H2026" s="19">
        <v>0</v>
      </c>
      <c r="I2026" s="19">
        <v>1435</v>
      </c>
      <c r="J2026" s="39">
        <v>0</v>
      </c>
      <c r="K2026" s="40">
        <v>185</v>
      </c>
      <c r="L2026" s="19">
        <v>0</v>
      </c>
      <c r="M2026" s="19">
        <v>1645</v>
      </c>
      <c r="N2026" s="39">
        <v>0</v>
      </c>
      <c r="O2026" s="40">
        <v>88.5</v>
      </c>
      <c r="P2026" s="22">
        <v>0</v>
      </c>
      <c r="Q2026" s="22">
        <v>0</v>
      </c>
      <c r="R2026" s="39">
        <v>0</v>
      </c>
      <c r="S2026" s="40">
        <v>400</v>
      </c>
      <c r="T2026" s="19">
        <v>0</v>
      </c>
      <c r="U2026" s="19">
        <v>978</v>
      </c>
      <c r="V2026" s="39"/>
      <c r="W2026" s="40"/>
      <c r="X2026" s="19"/>
      <c r="Y2026" s="19"/>
      <c r="Z2026" s="39"/>
      <c r="AA2026" s="40"/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1651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14861</v>
      </c>
      <c r="F2027" s="30"/>
      <c r="G2027" s="31"/>
      <c r="H2027" s="22"/>
      <c r="I2027" s="22"/>
      <c r="J2027" s="41"/>
      <c r="K2027" s="42"/>
      <c r="L2027" s="22">
        <v>0</v>
      </c>
      <c r="M2027" s="22">
        <v>5029.5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>
        <v>0</v>
      </c>
      <c r="U2027" s="22">
        <v>9831.5</v>
      </c>
      <c r="V2027" s="41"/>
      <c r="W2027" s="42"/>
      <c r="X2027" s="22"/>
      <c r="Y2027" s="22"/>
      <c r="Z2027" s="41"/>
      <c r="AA2027" s="42"/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1651</v>
      </c>
      <c r="B2028" s="37" t="s">
        <v>905</v>
      </c>
      <c r="C2028" s="38" t="s">
        <v>906</v>
      </c>
      <c r="D2028" s="24">
        <f t="shared" si="62"/>
        <v>5527</v>
      </c>
      <c r="E2028" s="32">
        <f t="shared" si="63"/>
        <v>0</v>
      </c>
      <c r="F2028" s="28">
        <v>2714</v>
      </c>
      <c r="G2028" s="29">
        <v>0</v>
      </c>
      <c r="H2028" s="19">
        <v>1435</v>
      </c>
      <c r="I2028" s="19">
        <v>0</v>
      </c>
      <c r="J2028" s="39">
        <v>0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400</v>
      </c>
      <c r="S2028" s="40">
        <v>0</v>
      </c>
      <c r="T2028" s="19">
        <v>978</v>
      </c>
      <c r="U2028" s="19">
        <v>0</v>
      </c>
      <c r="V2028" s="39"/>
      <c r="W2028" s="40"/>
      <c r="X2028" s="19"/>
      <c r="Y2028" s="19"/>
      <c r="Z2028" s="39"/>
      <c r="AA2028" s="40"/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1651</v>
      </c>
      <c r="B2029" s="37" t="s">
        <v>907</v>
      </c>
      <c r="C2029" s="38" t="s">
        <v>908</v>
      </c>
      <c r="D2029" s="24">
        <f t="shared" si="62"/>
        <v>9831.5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>
        <v>9831.5</v>
      </c>
      <c r="U2029" s="22">
        <v>0</v>
      </c>
      <c r="V2029" s="41"/>
      <c r="W2029" s="42"/>
      <c r="X2029" s="22"/>
      <c r="Y2029" s="22"/>
      <c r="Z2029" s="41"/>
      <c r="AA2029" s="42"/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1651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1651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1651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1651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1651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1651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1651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1651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12500</v>
      </c>
      <c r="F2037" s="30"/>
      <c r="G2037" s="31"/>
      <c r="H2037" s="22"/>
      <c r="I2037" s="22"/>
      <c r="J2037" s="41">
        <v>0</v>
      </c>
      <c r="K2037" s="42">
        <v>3000</v>
      </c>
      <c r="L2037" s="22">
        <v>0</v>
      </c>
      <c r="M2037" s="22">
        <v>1500</v>
      </c>
      <c r="N2037" s="41">
        <v>0</v>
      </c>
      <c r="O2037" s="42">
        <v>3500</v>
      </c>
      <c r="P2037" s="22">
        <v>0</v>
      </c>
      <c r="Q2037" s="22">
        <v>3500</v>
      </c>
      <c r="R2037" s="41">
        <v>0</v>
      </c>
      <c r="S2037" s="42">
        <v>500</v>
      </c>
      <c r="T2037" s="22">
        <v>0</v>
      </c>
      <c r="U2037" s="22">
        <v>500</v>
      </c>
      <c r="V2037" s="41"/>
      <c r="W2037" s="42"/>
      <c r="X2037" s="22"/>
      <c r="Y2037" s="22"/>
      <c r="Z2037" s="41"/>
      <c r="AA2037" s="42"/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1651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1651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1651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1651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1651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1651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1651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1651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1651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1045</v>
      </c>
      <c r="F2046" s="30"/>
      <c r="G2046" s="31"/>
      <c r="H2046" s="22"/>
      <c r="I2046" s="22"/>
      <c r="J2046" s="41">
        <v>0</v>
      </c>
      <c r="K2046" s="42">
        <v>330</v>
      </c>
      <c r="L2046" s="22">
        <v>0</v>
      </c>
      <c r="M2046" s="22">
        <v>0</v>
      </c>
      <c r="N2046" s="41">
        <v>0</v>
      </c>
      <c r="O2046" s="42">
        <v>405</v>
      </c>
      <c r="P2046" s="22">
        <v>0</v>
      </c>
      <c r="Q2046" s="22">
        <v>0</v>
      </c>
      <c r="R2046" s="41">
        <v>0</v>
      </c>
      <c r="S2046" s="42">
        <v>0</v>
      </c>
      <c r="T2046" s="22">
        <v>0</v>
      </c>
      <c r="U2046" s="22">
        <v>310</v>
      </c>
      <c r="V2046" s="41"/>
      <c r="W2046" s="42"/>
      <c r="X2046" s="22"/>
      <c r="Y2046" s="22"/>
      <c r="Z2046" s="41"/>
      <c r="AA2046" s="42"/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1651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1651</v>
      </c>
      <c r="B2048" s="37" t="s">
        <v>945</v>
      </c>
      <c r="C2048" s="38" t="s">
        <v>946</v>
      </c>
      <c r="D2048" s="24">
        <f t="shared" si="62"/>
        <v>0</v>
      </c>
      <c r="E2048" s="32">
        <f t="shared" si="63"/>
        <v>0</v>
      </c>
      <c r="F2048" s="30"/>
      <c r="G2048" s="31"/>
      <c r="H2048" s="22"/>
      <c r="I2048" s="22"/>
      <c r="J2048" s="41"/>
      <c r="K2048" s="42"/>
      <c r="L2048" s="22"/>
      <c r="M2048" s="22"/>
      <c r="N2048" s="41"/>
      <c r="O2048" s="42"/>
      <c r="P2048" s="22"/>
      <c r="Q2048" s="22"/>
      <c r="R2048" s="41"/>
      <c r="S2048" s="42"/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1651</v>
      </c>
      <c r="B2049" s="37" t="s">
        <v>947</v>
      </c>
      <c r="C2049" s="38" t="s">
        <v>948</v>
      </c>
      <c r="D2049" s="24">
        <f t="shared" si="62"/>
        <v>0</v>
      </c>
      <c r="E2049" s="32">
        <f t="shared" si="63"/>
        <v>0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/>
      <c r="Q2049" s="22"/>
      <c r="R2049" s="41"/>
      <c r="S2049" s="42"/>
      <c r="T2049" s="22"/>
      <c r="U2049" s="22"/>
      <c r="V2049" s="41"/>
      <c r="W2049" s="42"/>
      <c r="X2049" s="22"/>
      <c r="Y2049" s="22"/>
      <c r="Z2049" s="41"/>
      <c r="AA2049" s="42"/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1651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1651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1651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1651</v>
      </c>
      <c r="B2053" s="37" t="s">
        <v>955</v>
      </c>
      <c r="C2053" s="38" t="s">
        <v>956</v>
      </c>
      <c r="D2053" s="24">
        <f t="shared" si="64"/>
        <v>43350</v>
      </c>
      <c r="E2053" s="32">
        <f t="shared" si="65"/>
        <v>460150</v>
      </c>
      <c r="F2053" s="30"/>
      <c r="G2053" s="31"/>
      <c r="H2053" s="22"/>
      <c r="I2053" s="22"/>
      <c r="J2053" s="41">
        <v>0</v>
      </c>
      <c r="K2053" s="42">
        <v>226800</v>
      </c>
      <c r="L2053" s="22">
        <v>0</v>
      </c>
      <c r="M2053" s="22">
        <v>0</v>
      </c>
      <c r="N2053" s="41">
        <v>0</v>
      </c>
      <c r="O2053" s="42">
        <v>0</v>
      </c>
      <c r="P2053" s="22">
        <v>0</v>
      </c>
      <c r="Q2053" s="22">
        <v>0</v>
      </c>
      <c r="R2053" s="41">
        <v>43350</v>
      </c>
      <c r="S2053" s="42">
        <v>233350</v>
      </c>
      <c r="T2053" s="22">
        <v>0</v>
      </c>
      <c r="U2053" s="22">
        <v>0</v>
      </c>
      <c r="V2053" s="41"/>
      <c r="W2053" s="42"/>
      <c r="X2053" s="22"/>
      <c r="Y2053" s="22"/>
      <c r="Z2053" s="41"/>
      <c r="AA2053" s="42"/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1651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1651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1651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1651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993590</v>
      </c>
      <c r="F2057" s="28"/>
      <c r="G2057" s="29"/>
      <c r="H2057" s="19"/>
      <c r="I2057" s="19"/>
      <c r="J2057" s="39">
        <v>0</v>
      </c>
      <c r="K2057" s="40">
        <v>555650</v>
      </c>
      <c r="L2057" s="19">
        <v>0</v>
      </c>
      <c r="M2057" s="19">
        <v>101000</v>
      </c>
      <c r="N2057" s="39">
        <v>0</v>
      </c>
      <c r="O2057" s="40">
        <v>0</v>
      </c>
      <c r="P2057" s="22">
        <v>0</v>
      </c>
      <c r="Q2057" s="22">
        <v>0</v>
      </c>
      <c r="R2057" s="39">
        <v>0</v>
      </c>
      <c r="S2057" s="40">
        <v>0</v>
      </c>
      <c r="T2057" s="19">
        <v>0</v>
      </c>
      <c r="U2057" s="19">
        <v>336940</v>
      </c>
      <c r="V2057" s="39"/>
      <c r="W2057" s="40"/>
      <c r="X2057" s="19"/>
      <c r="Y2057" s="19"/>
      <c r="Z2057" s="39"/>
      <c r="AA2057" s="40"/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1651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71240.12999999999</v>
      </c>
      <c r="F2058" s="30">
        <v>0</v>
      </c>
      <c r="G2058" s="31">
        <v>13407.06</v>
      </c>
      <c r="H2058" s="22">
        <v>0</v>
      </c>
      <c r="I2058" s="22">
        <v>13407.06</v>
      </c>
      <c r="J2058" s="41">
        <v>0</v>
      </c>
      <c r="K2058" s="42">
        <v>13407.06</v>
      </c>
      <c r="L2058" s="22">
        <v>0</v>
      </c>
      <c r="M2058" s="22">
        <v>13400.05</v>
      </c>
      <c r="N2058" s="41">
        <v>0</v>
      </c>
      <c r="O2058" s="42">
        <v>6089.39</v>
      </c>
      <c r="P2058" s="19">
        <v>0</v>
      </c>
      <c r="Q2058" s="19">
        <v>3843.17</v>
      </c>
      <c r="R2058" s="41">
        <v>0</v>
      </c>
      <c r="S2058" s="42">
        <v>3843.17</v>
      </c>
      <c r="T2058" s="22">
        <v>0</v>
      </c>
      <c r="U2058" s="22">
        <v>3843.17</v>
      </c>
      <c r="V2058" s="41"/>
      <c r="W2058" s="42"/>
      <c r="X2058" s="22"/>
      <c r="Y2058" s="22"/>
      <c r="Z2058" s="41"/>
      <c r="AA2058" s="42"/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1651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1651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64178.85</v>
      </c>
      <c r="F2060" s="30"/>
      <c r="G2060" s="31"/>
      <c r="H2060" s="22"/>
      <c r="I2060" s="22"/>
      <c r="J2060" s="41"/>
      <c r="K2060" s="42"/>
      <c r="L2060" s="22">
        <v>0</v>
      </c>
      <c r="M2060" s="22">
        <v>7300.29</v>
      </c>
      <c r="N2060" s="41">
        <v>0</v>
      </c>
      <c r="O2060" s="42">
        <v>4842.5600000000004</v>
      </c>
      <c r="P2060" s="22">
        <v>0</v>
      </c>
      <c r="Q2060" s="22">
        <v>52036</v>
      </c>
      <c r="R2060" s="41">
        <v>0</v>
      </c>
      <c r="S2060" s="42">
        <v>0</v>
      </c>
      <c r="T2060" s="22">
        <v>0</v>
      </c>
      <c r="U2060" s="22">
        <v>0</v>
      </c>
      <c r="V2060" s="41"/>
      <c r="W2060" s="42"/>
      <c r="X2060" s="22"/>
      <c r="Y2060" s="22"/>
      <c r="Z2060" s="41"/>
      <c r="AA2060" s="42"/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1651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1651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1651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1651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17283988.77</v>
      </c>
      <c r="F2064" s="28">
        <v>0</v>
      </c>
      <c r="G2064" s="29">
        <v>2390740</v>
      </c>
      <c r="H2064" s="19">
        <v>0</v>
      </c>
      <c r="I2064" s="19">
        <v>0</v>
      </c>
      <c r="J2064" s="39">
        <v>0</v>
      </c>
      <c r="K2064" s="40">
        <v>2477985</v>
      </c>
      <c r="L2064" s="19">
        <v>0</v>
      </c>
      <c r="M2064" s="19">
        <v>2441532.7400000002</v>
      </c>
      <c r="N2064" s="39">
        <v>0</v>
      </c>
      <c r="O2064" s="40">
        <v>4961655</v>
      </c>
      <c r="P2064" s="22">
        <v>0</v>
      </c>
      <c r="Q2064" s="22">
        <v>2439735</v>
      </c>
      <c r="R2064" s="39">
        <v>0</v>
      </c>
      <c r="S2064" s="40">
        <v>0</v>
      </c>
      <c r="T2064" s="19">
        <v>0</v>
      </c>
      <c r="U2064" s="19">
        <v>2572341.0299999998</v>
      </c>
      <c r="V2064" s="39"/>
      <c r="W2064" s="40"/>
      <c r="X2064" s="19"/>
      <c r="Y2064" s="19"/>
      <c r="Z2064" s="39"/>
      <c r="AA2064" s="40"/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1651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1651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0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/>
      <c r="W2066" s="40"/>
      <c r="X2066" s="19"/>
      <c r="Y2066" s="19"/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1651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1651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1651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661159.48</v>
      </c>
      <c r="F2069" s="28">
        <v>0</v>
      </c>
      <c r="G2069" s="29">
        <v>91064.2</v>
      </c>
      <c r="H2069" s="19">
        <v>0</v>
      </c>
      <c r="I2069" s="19">
        <v>0</v>
      </c>
      <c r="J2069" s="39">
        <v>0</v>
      </c>
      <c r="K2069" s="40">
        <v>94802.1</v>
      </c>
      <c r="L2069" s="19">
        <v>0</v>
      </c>
      <c r="M2069" s="19">
        <v>93340.13</v>
      </c>
      <c r="N2069" s="39">
        <v>0</v>
      </c>
      <c r="O2069" s="40">
        <v>189790.1</v>
      </c>
      <c r="P2069" s="22">
        <v>0</v>
      </c>
      <c r="Q2069" s="22">
        <v>93317.1</v>
      </c>
      <c r="R2069" s="39">
        <v>0</v>
      </c>
      <c r="S2069" s="40">
        <v>0</v>
      </c>
      <c r="T2069" s="19">
        <v>0</v>
      </c>
      <c r="U2069" s="19">
        <v>98845.85</v>
      </c>
      <c r="V2069" s="39"/>
      <c r="W2069" s="40"/>
      <c r="X2069" s="19"/>
      <c r="Y2069" s="19"/>
      <c r="Z2069" s="39"/>
      <c r="AA2069" s="40"/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1651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1651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1651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1651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1651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1651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1651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1651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6519</v>
      </c>
      <c r="F2077" s="30"/>
      <c r="G2077" s="31"/>
      <c r="H2077" s="22"/>
      <c r="I2077" s="22"/>
      <c r="J2077" s="41">
        <v>0</v>
      </c>
      <c r="K2077" s="42">
        <v>520</v>
      </c>
      <c r="L2077" s="22">
        <v>0</v>
      </c>
      <c r="M2077" s="22">
        <v>3499</v>
      </c>
      <c r="N2077" s="41">
        <v>0</v>
      </c>
      <c r="O2077" s="42">
        <v>2386</v>
      </c>
      <c r="P2077" s="22">
        <v>0</v>
      </c>
      <c r="Q2077" s="22">
        <v>84</v>
      </c>
      <c r="R2077" s="41">
        <v>0</v>
      </c>
      <c r="S2077" s="42">
        <v>30</v>
      </c>
      <c r="T2077" s="22">
        <v>0</v>
      </c>
      <c r="U2077" s="22">
        <v>0</v>
      </c>
      <c r="V2077" s="41"/>
      <c r="W2077" s="42"/>
      <c r="X2077" s="22"/>
      <c r="Y2077" s="22"/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1651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0</v>
      </c>
      <c r="F2078" s="30"/>
      <c r="G2078" s="31"/>
      <c r="H2078" s="22"/>
      <c r="I2078" s="22"/>
      <c r="J2078" s="41"/>
      <c r="K2078" s="42"/>
      <c r="L2078" s="22"/>
      <c r="M2078" s="22"/>
      <c r="N2078" s="41"/>
      <c r="O2078" s="42"/>
      <c r="P2078" s="22"/>
      <c r="Q2078" s="22"/>
      <c r="R2078" s="41"/>
      <c r="S2078" s="42"/>
      <c r="T2078" s="22"/>
      <c r="U2078" s="22"/>
      <c r="V2078" s="41"/>
      <c r="W2078" s="42"/>
      <c r="X2078" s="22"/>
      <c r="Y2078" s="22"/>
      <c r="Z2078" s="41"/>
      <c r="AA2078" s="42"/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1651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1651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1651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218920</v>
      </c>
      <c r="F2081" s="28">
        <v>0</v>
      </c>
      <c r="G2081" s="29">
        <v>19000</v>
      </c>
      <c r="H2081" s="19">
        <v>0</v>
      </c>
      <c r="I2081" s="19">
        <v>17200</v>
      </c>
      <c r="J2081" s="39">
        <v>0</v>
      </c>
      <c r="K2081" s="40">
        <v>19070</v>
      </c>
      <c r="L2081" s="19">
        <v>0</v>
      </c>
      <c r="M2081" s="19">
        <v>87600</v>
      </c>
      <c r="N2081" s="39">
        <v>0</v>
      </c>
      <c r="O2081" s="40">
        <v>33000</v>
      </c>
      <c r="P2081" s="22">
        <v>0</v>
      </c>
      <c r="Q2081" s="22">
        <v>22450</v>
      </c>
      <c r="R2081" s="39">
        <v>0</v>
      </c>
      <c r="S2081" s="40">
        <v>6900</v>
      </c>
      <c r="T2081" s="19">
        <v>0</v>
      </c>
      <c r="U2081" s="19">
        <v>13700</v>
      </c>
      <c r="V2081" s="39"/>
      <c r="W2081" s="40"/>
      <c r="X2081" s="19"/>
      <c r="Y2081" s="19"/>
      <c r="Z2081" s="39"/>
      <c r="AA2081" s="40"/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1651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1651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1651</v>
      </c>
      <c r="B2084" s="37" t="s">
        <v>1015</v>
      </c>
      <c r="C2084" s="38" t="s">
        <v>1016</v>
      </c>
      <c r="D2084" s="24">
        <f t="shared" si="64"/>
        <v>13888.8</v>
      </c>
      <c r="E2084" s="32">
        <f t="shared" si="65"/>
        <v>28005.8</v>
      </c>
      <c r="F2084" s="30">
        <v>0</v>
      </c>
      <c r="G2084" s="31">
        <v>1200</v>
      </c>
      <c r="H2084" s="22">
        <v>0</v>
      </c>
      <c r="I2084" s="22">
        <v>600</v>
      </c>
      <c r="J2084" s="41">
        <v>0</v>
      </c>
      <c r="K2084" s="42">
        <v>300</v>
      </c>
      <c r="L2084" s="22">
        <v>0</v>
      </c>
      <c r="M2084" s="22">
        <v>0</v>
      </c>
      <c r="N2084" s="41">
        <v>0</v>
      </c>
      <c r="O2084" s="42">
        <v>2700</v>
      </c>
      <c r="P2084" s="22">
        <v>0</v>
      </c>
      <c r="Q2084" s="22">
        <v>3900</v>
      </c>
      <c r="R2084" s="41">
        <v>0</v>
      </c>
      <c r="S2084" s="42">
        <v>17759.8</v>
      </c>
      <c r="T2084" s="22">
        <v>13888.8</v>
      </c>
      <c r="U2084" s="22">
        <v>1546</v>
      </c>
      <c r="V2084" s="41"/>
      <c r="W2084" s="42"/>
      <c r="X2084" s="22"/>
      <c r="Y2084" s="22"/>
      <c r="Z2084" s="41"/>
      <c r="AA2084" s="42"/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1651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1651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1651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1651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/>
      <c r="U2088" s="22"/>
      <c r="V2088" s="41"/>
      <c r="W2088" s="42"/>
      <c r="X2088" s="22"/>
      <c r="Y2088" s="22"/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1651</v>
      </c>
      <c r="B2089" s="37" t="s">
        <v>1025</v>
      </c>
      <c r="C2089" s="38" t="s">
        <v>1026</v>
      </c>
      <c r="D2089" s="24">
        <f t="shared" si="64"/>
        <v>30300</v>
      </c>
      <c r="E2089" s="32">
        <f t="shared" si="65"/>
        <v>30300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>
        <v>0</v>
      </c>
      <c r="S2089" s="42">
        <v>30300</v>
      </c>
      <c r="T2089" s="22">
        <v>30300</v>
      </c>
      <c r="U2089" s="22">
        <v>0</v>
      </c>
      <c r="V2089" s="41"/>
      <c r="W2089" s="42"/>
      <c r="X2089" s="22"/>
      <c r="Y2089" s="22"/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1651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1651</v>
      </c>
      <c r="B2091" s="37" t="s">
        <v>1029</v>
      </c>
      <c r="C2091" s="38" t="s">
        <v>1030</v>
      </c>
      <c r="D2091" s="24">
        <f t="shared" si="64"/>
        <v>35570</v>
      </c>
      <c r="E2091" s="32">
        <f t="shared" si="65"/>
        <v>1156515.5</v>
      </c>
      <c r="F2091" s="30">
        <v>0</v>
      </c>
      <c r="G2091" s="31">
        <v>346495</v>
      </c>
      <c r="H2091" s="22">
        <v>0</v>
      </c>
      <c r="I2091" s="22">
        <v>421920.5</v>
      </c>
      <c r="J2091" s="41">
        <v>0</v>
      </c>
      <c r="K2091" s="42">
        <v>69450</v>
      </c>
      <c r="L2091" s="22">
        <v>0</v>
      </c>
      <c r="M2091" s="22">
        <v>2250</v>
      </c>
      <c r="N2091" s="41">
        <v>0</v>
      </c>
      <c r="O2091" s="42">
        <v>313700</v>
      </c>
      <c r="P2091" s="22">
        <v>35570</v>
      </c>
      <c r="Q2091" s="22">
        <v>2250</v>
      </c>
      <c r="R2091" s="41">
        <v>0</v>
      </c>
      <c r="S2091" s="42">
        <v>0</v>
      </c>
      <c r="T2091" s="22">
        <v>0</v>
      </c>
      <c r="U2091" s="22">
        <v>450</v>
      </c>
      <c r="V2091" s="41"/>
      <c r="W2091" s="42"/>
      <c r="X2091" s="22"/>
      <c r="Y2091" s="22"/>
      <c r="Z2091" s="41"/>
      <c r="AA2091" s="42"/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1651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1651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1651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39405</v>
      </c>
      <c r="F2094" s="28">
        <v>0</v>
      </c>
      <c r="G2094" s="29">
        <v>32280</v>
      </c>
      <c r="H2094" s="19">
        <v>0</v>
      </c>
      <c r="I2094" s="19">
        <v>0</v>
      </c>
      <c r="J2094" s="39">
        <v>0</v>
      </c>
      <c r="K2094" s="40">
        <v>0</v>
      </c>
      <c r="L2094" s="19">
        <v>0</v>
      </c>
      <c r="M2094" s="19">
        <v>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0</v>
      </c>
      <c r="T2094" s="19">
        <v>0</v>
      </c>
      <c r="U2094" s="19">
        <v>7125</v>
      </c>
      <c r="V2094" s="39"/>
      <c r="W2094" s="40"/>
      <c r="X2094" s="19"/>
      <c r="Y2094" s="19"/>
      <c r="Z2094" s="39"/>
      <c r="AA2094" s="40"/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1651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237450</v>
      </c>
      <c r="F2095" s="28">
        <v>0</v>
      </c>
      <c r="G2095" s="29">
        <v>38250</v>
      </c>
      <c r="H2095" s="19">
        <v>0</v>
      </c>
      <c r="I2095" s="19">
        <v>32550</v>
      </c>
      <c r="J2095" s="39">
        <v>0</v>
      </c>
      <c r="K2095" s="40">
        <v>27990</v>
      </c>
      <c r="L2095" s="19">
        <v>0</v>
      </c>
      <c r="M2095" s="19">
        <v>41310</v>
      </c>
      <c r="N2095" s="39">
        <v>0</v>
      </c>
      <c r="O2095" s="40">
        <v>32040</v>
      </c>
      <c r="P2095" s="19">
        <v>0</v>
      </c>
      <c r="Q2095" s="19">
        <v>30720</v>
      </c>
      <c r="R2095" s="39">
        <v>0</v>
      </c>
      <c r="S2095" s="40">
        <v>14910</v>
      </c>
      <c r="T2095" s="19">
        <v>0</v>
      </c>
      <c r="U2095" s="19">
        <v>19680</v>
      </c>
      <c r="V2095" s="39"/>
      <c r="W2095" s="40"/>
      <c r="X2095" s="19"/>
      <c r="Y2095" s="19"/>
      <c r="Z2095" s="39"/>
      <c r="AA2095" s="40"/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1651</v>
      </c>
      <c r="B2096" s="37" t="s">
        <v>1039</v>
      </c>
      <c r="C2096" s="38" t="s">
        <v>1040</v>
      </c>
      <c r="D2096" s="24">
        <f t="shared" si="64"/>
        <v>14574803.1</v>
      </c>
      <c r="E2096" s="32">
        <f t="shared" si="65"/>
        <v>0</v>
      </c>
      <c r="F2096" s="28">
        <v>1999940</v>
      </c>
      <c r="G2096" s="29">
        <v>0</v>
      </c>
      <c r="H2096" s="19">
        <v>0</v>
      </c>
      <c r="I2096" s="19">
        <v>0</v>
      </c>
      <c r="J2096" s="39">
        <v>2079090</v>
      </c>
      <c r="K2096" s="40">
        <v>0</v>
      </c>
      <c r="L2096" s="19">
        <v>2060670</v>
      </c>
      <c r="M2096" s="19">
        <v>0</v>
      </c>
      <c r="N2096" s="39">
        <v>4179090</v>
      </c>
      <c r="O2096" s="40">
        <v>0</v>
      </c>
      <c r="P2096" s="19">
        <v>2062270</v>
      </c>
      <c r="Q2096" s="19">
        <v>0</v>
      </c>
      <c r="R2096" s="39">
        <v>0</v>
      </c>
      <c r="S2096" s="40">
        <v>0</v>
      </c>
      <c r="T2096" s="19">
        <v>2193743.1</v>
      </c>
      <c r="U2096" s="19">
        <v>0</v>
      </c>
      <c r="V2096" s="39"/>
      <c r="W2096" s="40"/>
      <c r="X2096" s="19"/>
      <c r="Y2096" s="19"/>
      <c r="Z2096" s="39"/>
      <c r="AA2096" s="40"/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1651</v>
      </c>
      <c r="B2097" s="37" t="s">
        <v>1041</v>
      </c>
      <c r="C2097" s="38" t="s">
        <v>1042</v>
      </c>
      <c r="D2097" s="24">
        <f t="shared" si="64"/>
        <v>687080</v>
      </c>
      <c r="E2097" s="32">
        <f t="shared" si="65"/>
        <v>0</v>
      </c>
      <c r="F2097" s="28">
        <v>97270</v>
      </c>
      <c r="G2097" s="29">
        <v>0</v>
      </c>
      <c r="H2097" s="19">
        <v>0</v>
      </c>
      <c r="I2097" s="19">
        <v>0</v>
      </c>
      <c r="J2097" s="39">
        <v>100160</v>
      </c>
      <c r="K2097" s="40">
        <v>0</v>
      </c>
      <c r="L2097" s="19">
        <v>100160</v>
      </c>
      <c r="M2097" s="19">
        <v>0</v>
      </c>
      <c r="N2097" s="39">
        <v>203660</v>
      </c>
      <c r="O2097" s="40">
        <v>0</v>
      </c>
      <c r="P2097" s="19">
        <v>100250</v>
      </c>
      <c r="Q2097" s="19">
        <v>0</v>
      </c>
      <c r="R2097" s="39">
        <v>0</v>
      </c>
      <c r="S2097" s="40">
        <v>0</v>
      </c>
      <c r="T2097" s="19">
        <v>85580</v>
      </c>
      <c r="U2097" s="19">
        <v>0</v>
      </c>
      <c r="V2097" s="39"/>
      <c r="W2097" s="40"/>
      <c r="X2097" s="19"/>
      <c r="Y2097" s="19"/>
      <c r="Z2097" s="39"/>
      <c r="AA2097" s="40"/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1651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1651</v>
      </c>
      <c r="B2099" s="37" t="s">
        <v>1045</v>
      </c>
      <c r="C2099" s="38" t="s">
        <v>1046</v>
      </c>
      <c r="D2099" s="24">
        <f t="shared" si="64"/>
        <v>469337.93</v>
      </c>
      <c r="E2099" s="32">
        <f t="shared" si="65"/>
        <v>0</v>
      </c>
      <c r="F2099" s="28">
        <v>65100</v>
      </c>
      <c r="G2099" s="29">
        <v>0</v>
      </c>
      <c r="H2099" s="19">
        <v>0</v>
      </c>
      <c r="I2099" s="19">
        <v>0</v>
      </c>
      <c r="J2099" s="39">
        <v>65100</v>
      </c>
      <c r="K2099" s="40">
        <v>0</v>
      </c>
      <c r="L2099" s="19">
        <v>65100</v>
      </c>
      <c r="M2099" s="19">
        <v>0</v>
      </c>
      <c r="N2099" s="39">
        <v>130200</v>
      </c>
      <c r="O2099" s="40">
        <v>0</v>
      </c>
      <c r="P2099" s="22">
        <v>65100</v>
      </c>
      <c r="Q2099" s="22">
        <v>0</v>
      </c>
      <c r="R2099" s="39">
        <v>0</v>
      </c>
      <c r="S2099" s="40">
        <v>0</v>
      </c>
      <c r="T2099" s="19">
        <v>78737.929999999993</v>
      </c>
      <c r="U2099" s="19">
        <v>0</v>
      </c>
      <c r="V2099" s="39"/>
      <c r="W2099" s="40"/>
      <c r="X2099" s="19"/>
      <c r="Y2099" s="19"/>
      <c r="Z2099" s="39"/>
      <c r="AA2099" s="40"/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1651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1651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1651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1651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1651</v>
      </c>
      <c r="B2104" s="37" t="s">
        <v>1055</v>
      </c>
      <c r="C2104" s="38" t="s">
        <v>1056</v>
      </c>
      <c r="D2104" s="24">
        <f t="shared" si="64"/>
        <v>0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/>
      <c r="W2104" s="42"/>
      <c r="X2104" s="22"/>
      <c r="Y2104" s="22"/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1651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1651</v>
      </c>
      <c r="B2106" s="37" t="s">
        <v>1059</v>
      </c>
      <c r="C2106" s="38" t="s">
        <v>1060</v>
      </c>
      <c r="D2106" s="24">
        <f t="shared" si="64"/>
        <v>635187.74</v>
      </c>
      <c r="E2106" s="32">
        <f t="shared" si="65"/>
        <v>0</v>
      </c>
      <c r="F2106" s="28">
        <v>86430</v>
      </c>
      <c r="G2106" s="29">
        <v>0</v>
      </c>
      <c r="H2106" s="19">
        <v>0</v>
      </c>
      <c r="I2106" s="19">
        <v>0</v>
      </c>
      <c r="J2106" s="39">
        <v>89650</v>
      </c>
      <c r="K2106" s="40">
        <v>0</v>
      </c>
      <c r="L2106" s="19">
        <v>69407.740000000005</v>
      </c>
      <c r="M2106" s="19">
        <v>0</v>
      </c>
      <c r="N2106" s="39">
        <v>208610</v>
      </c>
      <c r="O2106" s="40">
        <v>0</v>
      </c>
      <c r="P2106" s="22">
        <v>89650</v>
      </c>
      <c r="Q2106" s="22">
        <v>0</v>
      </c>
      <c r="R2106" s="39">
        <v>0</v>
      </c>
      <c r="S2106" s="40">
        <v>0</v>
      </c>
      <c r="T2106" s="19">
        <v>91440</v>
      </c>
      <c r="U2106" s="19">
        <v>0</v>
      </c>
      <c r="V2106" s="39"/>
      <c r="W2106" s="40"/>
      <c r="X2106" s="19"/>
      <c r="Y2106" s="19"/>
      <c r="Z2106" s="39"/>
      <c r="AA2106" s="40"/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1651</v>
      </c>
      <c r="B2107" s="37" t="s">
        <v>1061</v>
      </c>
      <c r="C2107" s="38" t="s">
        <v>1062</v>
      </c>
      <c r="D2107" s="24">
        <f t="shared" si="64"/>
        <v>400390</v>
      </c>
      <c r="E2107" s="32">
        <f t="shared" si="65"/>
        <v>0</v>
      </c>
      <c r="F2107" s="28">
        <v>67810</v>
      </c>
      <c r="G2107" s="29">
        <v>0</v>
      </c>
      <c r="H2107" s="19">
        <v>0</v>
      </c>
      <c r="I2107" s="19">
        <v>0</v>
      </c>
      <c r="J2107" s="39">
        <v>69770</v>
      </c>
      <c r="K2107" s="40">
        <v>0</v>
      </c>
      <c r="L2107" s="19">
        <v>71980</v>
      </c>
      <c r="M2107" s="19">
        <v>0</v>
      </c>
      <c r="N2107" s="39">
        <v>93910</v>
      </c>
      <c r="O2107" s="40">
        <v>0</v>
      </c>
      <c r="P2107" s="19">
        <v>48270</v>
      </c>
      <c r="Q2107" s="19">
        <v>0</v>
      </c>
      <c r="R2107" s="39">
        <v>0</v>
      </c>
      <c r="S2107" s="40">
        <v>0</v>
      </c>
      <c r="T2107" s="19">
        <v>48650</v>
      </c>
      <c r="U2107" s="19">
        <v>0</v>
      </c>
      <c r="V2107" s="39"/>
      <c r="W2107" s="40"/>
      <c r="X2107" s="19"/>
      <c r="Y2107" s="19"/>
      <c r="Z2107" s="39"/>
      <c r="AA2107" s="40"/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1651</v>
      </c>
      <c r="B2108" s="37" t="s">
        <v>1063</v>
      </c>
      <c r="C2108" s="38" t="s">
        <v>1064</v>
      </c>
      <c r="D2108" s="24">
        <f t="shared" si="64"/>
        <v>2043992.4500000002</v>
      </c>
      <c r="E2108" s="32">
        <f t="shared" si="65"/>
        <v>0</v>
      </c>
      <c r="F2108" s="28">
        <v>267022</v>
      </c>
      <c r="G2108" s="29">
        <v>0</v>
      </c>
      <c r="H2108" s="19">
        <v>355035.9</v>
      </c>
      <c r="I2108" s="19">
        <v>0</v>
      </c>
      <c r="J2108" s="39">
        <v>348977.88</v>
      </c>
      <c r="K2108" s="40">
        <v>0</v>
      </c>
      <c r="L2108" s="19">
        <v>114728.78</v>
      </c>
      <c r="M2108" s="19">
        <v>0</v>
      </c>
      <c r="N2108" s="39">
        <v>233183.32</v>
      </c>
      <c r="O2108" s="40">
        <v>0</v>
      </c>
      <c r="P2108" s="19">
        <v>238371.78</v>
      </c>
      <c r="Q2108" s="19">
        <v>0</v>
      </c>
      <c r="R2108" s="39">
        <v>245348</v>
      </c>
      <c r="S2108" s="40">
        <v>0</v>
      </c>
      <c r="T2108" s="19">
        <v>241324.79</v>
      </c>
      <c r="U2108" s="19">
        <v>0</v>
      </c>
      <c r="V2108" s="39"/>
      <c r="W2108" s="40"/>
      <c r="X2108" s="19"/>
      <c r="Y2108" s="19"/>
      <c r="Z2108" s="39"/>
      <c r="AA2108" s="40"/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1651</v>
      </c>
      <c r="B2109" s="37" t="s">
        <v>1065</v>
      </c>
      <c r="C2109" s="38" t="s">
        <v>1066</v>
      </c>
      <c r="D2109" s="24">
        <f t="shared" si="64"/>
        <v>739793.45000000007</v>
      </c>
      <c r="E2109" s="32">
        <f t="shared" si="65"/>
        <v>0</v>
      </c>
      <c r="F2109" s="28">
        <v>71358.25</v>
      </c>
      <c r="G2109" s="29">
        <v>0</v>
      </c>
      <c r="H2109" s="19">
        <v>116988.43</v>
      </c>
      <c r="I2109" s="19">
        <v>0</v>
      </c>
      <c r="J2109" s="39">
        <v>115856.1</v>
      </c>
      <c r="K2109" s="40">
        <v>0</v>
      </c>
      <c r="L2109" s="19">
        <v>191114.67</v>
      </c>
      <c r="M2109" s="19">
        <v>0</v>
      </c>
      <c r="N2109" s="39">
        <v>60494</v>
      </c>
      <c r="O2109" s="40">
        <v>0</v>
      </c>
      <c r="P2109" s="19">
        <v>61300</v>
      </c>
      <c r="Q2109" s="19">
        <v>0</v>
      </c>
      <c r="R2109" s="39">
        <v>62380</v>
      </c>
      <c r="S2109" s="40">
        <v>0</v>
      </c>
      <c r="T2109" s="19">
        <v>60302</v>
      </c>
      <c r="U2109" s="19">
        <v>0</v>
      </c>
      <c r="V2109" s="39"/>
      <c r="W2109" s="40"/>
      <c r="X2109" s="19"/>
      <c r="Y2109" s="19"/>
      <c r="Z2109" s="39"/>
      <c r="AA2109" s="40"/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1651</v>
      </c>
      <c r="B2110" s="37" t="s">
        <v>1067</v>
      </c>
      <c r="C2110" s="38" t="s">
        <v>1068</v>
      </c>
      <c r="D2110" s="24">
        <f t="shared" si="64"/>
        <v>4130389.74</v>
      </c>
      <c r="E2110" s="32">
        <f t="shared" si="65"/>
        <v>7448</v>
      </c>
      <c r="F2110" s="28">
        <v>391375</v>
      </c>
      <c r="G2110" s="29">
        <v>0</v>
      </c>
      <c r="H2110" s="19">
        <v>512255</v>
      </c>
      <c r="I2110" s="19">
        <v>0</v>
      </c>
      <c r="J2110" s="39">
        <v>425025</v>
      </c>
      <c r="K2110" s="40">
        <v>0</v>
      </c>
      <c r="L2110" s="19">
        <v>572200.26</v>
      </c>
      <c r="M2110" s="19">
        <v>0</v>
      </c>
      <c r="N2110" s="39">
        <v>578419.48</v>
      </c>
      <c r="O2110" s="40">
        <v>7448</v>
      </c>
      <c r="P2110" s="19">
        <v>541745</v>
      </c>
      <c r="Q2110" s="19">
        <v>0</v>
      </c>
      <c r="R2110" s="39">
        <v>564895</v>
      </c>
      <c r="S2110" s="40">
        <v>0</v>
      </c>
      <c r="T2110" s="19">
        <v>544475</v>
      </c>
      <c r="U2110" s="19">
        <v>0</v>
      </c>
      <c r="V2110" s="39"/>
      <c r="W2110" s="40"/>
      <c r="X2110" s="19"/>
      <c r="Y2110" s="19"/>
      <c r="Z2110" s="39"/>
      <c r="AA2110" s="40"/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1651</v>
      </c>
      <c r="B2111" s="37" t="s">
        <v>1069</v>
      </c>
      <c r="C2111" s="38" t="s">
        <v>1070</v>
      </c>
      <c r="D2111" s="24">
        <f t="shared" si="64"/>
        <v>2402875.81</v>
      </c>
      <c r="E2111" s="32">
        <f t="shared" si="65"/>
        <v>41714.339999999997</v>
      </c>
      <c r="F2111" s="28">
        <v>239670</v>
      </c>
      <c r="G2111" s="29">
        <v>0</v>
      </c>
      <c r="H2111" s="19">
        <v>259985</v>
      </c>
      <c r="I2111" s="19">
        <v>180</v>
      </c>
      <c r="J2111" s="39">
        <v>259395</v>
      </c>
      <c r="K2111" s="40">
        <v>0</v>
      </c>
      <c r="L2111" s="19">
        <v>392105.81</v>
      </c>
      <c r="M2111" s="19">
        <v>0</v>
      </c>
      <c r="N2111" s="39">
        <v>288225</v>
      </c>
      <c r="O2111" s="40">
        <v>0</v>
      </c>
      <c r="P2111" s="19">
        <v>333705</v>
      </c>
      <c r="Q2111" s="19">
        <v>0</v>
      </c>
      <c r="R2111" s="39">
        <v>310555</v>
      </c>
      <c r="S2111" s="40">
        <v>0</v>
      </c>
      <c r="T2111" s="19">
        <v>319235</v>
      </c>
      <c r="U2111" s="19">
        <v>41534.339999999997</v>
      </c>
      <c r="V2111" s="39"/>
      <c r="W2111" s="40"/>
      <c r="X2111" s="19"/>
      <c r="Y2111" s="19"/>
      <c r="Z2111" s="39"/>
      <c r="AA2111" s="40"/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1651</v>
      </c>
      <c r="B2112" s="37" t="s">
        <v>1071</v>
      </c>
      <c r="C2112" s="38" t="s">
        <v>1072</v>
      </c>
      <c r="D2112" s="24">
        <f t="shared" si="64"/>
        <v>62653</v>
      </c>
      <c r="E2112" s="32">
        <f t="shared" si="65"/>
        <v>0</v>
      </c>
      <c r="F2112" s="28">
        <v>56341</v>
      </c>
      <c r="G2112" s="29">
        <v>0</v>
      </c>
      <c r="H2112" s="19">
        <v>0</v>
      </c>
      <c r="I2112" s="19">
        <v>0</v>
      </c>
      <c r="J2112" s="39">
        <v>0</v>
      </c>
      <c r="K2112" s="40">
        <v>0</v>
      </c>
      <c r="L2112" s="19">
        <v>0</v>
      </c>
      <c r="M2112" s="19">
        <v>0</v>
      </c>
      <c r="N2112" s="39">
        <v>0</v>
      </c>
      <c r="O2112" s="40">
        <v>0</v>
      </c>
      <c r="P2112" s="19">
        <v>0</v>
      </c>
      <c r="Q2112" s="19">
        <v>0</v>
      </c>
      <c r="R2112" s="39">
        <v>0</v>
      </c>
      <c r="S2112" s="40">
        <v>0</v>
      </c>
      <c r="T2112" s="19">
        <v>6312</v>
      </c>
      <c r="U2112" s="19">
        <v>0</v>
      </c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1651</v>
      </c>
      <c r="B2113" s="37" t="s">
        <v>1073</v>
      </c>
      <c r="C2113" s="38" t="s">
        <v>1074</v>
      </c>
      <c r="D2113" s="24">
        <f t="shared" si="64"/>
        <v>30892</v>
      </c>
      <c r="E2113" s="32">
        <f t="shared" si="65"/>
        <v>0</v>
      </c>
      <c r="F2113" s="28">
        <v>24701</v>
      </c>
      <c r="G2113" s="29">
        <v>0</v>
      </c>
      <c r="H2113" s="19">
        <v>0</v>
      </c>
      <c r="I2113" s="19">
        <v>0</v>
      </c>
      <c r="J2113" s="39">
        <v>0</v>
      </c>
      <c r="K2113" s="40">
        <v>0</v>
      </c>
      <c r="L2113" s="19">
        <v>0</v>
      </c>
      <c r="M2113" s="19">
        <v>0</v>
      </c>
      <c r="N2113" s="39">
        <v>0</v>
      </c>
      <c r="O2113" s="40">
        <v>0</v>
      </c>
      <c r="P2113" s="19">
        <v>0</v>
      </c>
      <c r="Q2113" s="19">
        <v>0</v>
      </c>
      <c r="R2113" s="39">
        <v>0</v>
      </c>
      <c r="S2113" s="40">
        <v>0</v>
      </c>
      <c r="T2113" s="19">
        <v>6191</v>
      </c>
      <c r="U2113" s="19">
        <v>0</v>
      </c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1651</v>
      </c>
      <c r="B2114" s="37" t="s">
        <v>1075</v>
      </c>
      <c r="C2114" s="38" t="s">
        <v>1076</v>
      </c>
      <c r="D2114" s="24">
        <f t="shared" si="64"/>
        <v>0</v>
      </c>
      <c r="E2114" s="32">
        <f t="shared" si="65"/>
        <v>0</v>
      </c>
      <c r="F2114" s="28"/>
      <c r="G2114" s="29"/>
      <c r="H2114" s="19"/>
      <c r="I2114" s="19"/>
      <c r="J2114" s="39"/>
      <c r="K2114" s="40"/>
      <c r="L2114" s="19"/>
      <c r="M2114" s="19"/>
      <c r="N2114" s="39"/>
      <c r="O2114" s="40"/>
      <c r="P2114" s="19"/>
      <c r="Q2114" s="19"/>
      <c r="R2114" s="39"/>
      <c r="S2114" s="40"/>
      <c r="T2114" s="19"/>
      <c r="U2114" s="19"/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1651</v>
      </c>
      <c r="B2115" s="37" t="s">
        <v>1077</v>
      </c>
      <c r="C2115" s="38" t="s">
        <v>1078</v>
      </c>
      <c r="D2115" s="24">
        <f t="shared" si="64"/>
        <v>477880</v>
      </c>
      <c r="E2115" s="32">
        <f t="shared" si="65"/>
        <v>0</v>
      </c>
      <c r="F2115" s="28">
        <v>68590</v>
      </c>
      <c r="G2115" s="29">
        <v>0</v>
      </c>
      <c r="H2115" s="19">
        <v>0</v>
      </c>
      <c r="I2115" s="19">
        <v>0</v>
      </c>
      <c r="J2115" s="39">
        <v>68590</v>
      </c>
      <c r="K2115" s="40">
        <v>0</v>
      </c>
      <c r="L2115" s="19">
        <v>68590</v>
      </c>
      <c r="M2115" s="19">
        <v>0</v>
      </c>
      <c r="N2115" s="39">
        <v>134930</v>
      </c>
      <c r="O2115" s="40">
        <v>0</v>
      </c>
      <c r="P2115" s="19">
        <v>68590</v>
      </c>
      <c r="Q2115" s="19">
        <v>0</v>
      </c>
      <c r="R2115" s="39">
        <v>0</v>
      </c>
      <c r="S2115" s="40">
        <v>0</v>
      </c>
      <c r="T2115" s="19">
        <v>68590</v>
      </c>
      <c r="U2115" s="19">
        <v>0</v>
      </c>
      <c r="V2115" s="39"/>
      <c r="W2115" s="40"/>
      <c r="X2115" s="19"/>
      <c r="Y2115" s="19"/>
      <c r="Z2115" s="39"/>
      <c r="AA2115" s="40"/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1651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110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>
        <v>25</v>
      </c>
      <c r="K2116" s="42">
        <v>0</v>
      </c>
      <c r="L2116" s="22">
        <v>25</v>
      </c>
      <c r="M2116" s="22">
        <v>0</v>
      </c>
      <c r="N2116" s="41">
        <v>55</v>
      </c>
      <c r="O2116" s="42">
        <v>0</v>
      </c>
      <c r="P2116" s="19">
        <v>5</v>
      </c>
      <c r="Q2116" s="19">
        <v>0</v>
      </c>
      <c r="R2116" s="41">
        <v>0</v>
      </c>
      <c r="S2116" s="42">
        <v>0</v>
      </c>
      <c r="T2116" s="22">
        <v>0</v>
      </c>
      <c r="U2116" s="22">
        <v>0</v>
      </c>
      <c r="V2116" s="41"/>
      <c r="W2116" s="42"/>
      <c r="X2116" s="22"/>
      <c r="Y2116" s="22"/>
      <c r="Z2116" s="41"/>
      <c r="AA2116" s="42"/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1651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1651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1651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1651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1651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1651</v>
      </c>
      <c r="B2122" s="37" t="s">
        <v>1091</v>
      </c>
      <c r="C2122" s="38" t="s">
        <v>1092</v>
      </c>
      <c r="D2122" s="24">
        <f t="shared" si="66"/>
        <v>39200</v>
      </c>
      <c r="E2122" s="32">
        <f t="shared" si="67"/>
        <v>0</v>
      </c>
      <c r="F2122" s="28">
        <v>5600</v>
      </c>
      <c r="G2122" s="29">
        <v>0</v>
      </c>
      <c r="H2122" s="19">
        <v>0</v>
      </c>
      <c r="I2122" s="19">
        <v>0</v>
      </c>
      <c r="J2122" s="39">
        <v>5600</v>
      </c>
      <c r="K2122" s="40">
        <v>0</v>
      </c>
      <c r="L2122" s="19">
        <v>5600</v>
      </c>
      <c r="M2122" s="19">
        <v>0</v>
      </c>
      <c r="N2122" s="39">
        <v>11200</v>
      </c>
      <c r="O2122" s="40">
        <v>0</v>
      </c>
      <c r="P2122" s="22">
        <v>5600</v>
      </c>
      <c r="Q2122" s="22">
        <v>0</v>
      </c>
      <c r="R2122" s="39">
        <v>0</v>
      </c>
      <c r="S2122" s="40">
        <v>0</v>
      </c>
      <c r="T2122" s="19">
        <v>5600</v>
      </c>
      <c r="U2122" s="19">
        <v>0</v>
      </c>
      <c r="V2122" s="39"/>
      <c r="W2122" s="40"/>
      <c r="X2122" s="19"/>
      <c r="Y2122" s="19"/>
      <c r="Z2122" s="39"/>
      <c r="AA2122" s="40"/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1651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1651</v>
      </c>
      <c r="B2124" s="37" t="s">
        <v>1095</v>
      </c>
      <c r="C2124" s="38" t="s">
        <v>1096</v>
      </c>
      <c r="D2124" s="24">
        <f t="shared" si="66"/>
        <v>373500</v>
      </c>
      <c r="E2124" s="32">
        <f t="shared" si="67"/>
        <v>0</v>
      </c>
      <c r="F2124" s="28"/>
      <c r="G2124" s="29"/>
      <c r="H2124" s="19">
        <v>73860</v>
      </c>
      <c r="I2124" s="19">
        <v>0</v>
      </c>
      <c r="J2124" s="39">
        <v>43740</v>
      </c>
      <c r="K2124" s="40">
        <v>0</v>
      </c>
      <c r="L2124" s="19">
        <v>86340</v>
      </c>
      <c r="M2124" s="19">
        <v>0</v>
      </c>
      <c r="N2124" s="39">
        <v>0</v>
      </c>
      <c r="O2124" s="40">
        <v>0</v>
      </c>
      <c r="P2124" s="22">
        <v>84540</v>
      </c>
      <c r="Q2124" s="22">
        <v>0</v>
      </c>
      <c r="R2124" s="39">
        <v>85020</v>
      </c>
      <c r="S2124" s="40">
        <v>0</v>
      </c>
      <c r="T2124" s="19">
        <v>0</v>
      </c>
      <c r="U2124" s="19">
        <v>0</v>
      </c>
      <c r="V2124" s="39"/>
      <c r="W2124" s="40"/>
      <c r="X2124" s="19"/>
      <c r="Y2124" s="19"/>
      <c r="Z2124" s="39"/>
      <c r="AA2124" s="40"/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1651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1651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1651</v>
      </c>
      <c r="B2127" s="37" t="s">
        <v>1101</v>
      </c>
      <c r="C2127" s="38" t="s">
        <v>1102</v>
      </c>
      <c r="D2127" s="24">
        <f t="shared" si="66"/>
        <v>251805.45999999996</v>
      </c>
      <c r="E2127" s="32">
        <f t="shared" si="67"/>
        <v>0</v>
      </c>
      <c r="F2127" s="28">
        <v>34574.800000000003</v>
      </c>
      <c r="G2127" s="29">
        <v>0</v>
      </c>
      <c r="H2127" s="19">
        <v>0</v>
      </c>
      <c r="I2127" s="19">
        <v>0</v>
      </c>
      <c r="J2127" s="39">
        <v>36007.800000000003</v>
      </c>
      <c r="K2127" s="40">
        <v>0</v>
      </c>
      <c r="L2127" s="19">
        <v>35639.4</v>
      </c>
      <c r="M2127" s="19">
        <v>0</v>
      </c>
      <c r="N2127" s="39">
        <v>72285.8</v>
      </c>
      <c r="O2127" s="40">
        <v>0</v>
      </c>
      <c r="P2127" s="22">
        <v>35671.800000000003</v>
      </c>
      <c r="Q2127" s="22">
        <v>0</v>
      </c>
      <c r="R2127" s="39">
        <v>0</v>
      </c>
      <c r="S2127" s="40">
        <v>0</v>
      </c>
      <c r="T2127" s="19">
        <v>37625.86</v>
      </c>
      <c r="U2127" s="19">
        <v>0</v>
      </c>
      <c r="V2127" s="39"/>
      <c r="W2127" s="40"/>
      <c r="X2127" s="19"/>
      <c r="Y2127" s="19"/>
      <c r="Z2127" s="39"/>
      <c r="AA2127" s="40"/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1651</v>
      </c>
      <c r="B2128" s="37" t="s">
        <v>1103</v>
      </c>
      <c r="C2128" s="38" t="s">
        <v>1104</v>
      </c>
      <c r="D2128" s="24">
        <f t="shared" si="66"/>
        <v>377708.19</v>
      </c>
      <c r="E2128" s="32">
        <f t="shared" si="67"/>
        <v>0</v>
      </c>
      <c r="F2128" s="28">
        <v>51862.2</v>
      </c>
      <c r="G2128" s="29">
        <v>0</v>
      </c>
      <c r="H2128" s="19">
        <v>0</v>
      </c>
      <c r="I2128" s="19">
        <v>0</v>
      </c>
      <c r="J2128" s="39">
        <v>54011.7</v>
      </c>
      <c r="K2128" s="40">
        <v>0</v>
      </c>
      <c r="L2128" s="19">
        <v>53459.1</v>
      </c>
      <c r="M2128" s="19">
        <v>0</v>
      </c>
      <c r="N2128" s="39">
        <v>108428.7</v>
      </c>
      <c r="O2128" s="40">
        <v>0</v>
      </c>
      <c r="P2128" s="19">
        <v>53507.7</v>
      </c>
      <c r="Q2128" s="19">
        <v>0</v>
      </c>
      <c r="R2128" s="39">
        <v>0</v>
      </c>
      <c r="S2128" s="40">
        <v>0</v>
      </c>
      <c r="T2128" s="19">
        <v>56438.79</v>
      </c>
      <c r="U2128" s="19">
        <v>0</v>
      </c>
      <c r="V2128" s="39"/>
      <c r="W2128" s="40"/>
      <c r="X2128" s="19"/>
      <c r="Y2128" s="19"/>
      <c r="Z2128" s="39"/>
      <c r="AA2128" s="40"/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1651</v>
      </c>
      <c r="B2129" s="37" t="s">
        <v>1105</v>
      </c>
      <c r="C2129" s="38" t="s">
        <v>1106</v>
      </c>
      <c r="D2129" s="24">
        <f t="shared" si="66"/>
        <v>31645.829999999998</v>
      </c>
      <c r="E2129" s="32">
        <f t="shared" si="67"/>
        <v>0</v>
      </c>
      <c r="F2129" s="28">
        <v>4627.2</v>
      </c>
      <c r="G2129" s="29">
        <v>0</v>
      </c>
      <c r="H2129" s="19">
        <v>0</v>
      </c>
      <c r="I2129" s="19">
        <v>0</v>
      </c>
      <c r="J2129" s="39">
        <v>4782.6000000000004</v>
      </c>
      <c r="K2129" s="40">
        <v>0</v>
      </c>
      <c r="L2129" s="19">
        <v>4241.63</v>
      </c>
      <c r="M2129" s="19">
        <v>0</v>
      </c>
      <c r="N2129" s="39">
        <v>9075.6</v>
      </c>
      <c r="O2129" s="40">
        <v>0</v>
      </c>
      <c r="P2129" s="19">
        <v>4137.6000000000004</v>
      </c>
      <c r="Q2129" s="19">
        <v>0</v>
      </c>
      <c r="R2129" s="39">
        <v>0</v>
      </c>
      <c r="S2129" s="40">
        <v>0</v>
      </c>
      <c r="T2129" s="19">
        <v>4781.2</v>
      </c>
      <c r="U2129" s="19">
        <v>0</v>
      </c>
      <c r="V2129" s="39"/>
      <c r="W2129" s="40"/>
      <c r="X2129" s="19"/>
      <c r="Y2129" s="19"/>
      <c r="Z2129" s="39"/>
      <c r="AA2129" s="40"/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1651</v>
      </c>
      <c r="B2130" s="37" t="s">
        <v>1107</v>
      </c>
      <c r="C2130" s="38" t="s">
        <v>1108</v>
      </c>
      <c r="D2130" s="24">
        <f t="shared" si="66"/>
        <v>13950</v>
      </c>
      <c r="E2130" s="32">
        <f t="shared" si="67"/>
        <v>0</v>
      </c>
      <c r="F2130" s="28">
        <v>2250</v>
      </c>
      <c r="G2130" s="29">
        <v>0</v>
      </c>
      <c r="H2130" s="19">
        <v>0</v>
      </c>
      <c r="I2130" s="19">
        <v>0</v>
      </c>
      <c r="J2130" s="39">
        <v>2250</v>
      </c>
      <c r="K2130" s="40">
        <v>0</v>
      </c>
      <c r="L2130" s="19">
        <v>2250</v>
      </c>
      <c r="M2130" s="19">
        <v>0</v>
      </c>
      <c r="N2130" s="39">
        <v>4500</v>
      </c>
      <c r="O2130" s="40">
        <v>0</v>
      </c>
      <c r="P2130" s="19">
        <v>2250</v>
      </c>
      <c r="Q2130" s="19">
        <v>0</v>
      </c>
      <c r="R2130" s="39">
        <v>0</v>
      </c>
      <c r="S2130" s="40">
        <v>0</v>
      </c>
      <c r="T2130" s="19">
        <v>450</v>
      </c>
      <c r="U2130" s="19">
        <v>0</v>
      </c>
      <c r="V2130" s="39"/>
      <c r="W2130" s="40"/>
      <c r="X2130" s="19"/>
      <c r="Y2130" s="19"/>
      <c r="Z2130" s="39"/>
      <c r="AA2130" s="40"/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1651</v>
      </c>
      <c r="B2131" s="37" t="s">
        <v>1109</v>
      </c>
      <c r="C2131" s="38" t="s">
        <v>1110</v>
      </c>
      <c r="D2131" s="24">
        <f t="shared" si="66"/>
        <v>422467</v>
      </c>
      <c r="E2131" s="32">
        <f t="shared" si="67"/>
        <v>0</v>
      </c>
      <c r="F2131" s="28">
        <v>47789</v>
      </c>
      <c r="G2131" s="29">
        <v>0</v>
      </c>
      <c r="H2131" s="19">
        <v>47806</v>
      </c>
      <c r="I2131" s="19">
        <v>0</v>
      </c>
      <c r="J2131" s="39">
        <v>61052</v>
      </c>
      <c r="K2131" s="40">
        <v>0</v>
      </c>
      <c r="L2131" s="19">
        <v>56479</v>
      </c>
      <c r="M2131" s="19">
        <v>0</v>
      </c>
      <c r="N2131" s="39">
        <v>61377</v>
      </c>
      <c r="O2131" s="40">
        <v>0</v>
      </c>
      <c r="P2131" s="19">
        <v>56882</v>
      </c>
      <c r="Q2131" s="19">
        <v>0</v>
      </c>
      <c r="R2131" s="39">
        <v>0</v>
      </c>
      <c r="S2131" s="40">
        <v>0</v>
      </c>
      <c r="T2131" s="19">
        <v>91082</v>
      </c>
      <c r="U2131" s="19">
        <v>0</v>
      </c>
      <c r="V2131" s="39"/>
      <c r="W2131" s="40"/>
      <c r="X2131" s="19"/>
      <c r="Y2131" s="19"/>
      <c r="Z2131" s="39"/>
      <c r="AA2131" s="40"/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1651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1651</v>
      </c>
      <c r="B2133" s="37" t="s">
        <v>1113</v>
      </c>
      <c r="C2133" s="38" t="s">
        <v>1114</v>
      </c>
      <c r="D2133" s="24">
        <f t="shared" si="66"/>
        <v>11807.2</v>
      </c>
      <c r="E2133" s="32">
        <f t="shared" si="67"/>
        <v>0</v>
      </c>
      <c r="F2133" s="30">
        <v>1433.2</v>
      </c>
      <c r="G2133" s="31">
        <v>0</v>
      </c>
      <c r="H2133" s="22">
        <v>1482</v>
      </c>
      <c r="I2133" s="22">
        <v>0</v>
      </c>
      <c r="J2133" s="41">
        <v>1482</v>
      </c>
      <c r="K2133" s="42">
        <v>0</v>
      </c>
      <c r="L2133" s="22">
        <v>1482</v>
      </c>
      <c r="M2133" s="22">
        <v>0</v>
      </c>
      <c r="N2133" s="41">
        <v>1482</v>
      </c>
      <c r="O2133" s="42">
        <v>0</v>
      </c>
      <c r="P2133" s="22">
        <v>1482</v>
      </c>
      <c r="Q2133" s="22">
        <v>0</v>
      </c>
      <c r="R2133" s="41">
        <v>1482</v>
      </c>
      <c r="S2133" s="42">
        <v>0</v>
      </c>
      <c r="T2133" s="22">
        <v>1482</v>
      </c>
      <c r="U2133" s="22">
        <v>0</v>
      </c>
      <c r="V2133" s="41"/>
      <c r="W2133" s="42"/>
      <c r="X2133" s="22"/>
      <c r="Y2133" s="22"/>
      <c r="Z2133" s="41"/>
      <c r="AA2133" s="42"/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1651</v>
      </c>
      <c r="B2134" s="37" t="s">
        <v>1115</v>
      </c>
      <c r="C2134" s="38" t="s">
        <v>1116</v>
      </c>
      <c r="D2134" s="24">
        <f t="shared" si="66"/>
        <v>0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/>
      <c r="O2134" s="42"/>
      <c r="P2134" s="22"/>
      <c r="Q2134" s="22"/>
      <c r="R2134" s="41"/>
      <c r="S2134" s="42"/>
      <c r="T2134" s="22"/>
      <c r="U2134" s="22"/>
      <c r="V2134" s="41"/>
      <c r="W2134" s="42"/>
      <c r="X2134" s="22"/>
      <c r="Y2134" s="22"/>
      <c r="Z2134" s="41"/>
      <c r="AA2134" s="42"/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1651</v>
      </c>
      <c r="B2135" s="37" t="s">
        <v>1117</v>
      </c>
      <c r="C2135" s="38" t="s">
        <v>1118</v>
      </c>
      <c r="D2135" s="24">
        <f t="shared" si="66"/>
        <v>202000</v>
      </c>
      <c r="E2135" s="32">
        <f t="shared" si="67"/>
        <v>57000</v>
      </c>
      <c r="F2135" s="28">
        <v>17500</v>
      </c>
      <c r="G2135" s="29">
        <v>0</v>
      </c>
      <c r="H2135" s="19">
        <v>20000</v>
      </c>
      <c r="I2135" s="19">
        <v>0</v>
      </c>
      <c r="J2135" s="39">
        <v>78500</v>
      </c>
      <c r="K2135" s="40">
        <v>0</v>
      </c>
      <c r="L2135" s="19">
        <v>21500</v>
      </c>
      <c r="M2135" s="19">
        <v>0</v>
      </c>
      <c r="N2135" s="39">
        <v>21500</v>
      </c>
      <c r="O2135" s="40">
        <v>57000</v>
      </c>
      <c r="P2135" s="22">
        <v>21500</v>
      </c>
      <c r="Q2135" s="22">
        <v>0</v>
      </c>
      <c r="R2135" s="39">
        <v>21500</v>
      </c>
      <c r="S2135" s="40">
        <v>0</v>
      </c>
      <c r="T2135" s="19">
        <v>0</v>
      </c>
      <c r="U2135" s="19">
        <v>0</v>
      </c>
      <c r="V2135" s="39"/>
      <c r="W2135" s="40"/>
      <c r="X2135" s="19"/>
      <c r="Y2135" s="19"/>
      <c r="Z2135" s="39"/>
      <c r="AA2135" s="40"/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1651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1651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1651</v>
      </c>
      <c r="B2138" s="37" t="s">
        <v>1123</v>
      </c>
      <c r="C2138" s="38" t="s">
        <v>1124</v>
      </c>
      <c r="D2138" s="24">
        <f t="shared" si="66"/>
        <v>2088500</v>
      </c>
      <c r="E2138" s="32">
        <f t="shared" si="67"/>
        <v>0</v>
      </c>
      <c r="F2138" s="30">
        <v>554600</v>
      </c>
      <c r="G2138" s="31">
        <v>0</v>
      </c>
      <c r="H2138" s="22">
        <v>156400</v>
      </c>
      <c r="I2138" s="22">
        <v>0</v>
      </c>
      <c r="J2138" s="41">
        <v>155800</v>
      </c>
      <c r="K2138" s="42">
        <v>0</v>
      </c>
      <c r="L2138" s="22">
        <v>0</v>
      </c>
      <c r="M2138" s="22">
        <v>0</v>
      </c>
      <c r="N2138" s="41">
        <v>512300</v>
      </c>
      <c r="O2138" s="42">
        <v>0</v>
      </c>
      <c r="P2138" s="22">
        <v>352500</v>
      </c>
      <c r="Q2138" s="22">
        <v>0</v>
      </c>
      <c r="R2138" s="41">
        <v>0</v>
      </c>
      <c r="S2138" s="42">
        <v>0</v>
      </c>
      <c r="T2138" s="22">
        <v>356900</v>
      </c>
      <c r="U2138" s="22">
        <v>0</v>
      </c>
      <c r="V2138" s="41"/>
      <c r="W2138" s="42"/>
      <c r="X2138" s="22"/>
      <c r="Y2138" s="22"/>
      <c r="Z2138" s="41"/>
      <c r="AA2138" s="42"/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1651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1651</v>
      </c>
      <c r="B2140" s="37" t="s">
        <v>1127</v>
      </c>
      <c r="C2140" s="38" t="s">
        <v>1128</v>
      </c>
      <c r="D2140" s="24">
        <f t="shared" si="66"/>
        <v>70400</v>
      </c>
      <c r="E2140" s="32">
        <f t="shared" si="67"/>
        <v>0</v>
      </c>
      <c r="F2140" s="30">
        <v>10700</v>
      </c>
      <c r="G2140" s="31">
        <v>0</v>
      </c>
      <c r="H2140" s="22">
        <v>10700</v>
      </c>
      <c r="I2140" s="22">
        <v>0</v>
      </c>
      <c r="J2140" s="41">
        <v>10700</v>
      </c>
      <c r="K2140" s="42">
        <v>0</v>
      </c>
      <c r="L2140" s="22">
        <v>10700</v>
      </c>
      <c r="M2140" s="22">
        <v>0</v>
      </c>
      <c r="N2140" s="41">
        <v>0</v>
      </c>
      <c r="O2140" s="42">
        <v>0</v>
      </c>
      <c r="P2140" s="22">
        <v>0</v>
      </c>
      <c r="Q2140" s="22">
        <v>0</v>
      </c>
      <c r="R2140" s="41">
        <v>0</v>
      </c>
      <c r="S2140" s="42">
        <v>0</v>
      </c>
      <c r="T2140" s="22">
        <v>27600</v>
      </c>
      <c r="U2140" s="22">
        <v>0</v>
      </c>
      <c r="V2140" s="41"/>
      <c r="W2140" s="42"/>
      <c r="X2140" s="22"/>
      <c r="Y2140" s="22"/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1651</v>
      </c>
      <c r="B2141" s="37" t="s">
        <v>1129</v>
      </c>
      <c r="C2141" s="38" t="s">
        <v>1130</v>
      </c>
      <c r="D2141" s="24">
        <f t="shared" si="66"/>
        <v>392700</v>
      </c>
      <c r="E2141" s="32">
        <f t="shared" si="67"/>
        <v>0</v>
      </c>
      <c r="F2141" s="30">
        <v>50300</v>
      </c>
      <c r="G2141" s="31">
        <v>0</v>
      </c>
      <c r="H2141" s="22">
        <v>58300</v>
      </c>
      <c r="I2141" s="22">
        <v>0</v>
      </c>
      <c r="J2141" s="41">
        <v>56100</v>
      </c>
      <c r="K2141" s="42">
        <v>0</v>
      </c>
      <c r="L2141" s="22">
        <v>56100</v>
      </c>
      <c r="M2141" s="22">
        <v>0</v>
      </c>
      <c r="N2141" s="41">
        <v>0</v>
      </c>
      <c r="O2141" s="42">
        <v>0</v>
      </c>
      <c r="P2141" s="22">
        <v>0</v>
      </c>
      <c r="Q2141" s="22">
        <v>0</v>
      </c>
      <c r="R2141" s="41">
        <v>0</v>
      </c>
      <c r="S2141" s="42">
        <v>0</v>
      </c>
      <c r="T2141" s="22">
        <v>171900</v>
      </c>
      <c r="U2141" s="22">
        <v>0</v>
      </c>
      <c r="V2141" s="41"/>
      <c r="W2141" s="42"/>
      <c r="X2141" s="22"/>
      <c r="Y2141" s="22"/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1651</v>
      </c>
      <c r="B2142" s="37" t="s">
        <v>1131</v>
      </c>
      <c r="C2142" s="38" t="s">
        <v>1132</v>
      </c>
      <c r="D2142" s="24">
        <f t="shared" si="66"/>
        <v>1481000</v>
      </c>
      <c r="E2142" s="32">
        <f t="shared" si="67"/>
        <v>0</v>
      </c>
      <c r="F2142" s="28">
        <v>93600</v>
      </c>
      <c r="G2142" s="29">
        <v>0</v>
      </c>
      <c r="H2142" s="19">
        <v>301700</v>
      </c>
      <c r="I2142" s="19">
        <v>0</v>
      </c>
      <c r="J2142" s="39">
        <v>246900</v>
      </c>
      <c r="K2142" s="40">
        <v>0</v>
      </c>
      <c r="L2142" s="19">
        <v>164400</v>
      </c>
      <c r="M2142" s="19">
        <v>0</v>
      </c>
      <c r="N2142" s="39">
        <v>301600</v>
      </c>
      <c r="O2142" s="40">
        <v>0</v>
      </c>
      <c r="P2142" s="22">
        <v>110600</v>
      </c>
      <c r="Q2142" s="22">
        <v>0</v>
      </c>
      <c r="R2142" s="39">
        <v>111000</v>
      </c>
      <c r="S2142" s="40">
        <v>0</v>
      </c>
      <c r="T2142" s="19">
        <v>151200</v>
      </c>
      <c r="U2142" s="19">
        <v>0</v>
      </c>
      <c r="V2142" s="39"/>
      <c r="W2142" s="40"/>
      <c r="X2142" s="19"/>
      <c r="Y2142" s="19"/>
      <c r="Z2142" s="39"/>
      <c r="AA2142" s="40"/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1651</v>
      </c>
      <c r="B2143" s="37" t="s">
        <v>1133</v>
      </c>
      <c r="C2143" s="38" t="s">
        <v>1134</v>
      </c>
      <c r="D2143" s="24">
        <f t="shared" si="66"/>
        <v>0</v>
      </c>
      <c r="E2143" s="32">
        <f t="shared" si="67"/>
        <v>0</v>
      </c>
      <c r="F2143" s="30"/>
      <c r="G2143" s="31"/>
      <c r="H2143" s="22"/>
      <c r="I2143" s="22"/>
      <c r="J2143" s="41"/>
      <c r="K2143" s="42"/>
      <c r="L2143" s="22"/>
      <c r="M2143" s="22"/>
      <c r="N2143" s="41"/>
      <c r="O2143" s="42"/>
      <c r="P2143" s="19"/>
      <c r="Q2143" s="19"/>
      <c r="R2143" s="41"/>
      <c r="S2143" s="42"/>
      <c r="T2143" s="22"/>
      <c r="U2143" s="22"/>
      <c r="V2143" s="41"/>
      <c r="W2143" s="42"/>
      <c r="X2143" s="22"/>
      <c r="Y2143" s="22"/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1651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1651</v>
      </c>
      <c r="B2145" s="37" t="s">
        <v>1137</v>
      </c>
      <c r="C2145" s="38" t="s">
        <v>1138</v>
      </c>
      <c r="D2145" s="24">
        <f t="shared" si="66"/>
        <v>0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/>
      <c r="O2145" s="42"/>
      <c r="P2145" s="22"/>
      <c r="Q2145" s="22"/>
      <c r="R2145" s="41"/>
      <c r="S2145" s="42"/>
      <c r="T2145" s="22"/>
      <c r="U2145" s="22"/>
      <c r="V2145" s="41"/>
      <c r="W2145" s="42"/>
      <c r="X2145" s="22"/>
      <c r="Y2145" s="22"/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1651</v>
      </c>
      <c r="B2146" s="37" t="s">
        <v>1139</v>
      </c>
      <c r="C2146" s="38" t="s">
        <v>1140</v>
      </c>
      <c r="D2146" s="24">
        <f t="shared" si="66"/>
        <v>22559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22559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>
        <v>0</v>
      </c>
      <c r="U2146" s="19">
        <v>0</v>
      </c>
      <c r="V2146" s="39"/>
      <c r="W2146" s="40"/>
      <c r="X2146" s="19"/>
      <c r="Y2146" s="19"/>
      <c r="Z2146" s="39"/>
      <c r="AA2146" s="40"/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1651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1651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1651</v>
      </c>
      <c r="B2149" s="37" t="s">
        <v>1145</v>
      </c>
      <c r="C2149" s="38" t="s">
        <v>1146</v>
      </c>
      <c r="D2149" s="24">
        <f t="shared" si="66"/>
        <v>14280</v>
      </c>
      <c r="E2149" s="32">
        <f t="shared" si="67"/>
        <v>0</v>
      </c>
      <c r="F2149" s="28">
        <v>14280</v>
      </c>
      <c r="G2149" s="29">
        <v>0</v>
      </c>
      <c r="H2149" s="19">
        <v>0</v>
      </c>
      <c r="I2149" s="19">
        <v>0</v>
      </c>
      <c r="J2149" s="39">
        <v>0</v>
      </c>
      <c r="K2149" s="40">
        <v>0</v>
      </c>
      <c r="L2149" s="19">
        <v>0</v>
      </c>
      <c r="M2149" s="19">
        <v>0</v>
      </c>
      <c r="N2149" s="39">
        <v>0</v>
      </c>
      <c r="O2149" s="40">
        <v>0</v>
      </c>
      <c r="P2149" s="22">
        <v>0</v>
      </c>
      <c r="Q2149" s="22">
        <v>0</v>
      </c>
      <c r="R2149" s="39">
        <v>0</v>
      </c>
      <c r="S2149" s="40">
        <v>0</v>
      </c>
      <c r="T2149" s="19">
        <v>0</v>
      </c>
      <c r="U2149" s="19">
        <v>0</v>
      </c>
      <c r="V2149" s="39"/>
      <c r="W2149" s="40"/>
      <c r="X2149" s="19"/>
      <c r="Y2149" s="19"/>
      <c r="Z2149" s="39"/>
      <c r="AA2149" s="40"/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1651</v>
      </c>
      <c r="B2150" s="37" t="s">
        <v>1147</v>
      </c>
      <c r="C2150" s="38" t="s">
        <v>1148</v>
      </c>
      <c r="D2150" s="24">
        <f t="shared" si="66"/>
        <v>18000</v>
      </c>
      <c r="E2150" s="32">
        <f t="shared" si="67"/>
        <v>0</v>
      </c>
      <c r="F2150" s="28">
        <v>18000</v>
      </c>
      <c r="G2150" s="29">
        <v>0</v>
      </c>
      <c r="H2150" s="19">
        <v>0</v>
      </c>
      <c r="I2150" s="19">
        <v>0</v>
      </c>
      <c r="J2150" s="39">
        <v>0</v>
      </c>
      <c r="K2150" s="40">
        <v>0</v>
      </c>
      <c r="L2150" s="19">
        <v>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0</v>
      </c>
      <c r="S2150" s="40">
        <v>0</v>
      </c>
      <c r="T2150" s="19">
        <v>0</v>
      </c>
      <c r="U2150" s="19">
        <v>0</v>
      </c>
      <c r="V2150" s="39"/>
      <c r="W2150" s="40"/>
      <c r="X2150" s="19"/>
      <c r="Y2150" s="19"/>
      <c r="Z2150" s="39"/>
      <c r="AA2150" s="40"/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1651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1651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1651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1651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1651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1651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1651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1651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1651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1651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1651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1651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1651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1651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1651</v>
      </c>
      <c r="B2165" s="37" t="s">
        <v>1176</v>
      </c>
      <c r="C2165" s="38" t="s">
        <v>1177</v>
      </c>
      <c r="D2165" s="24">
        <f t="shared" si="66"/>
        <v>87045.209999999992</v>
      </c>
      <c r="E2165" s="32">
        <f t="shared" si="67"/>
        <v>0</v>
      </c>
      <c r="F2165" s="28">
        <v>7076</v>
      </c>
      <c r="G2165" s="29">
        <v>0</v>
      </c>
      <c r="H2165" s="19">
        <v>0</v>
      </c>
      <c r="I2165" s="19">
        <v>0</v>
      </c>
      <c r="J2165" s="39">
        <v>23974.76</v>
      </c>
      <c r="K2165" s="40">
        <v>0</v>
      </c>
      <c r="L2165" s="19">
        <v>27624</v>
      </c>
      <c r="M2165" s="19">
        <v>0</v>
      </c>
      <c r="N2165" s="39">
        <v>18504.45</v>
      </c>
      <c r="O2165" s="40">
        <v>0</v>
      </c>
      <c r="P2165" s="22">
        <v>0</v>
      </c>
      <c r="Q2165" s="22">
        <v>0</v>
      </c>
      <c r="R2165" s="39">
        <v>5568</v>
      </c>
      <c r="S2165" s="40">
        <v>0</v>
      </c>
      <c r="T2165" s="19">
        <v>4298</v>
      </c>
      <c r="U2165" s="19">
        <v>0</v>
      </c>
      <c r="V2165" s="39"/>
      <c r="W2165" s="40"/>
      <c r="X2165" s="19"/>
      <c r="Y2165" s="19"/>
      <c r="Z2165" s="39"/>
      <c r="AA2165" s="40"/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1651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1651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1651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1651</v>
      </c>
      <c r="B2169" s="37" t="s">
        <v>1184</v>
      </c>
      <c r="C2169" s="38" t="s">
        <v>1185</v>
      </c>
      <c r="D2169" s="24">
        <f t="shared" si="66"/>
        <v>7560</v>
      </c>
      <c r="E2169" s="32">
        <f t="shared" si="67"/>
        <v>0</v>
      </c>
      <c r="F2169" s="30"/>
      <c r="G2169" s="31"/>
      <c r="H2169" s="22"/>
      <c r="I2169" s="22"/>
      <c r="J2169" s="41"/>
      <c r="K2169" s="42"/>
      <c r="L2169" s="22"/>
      <c r="M2169" s="22"/>
      <c r="N2169" s="41"/>
      <c r="O2169" s="42"/>
      <c r="P2169" s="22"/>
      <c r="Q2169" s="22"/>
      <c r="R2169" s="41">
        <v>7560</v>
      </c>
      <c r="S2169" s="42">
        <v>0</v>
      </c>
      <c r="T2169" s="22">
        <v>0</v>
      </c>
      <c r="U2169" s="22">
        <v>0</v>
      </c>
      <c r="V2169" s="41"/>
      <c r="W2169" s="42"/>
      <c r="X2169" s="22"/>
      <c r="Y2169" s="22"/>
      <c r="Z2169" s="41"/>
      <c r="AA2169" s="42"/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1651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1651</v>
      </c>
      <c r="B2171" s="37" t="s">
        <v>1188</v>
      </c>
      <c r="C2171" s="38" t="s">
        <v>1189</v>
      </c>
      <c r="D2171" s="24">
        <f t="shared" si="66"/>
        <v>0</v>
      </c>
      <c r="E2171" s="32">
        <f t="shared" si="67"/>
        <v>0</v>
      </c>
      <c r="F2171" s="30"/>
      <c r="G2171" s="31"/>
      <c r="H2171" s="22"/>
      <c r="I2171" s="22"/>
      <c r="J2171" s="41"/>
      <c r="K2171" s="42"/>
      <c r="L2171" s="22"/>
      <c r="M2171" s="22"/>
      <c r="N2171" s="41"/>
      <c r="O2171" s="42"/>
      <c r="P2171" s="22"/>
      <c r="Q2171" s="22"/>
      <c r="R2171" s="41"/>
      <c r="S2171" s="42"/>
      <c r="T2171" s="22"/>
      <c r="U2171" s="22"/>
      <c r="V2171" s="41"/>
      <c r="W2171" s="42"/>
      <c r="X2171" s="22"/>
      <c r="Y2171" s="22"/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1651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1651</v>
      </c>
      <c r="B2173" s="37" t="s">
        <v>1192</v>
      </c>
      <c r="C2173" s="38" t="s">
        <v>1193</v>
      </c>
      <c r="D2173" s="24">
        <f t="shared" si="66"/>
        <v>0</v>
      </c>
      <c r="E2173" s="32">
        <f t="shared" si="67"/>
        <v>0</v>
      </c>
      <c r="F2173" s="30"/>
      <c r="G2173" s="31"/>
      <c r="H2173" s="22"/>
      <c r="I2173" s="22"/>
      <c r="J2173" s="41"/>
      <c r="K2173" s="42"/>
      <c r="L2173" s="22"/>
      <c r="M2173" s="22"/>
      <c r="N2173" s="41"/>
      <c r="O2173" s="42"/>
      <c r="P2173" s="22"/>
      <c r="Q2173" s="22"/>
      <c r="R2173" s="41"/>
      <c r="S2173" s="42"/>
      <c r="T2173" s="22"/>
      <c r="U2173" s="22"/>
      <c r="V2173" s="41"/>
      <c r="W2173" s="42"/>
      <c r="X2173" s="22"/>
      <c r="Y2173" s="22"/>
      <c r="Z2173" s="41"/>
      <c r="AA2173" s="42"/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1651</v>
      </c>
      <c r="B2174" s="37" t="s">
        <v>1194</v>
      </c>
      <c r="C2174" s="38" t="s">
        <v>1195</v>
      </c>
      <c r="D2174" s="24">
        <f t="shared" si="66"/>
        <v>444578.7</v>
      </c>
      <c r="E2174" s="32">
        <f t="shared" si="67"/>
        <v>0</v>
      </c>
      <c r="F2174" s="28"/>
      <c r="G2174" s="29"/>
      <c r="H2174" s="19">
        <v>101371.53</v>
      </c>
      <c r="I2174" s="19">
        <v>0</v>
      </c>
      <c r="J2174" s="39">
        <v>82573.64</v>
      </c>
      <c r="K2174" s="40">
        <v>0</v>
      </c>
      <c r="L2174" s="19">
        <v>48186.2</v>
      </c>
      <c r="M2174" s="19">
        <v>0</v>
      </c>
      <c r="N2174" s="39">
        <v>44428.2</v>
      </c>
      <c r="O2174" s="40">
        <v>0</v>
      </c>
      <c r="P2174" s="22">
        <v>67683.289999999994</v>
      </c>
      <c r="Q2174" s="22">
        <v>0</v>
      </c>
      <c r="R2174" s="39">
        <v>25266.38</v>
      </c>
      <c r="S2174" s="40">
        <v>0</v>
      </c>
      <c r="T2174" s="19">
        <v>75069.460000000006</v>
      </c>
      <c r="U2174" s="19">
        <v>0</v>
      </c>
      <c r="V2174" s="39"/>
      <c r="W2174" s="40"/>
      <c r="X2174" s="19"/>
      <c r="Y2174" s="19"/>
      <c r="Z2174" s="39"/>
      <c r="AA2174" s="40"/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1651</v>
      </c>
      <c r="B2175" s="37" t="s">
        <v>1196</v>
      </c>
      <c r="C2175" s="38" t="s">
        <v>1197</v>
      </c>
      <c r="D2175" s="24">
        <f t="shared" si="66"/>
        <v>102081</v>
      </c>
      <c r="E2175" s="32">
        <f t="shared" si="67"/>
        <v>0</v>
      </c>
      <c r="F2175" s="30">
        <v>12713</v>
      </c>
      <c r="G2175" s="31">
        <v>0</v>
      </c>
      <c r="H2175" s="22">
        <v>4574</v>
      </c>
      <c r="I2175" s="22">
        <v>0</v>
      </c>
      <c r="J2175" s="41">
        <v>17393</v>
      </c>
      <c r="K2175" s="42">
        <v>0</v>
      </c>
      <c r="L2175" s="22">
        <v>36583</v>
      </c>
      <c r="M2175" s="22">
        <v>0</v>
      </c>
      <c r="N2175" s="41">
        <v>9600</v>
      </c>
      <c r="O2175" s="42">
        <v>0</v>
      </c>
      <c r="P2175" s="19">
        <v>5903</v>
      </c>
      <c r="Q2175" s="19">
        <v>0</v>
      </c>
      <c r="R2175" s="41">
        <v>3200</v>
      </c>
      <c r="S2175" s="42">
        <v>0</v>
      </c>
      <c r="T2175" s="22">
        <v>12115</v>
      </c>
      <c r="U2175" s="22">
        <v>0</v>
      </c>
      <c r="V2175" s="41"/>
      <c r="W2175" s="42"/>
      <c r="X2175" s="22"/>
      <c r="Y2175" s="22"/>
      <c r="Z2175" s="41"/>
      <c r="AA2175" s="42"/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1651</v>
      </c>
      <c r="B2176" s="37" t="s">
        <v>1198</v>
      </c>
      <c r="C2176" s="38" t="s">
        <v>1199</v>
      </c>
      <c r="D2176" s="24">
        <f t="shared" si="66"/>
        <v>122494</v>
      </c>
      <c r="E2176" s="32">
        <f t="shared" si="67"/>
        <v>0</v>
      </c>
      <c r="F2176" s="28">
        <v>9010</v>
      </c>
      <c r="G2176" s="29">
        <v>0</v>
      </c>
      <c r="H2176" s="19">
        <v>12593</v>
      </c>
      <c r="I2176" s="19">
        <v>0</v>
      </c>
      <c r="J2176" s="39">
        <v>5862</v>
      </c>
      <c r="K2176" s="40">
        <v>0</v>
      </c>
      <c r="L2176" s="19">
        <v>6136</v>
      </c>
      <c r="M2176" s="19">
        <v>0</v>
      </c>
      <c r="N2176" s="39">
        <v>57189</v>
      </c>
      <c r="O2176" s="40">
        <v>0</v>
      </c>
      <c r="P2176" s="22">
        <v>6935</v>
      </c>
      <c r="Q2176" s="22">
        <v>0</v>
      </c>
      <c r="R2176" s="39">
        <v>20525</v>
      </c>
      <c r="S2176" s="40">
        <v>0</v>
      </c>
      <c r="T2176" s="19">
        <v>4244</v>
      </c>
      <c r="U2176" s="19">
        <v>0</v>
      </c>
      <c r="V2176" s="39"/>
      <c r="W2176" s="40"/>
      <c r="X2176" s="19"/>
      <c r="Y2176" s="19"/>
      <c r="Z2176" s="39"/>
      <c r="AA2176" s="40"/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1651</v>
      </c>
      <c r="B2177" s="37" t="s">
        <v>1200</v>
      </c>
      <c r="C2177" s="38" t="s">
        <v>1201</v>
      </c>
      <c r="D2177" s="24">
        <f t="shared" si="66"/>
        <v>13380</v>
      </c>
      <c r="E2177" s="32">
        <f t="shared" si="67"/>
        <v>0</v>
      </c>
      <c r="F2177" s="28"/>
      <c r="G2177" s="29"/>
      <c r="H2177" s="19"/>
      <c r="I2177" s="19"/>
      <c r="J2177" s="39">
        <v>1790</v>
      </c>
      <c r="K2177" s="40">
        <v>0</v>
      </c>
      <c r="L2177" s="19">
        <v>3240</v>
      </c>
      <c r="M2177" s="19">
        <v>0</v>
      </c>
      <c r="N2177" s="39">
        <v>7950</v>
      </c>
      <c r="O2177" s="40">
        <v>0</v>
      </c>
      <c r="P2177" s="19">
        <v>400</v>
      </c>
      <c r="Q2177" s="19">
        <v>0</v>
      </c>
      <c r="R2177" s="39">
        <v>0</v>
      </c>
      <c r="S2177" s="40">
        <v>0</v>
      </c>
      <c r="T2177" s="19">
        <v>0</v>
      </c>
      <c r="U2177" s="19">
        <v>0</v>
      </c>
      <c r="V2177" s="39"/>
      <c r="W2177" s="40"/>
      <c r="X2177" s="19"/>
      <c r="Y2177" s="19"/>
      <c r="Z2177" s="39"/>
      <c r="AA2177" s="40"/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1651</v>
      </c>
      <c r="B2178" s="37" t="s">
        <v>1202</v>
      </c>
      <c r="C2178" s="38" t="s">
        <v>1203</v>
      </c>
      <c r="D2178" s="24">
        <f t="shared" si="66"/>
        <v>121169</v>
      </c>
      <c r="E2178" s="32">
        <f t="shared" si="67"/>
        <v>0</v>
      </c>
      <c r="F2178" s="28">
        <v>43700</v>
      </c>
      <c r="G2178" s="29">
        <v>0</v>
      </c>
      <c r="H2178" s="19">
        <v>12575</v>
      </c>
      <c r="I2178" s="19">
        <v>0</v>
      </c>
      <c r="J2178" s="39">
        <v>13181</v>
      </c>
      <c r="K2178" s="40">
        <v>0</v>
      </c>
      <c r="L2178" s="19">
        <v>17934</v>
      </c>
      <c r="M2178" s="19">
        <v>0</v>
      </c>
      <c r="N2178" s="39">
        <v>5601</v>
      </c>
      <c r="O2178" s="40">
        <v>0</v>
      </c>
      <c r="P2178" s="19">
        <v>6674</v>
      </c>
      <c r="Q2178" s="19">
        <v>0</v>
      </c>
      <c r="R2178" s="39">
        <v>11009</v>
      </c>
      <c r="S2178" s="40">
        <v>0</v>
      </c>
      <c r="T2178" s="19">
        <v>10495</v>
      </c>
      <c r="U2178" s="19">
        <v>0</v>
      </c>
      <c r="V2178" s="39"/>
      <c r="W2178" s="40"/>
      <c r="X2178" s="19"/>
      <c r="Y2178" s="19"/>
      <c r="Z2178" s="39"/>
      <c r="AA2178" s="40"/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1651</v>
      </c>
      <c r="B2179" s="37" t="s">
        <v>1204</v>
      </c>
      <c r="C2179" s="38" t="s">
        <v>1205</v>
      </c>
      <c r="D2179" s="24">
        <f t="shared" si="66"/>
        <v>611720.5</v>
      </c>
      <c r="E2179" s="32">
        <f t="shared" si="67"/>
        <v>0</v>
      </c>
      <c r="F2179" s="28">
        <v>86152</v>
      </c>
      <c r="G2179" s="29">
        <v>0</v>
      </c>
      <c r="H2179" s="19">
        <v>82823.5</v>
      </c>
      <c r="I2179" s="19">
        <v>0</v>
      </c>
      <c r="J2179" s="39">
        <v>56453</v>
      </c>
      <c r="K2179" s="40">
        <v>0</v>
      </c>
      <c r="L2179" s="19">
        <v>85853</v>
      </c>
      <c r="M2179" s="19">
        <v>0</v>
      </c>
      <c r="N2179" s="39">
        <v>70442</v>
      </c>
      <c r="O2179" s="40">
        <v>0</v>
      </c>
      <c r="P2179" s="19">
        <v>84033</v>
      </c>
      <c r="Q2179" s="19">
        <v>0</v>
      </c>
      <c r="R2179" s="39">
        <v>67260</v>
      </c>
      <c r="S2179" s="40">
        <v>0</v>
      </c>
      <c r="T2179" s="19">
        <v>78704</v>
      </c>
      <c r="U2179" s="19">
        <v>0</v>
      </c>
      <c r="V2179" s="39"/>
      <c r="W2179" s="40"/>
      <c r="X2179" s="19"/>
      <c r="Y2179" s="19"/>
      <c r="Z2179" s="39"/>
      <c r="AA2179" s="40"/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1651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270186.02</v>
      </c>
      <c r="E2180" s="32">
        <f t="shared" ref="E2180:E2243" si="69">G2180+I2180+K2180+M2180+O2180+Q2180+S2180+U2180+W2180+Y2180+AA2180+AC2180</f>
        <v>0</v>
      </c>
      <c r="F2180" s="28">
        <v>30290</v>
      </c>
      <c r="G2180" s="29">
        <v>0</v>
      </c>
      <c r="H2180" s="19">
        <v>41776</v>
      </c>
      <c r="I2180" s="19">
        <v>0</v>
      </c>
      <c r="J2180" s="39">
        <v>28570</v>
      </c>
      <c r="K2180" s="40">
        <v>0</v>
      </c>
      <c r="L2180" s="19">
        <v>21255</v>
      </c>
      <c r="M2180" s="19">
        <v>0</v>
      </c>
      <c r="N2180" s="39">
        <v>28094.6</v>
      </c>
      <c r="O2180" s="40">
        <v>0</v>
      </c>
      <c r="P2180" s="19">
        <v>26464.14</v>
      </c>
      <c r="Q2180" s="19">
        <v>0</v>
      </c>
      <c r="R2180" s="39">
        <v>19048</v>
      </c>
      <c r="S2180" s="40">
        <v>0</v>
      </c>
      <c r="T2180" s="19">
        <v>74688.28</v>
      </c>
      <c r="U2180" s="19">
        <v>0</v>
      </c>
      <c r="V2180" s="39"/>
      <c r="W2180" s="40"/>
      <c r="X2180" s="19"/>
      <c r="Y2180" s="19"/>
      <c r="Z2180" s="39"/>
      <c r="AA2180" s="40"/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1651</v>
      </c>
      <c r="B2181" s="37" t="s">
        <v>1208</v>
      </c>
      <c r="C2181" s="38" t="s">
        <v>1209</v>
      </c>
      <c r="D2181" s="24">
        <f t="shared" si="68"/>
        <v>40383</v>
      </c>
      <c r="E2181" s="32">
        <f t="shared" si="69"/>
        <v>0</v>
      </c>
      <c r="F2181" s="30">
        <v>590</v>
      </c>
      <c r="G2181" s="31">
        <v>0</v>
      </c>
      <c r="H2181" s="22">
        <v>3690</v>
      </c>
      <c r="I2181" s="22">
        <v>0</v>
      </c>
      <c r="J2181" s="41">
        <v>3185</v>
      </c>
      <c r="K2181" s="42">
        <v>0</v>
      </c>
      <c r="L2181" s="22">
        <v>12710</v>
      </c>
      <c r="M2181" s="22">
        <v>0</v>
      </c>
      <c r="N2181" s="41">
        <v>2245</v>
      </c>
      <c r="O2181" s="42">
        <v>0</v>
      </c>
      <c r="P2181" s="19">
        <v>12225</v>
      </c>
      <c r="Q2181" s="19">
        <v>0</v>
      </c>
      <c r="R2181" s="41">
        <v>1098</v>
      </c>
      <c r="S2181" s="42">
        <v>0</v>
      </c>
      <c r="T2181" s="22">
        <v>4640</v>
      </c>
      <c r="U2181" s="22">
        <v>0</v>
      </c>
      <c r="V2181" s="41"/>
      <c r="W2181" s="42"/>
      <c r="X2181" s="22"/>
      <c r="Y2181" s="22"/>
      <c r="Z2181" s="41"/>
      <c r="AA2181" s="42"/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1651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1651</v>
      </c>
      <c r="B2183" s="37" t="s">
        <v>1212</v>
      </c>
      <c r="C2183" s="38" t="s">
        <v>1213</v>
      </c>
      <c r="D2183" s="24">
        <f t="shared" si="68"/>
        <v>3244238.91</v>
      </c>
      <c r="E2183" s="32">
        <f t="shared" si="69"/>
        <v>503400</v>
      </c>
      <c r="F2183" s="28"/>
      <c r="G2183" s="29"/>
      <c r="H2183" s="19"/>
      <c r="I2183" s="19"/>
      <c r="J2183" s="39">
        <v>300000</v>
      </c>
      <c r="K2183" s="40">
        <v>0</v>
      </c>
      <c r="L2183" s="19">
        <v>0</v>
      </c>
      <c r="M2183" s="19">
        <v>0</v>
      </c>
      <c r="N2183" s="39">
        <v>582600</v>
      </c>
      <c r="O2183" s="40">
        <v>0</v>
      </c>
      <c r="P2183" s="22">
        <v>0</v>
      </c>
      <c r="Q2183" s="22">
        <v>0</v>
      </c>
      <c r="R2183" s="39">
        <v>1304200</v>
      </c>
      <c r="S2183" s="40">
        <v>353400</v>
      </c>
      <c r="T2183" s="19">
        <v>1057438.9099999999</v>
      </c>
      <c r="U2183" s="19">
        <v>150000</v>
      </c>
      <c r="V2183" s="39"/>
      <c r="W2183" s="40"/>
      <c r="X2183" s="19"/>
      <c r="Y2183" s="19"/>
      <c r="Z2183" s="39"/>
      <c r="AA2183" s="40"/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1651</v>
      </c>
      <c r="B2184" s="37" t="s">
        <v>1214</v>
      </c>
      <c r="C2184" s="38" t="s">
        <v>1215</v>
      </c>
      <c r="D2184" s="24">
        <f t="shared" si="68"/>
        <v>21700</v>
      </c>
      <c r="E2184" s="32">
        <f t="shared" si="69"/>
        <v>0</v>
      </c>
      <c r="F2184" s="28"/>
      <c r="G2184" s="29"/>
      <c r="H2184" s="19"/>
      <c r="I2184" s="19"/>
      <c r="J2184" s="39"/>
      <c r="K2184" s="40"/>
      <c r="L2184" s="19">
        <v>15200</v>
      </c>
      <c r="M2184" s="19">
        <v>0</v>
      </c>
      <c r="N2184" s="39">
        <v>0</v>
      </c>
      <c r="O2184" s="40">
        <v>0</v>
      </c>
      <c r="P2184" s="19">
        <v>0</v>
      </c>
      <c r="Q2184" s="19">
        <v>0</v>
      </c>
      <c r="R2184" s="39">
        <v>0</v>
      </c>
      <c r="S2184" s="40">
        <v>0</v>
      </c>
      <c r="T2184" s="19">
        <v>6500</v>
      </c>
      <c r="U2184" s="19">
        <v>0</v>
      </c>
      <c r="V2184" s="39"/>
      <c r="W2184" s="40"/>
      <c r="X2184" s="19"/>
      <c r="Y2184" s="19"/>
      <c r="Z2184" s="39"/>
      <c r="AA2184" s="40"/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1651</v>
      </c>
      <c r="B2185" s="37" t="s">
        <v>1216</v>
      </c>
      <c r="C2185" s="38" t="s">
        <v>1217</v>
      </c>
      <c r="D2185" s="24">
        <f t="shared" si="68"/>
        <v>79129.67</v>
      </c>
      <c r="E2185" s="32">
        <f t="shared" si="69"/>
        <v>0</v>
      </c>
      <c r="F2185" s="28">
        <v>21821.83</v>
      </c>
      <c r="G2185" s="29">
        <v>0</v>
      </c>
      <c r="H2185" s="19">
        <v>11857.84</v>
      </c>
      <c r="I2185" s="19">
        <v>0</v>
      </c>
      <c r="J2185" s="39">
        <v>1500</v>
      </c>
      <c r="K2185" s="40">
        <v>0</v>
      </c>
      <c r="L2185" s="19">
        <v>580</v>
      </c>
      <c r="M2185" s="19">
        <v>0</v>
      </c>
      <c r="N2185" s="39">
        <v>6010</v>
      </c>
      <c r="O2185" s="40">
        <v>0</v>
      </c>
      <c r="P2185" s="19">
        <v>29380</v>
      </c>
      <c r="Q2185" s="19">
        <v>0</v>
      </c>
      <c r="R2185" s="39">
        <v>3480</v>
      </c>
      <c r="S2185" s="40">
        <v>0</v>
      </c>
      <c r="T2185" s="19">
        <v>4500</v>
      </c>
      <c r="U2185" s="19">
        <v>0</v>
      </c>
      <c r="V2185" s="39"/>
      <c r="W2185" s="40"/>
      <c r="X2185" s="19"/>
      <c r="Y2185" s="19"/>
      <c r="Z2185" s="39"/>
      <c r="AA2185" s="40"/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1651</v>
      </c>
      <c r="B2186" s="37" t="s">
        <v>1218</v>
      </c>
      <c r="C2186" s="38" t="s">
        <v>1219</v>
      </c>
      <c r="D2186" s="24">
        <f t="shared" si="68"/>
        <v>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/>
      <c r="Y2186" s="22"/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1651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1651</v>
      </c>
      <c r="B2188" s="37" t="s">
        <v>1222</v>
      </c>
      <c r="C2188" s="38" t="s">
        <v>1223</v>
      </c>
      <c r="D2188" s="24">
        <f t="shared" si="68"/>
        <v>0</v>
      </c>
      <c r="E2188" s="32">
        <f t="shared" si="69"/>
        <v>0</v>
      </c>
      <c r="F2188" s="28"/>
      <c r="G2188" s="29"/>
      <c r="H2188" s="19"/>
      <c r="I2188" s="19"/>
      <c r="J2188" s="39"/>
      <c r="K2188" s="40"/>
      <c r="L2188" s="19"/>
      <c r="M2188" s="19"/>
      <c r="N2188" s="39"/>
      <c r="O2188" s="40"/>
      <c r="P2188" s="22"/>
      <c r="Q2188" s="22"/>
      <c r="R2188" s="39"/>
      <c r="S2188" s="40"/>
      <c r="T2188" s="19"/>
      <c r="U2188" s="19"/>
      <c r="V2188" s="39"/>
      <c r="W2188" s="40"/>
      <c r="X2188" s="19"/>
      <c r="Y2188" s="19"/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1651</v>
      </c>
      <c r="B2189" s="37" t="s">
        <v>1224</v>
      </c>
      <c r="C2189" s="38" t="s">
        <v>1225</v>
      </c>
      <c r="D2189" s="24">
        <f t="shared" si="68"/>
        <v>0</v>
      </c>
      <c r="E2189" s="32">
        <f t="shared" si="69"/>
        <v>0</v>
      </c>
      <c r="F2189" s="28"/>
      <c r="G2189" s="29"/>
      <c r="H2189" s="19"/>
      <c r="I2189" s="19"/>
      <c r="J2189" s="39"/>
      <c r="K2189" s="40"/>
      <c r="L2189" s="19"/>
      <c r="M2189" s="19"/>
      <c r="N2189" s="39"/>
      <c r="O2189" s="40"/>
      <c r="P2189" s="19"/>
      <c r="Q2189" s="19"/>
      <c r="R2189" s="39"/>
      <c r="S2189" s="40"/>
      <c r="T2189" s="19"/>
      <c r="U2189" s="19"/>
      <c r="V2189" s="39"/>
      <c r="W2189" s="40"/>
      <c r="X2189" s="19"/>
      <c r="Y2189" s="19"/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1651</v>
      </c>
      <c r="B2190" s="37" t="s">
        <v>1226</v>
      </c>
      <c r="C2190" s="38" t="s">
        <v>1227</v>
      </c>
      <c r="D2190" s="24">
        <f t="shared" si="68"/>
        <v>8210</v>
      </c>
      <c r="E2190" s="32">
        <f t="shared" si="69"/>
        <v>0</v>
      </c>
      <c r="F2190" s="28"/>
      <c r="G2190" s="29"/>
      <c r="H2190" s="19">
        <v>3480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4730</v>
      </c>
      <c r="S2190" s="40">
        <v>0</v>
      </c>
      <c r="T2190" s="19">
        <v>0</v>
      </c>
      <c r="U2190" s="19">
        <v>0</v>
      </c>
      <c r="V2190" s="39"/>
      <c r="W2190" s="40"/>
      <c r="X2190" s="19"/>
      <c r="Y2190" s="19"/>
      <c r="Z2190" s="39"/>
      <c r="AA2190" s="40"/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1651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1651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1651</v>
      </c>
      <c r="B2193" s="37" t="s">
        <v>1232</v>
      </c>
      <c r="C2193" s="38" t="s">
        <v>1233</v>
      </c>
      <c r="D2193" s="24">
        <f t="shared" si="68"/>
        <v>23350</v>
      </c>
      <c r="E2193" s="32">
        <f t="shared" si="69"/>
        <v>0</v>
      </c>
      <c r="F2193" s="30"/>
      <c r="G2193" s="31"/>
      <c r="H2193" s="22">
        <v>18000</v>
      </c>
      <c r="I2193" s="22">
        <v>0</v>
      </c>
      <c r="J2193" s="41">
        <v>0</v>
      </c>
      <c r="K2193" s="42">
        <v>0</v>
      </c>
      <c r="L2193" s="22">
        <v>5350</v>
      </c>
      <c r="M2193" s="22">
        <v>0</v>
      </c>
      <c r="N2193" s="41">
        <v>0</v>
      </c>
      <c r="O2193" s="42">
        <v>0</v>
      </c>
      <c r="P2193" s="22">
        <v>0</v>
      </c>
      <c r="Q2193" s="22">
        <v>0</v>
      </c>
      <c r="R2193" s="41">
        <v>0</v>
      </c>
      <c r="S2193" s="42">
        <v>0</v>
      </c>
      <c r="T2193" s="22">
        <v>0</v>
      </c>
      <c r="U2193" s="22">
        <v>0</v>
      </c>
      <c r="V2193" s="41"/>
      <c r="W2193" s="42"/>
      <c r="X2193" s="22"/>
      <c r="Y2193" s="22"/>
      <c r="Z2193" s="41"/>
      <c r="AA2193" s="42"/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1651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1651</v>
      </c>
      <c r="B2195" s="37" t="s">
        <v>1236</v>
      </c>
      <c r="C2195" s="38" t="s">
        <v>1237</v>
      </c>
      <c r="D2195" s="24">
        <f t="shared" si="68"/>
        <v>403700</v>
      </c>
      <c r="E2195" s="32">
        <f t="shared" si="69"/>
        <v>0</v>
      </c>
      <c r="F2195" s="30"/>
      <c r="G2195" s="31"/>
      <c r="H2195" s="22"/>
      <c r="I2195" s="22"/>
      <c r="J2195" s="41">
        <v>48000</v>
      </c>
      <c r="K2195" s="42">
        <v>0</v>
      </c>
      <c r="L2195" s="22">
        <v>25700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41000</v>
      </c>
      <c r="S2195" s="42">
        <v>0</v>
      </c>
      <c r="T2195" s="22">
        <v>289000</v>
      </c>
      <c r="U2195" s="22">
        <v>0</v>
      </c>
      <c r="V2195" s="41"/>
      <c r="W2195" s="42"/>
      <c r="X2195" s="22"/>
      <c r="Y2195" s="22"/>
      <c r="Z2195" s="41"/>
      <c r="AA2195" s="42"/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1651</v>
      </c>
      <c r="B2196" s="37" t="s">
        <v>1238</v>
      </c>
      <c r="C2196" s="38" t="s">
        <v>1239</v>
      </c>
      <c r="D2196" s="24">
        <f t="shared" si="68"/>
        <v>524524.1</v>
      </c>
      <c r="E2196" s="32">
        <f t="shared" si="69"/>
        <v>0</v>
      </c>
      <c r="F2196" s="28">
        <v>68824.100000000006</v>
      </c>
      <c r="G2196" s="29">
        <v>0</v>
      </c>
      <c r="H2196" s="19">
        <v>73213</v>
      </c>
      <c r="I2196" s="19">
        <v>0</v>
      </c>
      <c r="J2196" s="39">
        <v>62420</v>
      </c>
      <c r="K2196" s="40">
        <v>0</v>
      </c>
      <c r="L2196" s="19">
        <v>78610</v>
      </c>
      <c r="M2196" s="19">
        <v>0</v>
      </c>
      <c r="N2196" s="39">
        <v>77990</v>
      </c>
      <c r="O2196" s="40">
        <v>0</v>
      </c>
      <c r="P2196" s="22">
        <v>59744</v>
      </c>
      <c r="Q2196" s="22">
        <v>0</v>
      </c>
      <c r="R2196" s="39">
        <v>43517</v>
      </c>
      <c r="S2196" s="40">
        <v>0</v>
      </c>
      <c r="T2196" s="19">
        <v>60206</v>
      </c>
      <c r="U2196" s="19">
        <v>0</v>
      </c>
      <c r="V2196" s="39"/>
      <c r="W2196" s="40"/>
      <c r="X2196" s="19"/>
      <c r="Y2196" s="19"/>
      <c r="Z2196" s="39"/>
      <c r="AA2196" s="40"/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1651</v>
      </c>
      <c r="B2197" s="37" t="s">
        <v>1240</v>
      </c>
      <c r="C2197" s="38" t="s">
        <v>1241</v>
      </c>
      <c r="D2197" s="24">
        <f t="shared" si="68"/>
        <v>17481</v>
      </c>
      <c r="E2197" s="32">
        <f t="shared" si="69"/>
        <v>0</v>
      </c>
      <c r="F2197" s="28">
        <v>17481</v>
      </c>
      <c r="G2197" s="29">
        <v>0</v>
      </c>
      <c r="H2197" s="19">
        <v>0</v>
      </c>
      <c r="I2197" s="19">
        <v>0</v>
      </c>
      <c r="J2197" s="39">
        <v>0</v>
      </c>
      <c r="K2197" s="40">
        <v>0</v>
      </c>
      <c r="L2197" s="19">
        <v>0</v>
      </c>
      <c r="M2197" s="19">
        <v>0</v>
      </c>
      <c r="N2197" s="39">
        <v>0</v>
      </c>
      <c r="O2197" s="40">
        <v>0</v>
      </c>
      <c r="P2197" s="19">
        <v>0</v>
      </c>
      <c r="Q2197" s="19">
        <v>0</v>
      </c>
      <c r="R2197" s="39">
        <v>0</v>
      </c>
      <c r="S2197" s="40">
        <v>0</v>
      </c>
      <c r="T2197" s="19">
        <v>0</v>
      </c>
      <c r="U2197" s="19">
        <v>0</v>
      </c>
      <c r="V2197" s="39"/>
      <c r="W2197" s="40"/>
      <c r="X2197" s="19"/>
      <c r="Y2197" s="19"/>
      <c r="Z2197" s="39"/>
      <c r="AA2197" s="40"/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1651</v>
      </c>
      <c r="B2198" s="37" t="s">
        <v>1242</v>
      </c>
      <c r="C2198" s="38" t="s">
        <v>1243</v>
      </c>
      <c r="D2198" s="24">
        <f t="shared" si="68"/>
        <v>6243</v>
      </c>
      <c r="E2198" s="32">
        <f t="shared" si="69"/>
        <v>0</v>
      </c>
      <c r="F2198" s="30">
        <v>6243</v>
      </c>
      <c r="G2198" s="31">
        <v>0</v>
      </c>
      <c r="H2198" s="22">
        <v>0</v>
      </c>
      <c r="I2198" s="22">
        <v>0</v>
      </c>
      <c r="J2198" s="41">
        <v>0</v>
      </c>
      <c r="K2198" s="42">
        <v>0</v>
      </c>
      <c r="L2198" s="22">
        <v>0</v>
      </c>
      <c r="M2198" s="22">
        <v>0</v>
      </c>
      <c r="N2198" s="41">
        <v>0</v>
      </c>
      <c r="O2198" s="42">
        <v>0</v>
      </c>
      <c r="P2198" s="19">
        <v>0</v>
      </c>
      <c r="Q2198" s="19">
        <v>0</v>
      </c>
      <c r="R2198" s="41">
        <v>0</v>
      </c>
      <c r="S2198" s="42">
        <v>0</v>
      </c>
      <c r="T2198" s="22">
        <v>0</v>
      </c>
      <c r="U2198" s="22">
        <v>0</v>
      </c>
      <c r="V2198" s="41"/>
      <c r="W2198" s="42"/>
      <c r="X2198" s="22"/>
      <c r="Y2198" s="22"/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1651</v>
      </c>
      <c r="B2199" s="37" t="s">
        <v>1244</v>
      </c>
      <c r="C2199" s="38" t="s">
        <v>1245</v>
      </c>
      <c r="D2199" s="24">
        <f t="shared" si="68"/>
        <v>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/>
      <c r="M2199" s="22"/>
      <c r="N2199" s="41"/>
      <c r="O2199" s="42"/>
      <c r="P2199" s="22"/>
      <c r="Q2199" s="22"/>
      <c r="R2199" s="41"/>
      <c r="S2199" s="42"/>
      <c r="T2199" s="22"/>
      <c r="U2199" s="22"/>
      <c r="V2199" s="41"/>
      <c r="W2199" s="42"/>
      <c r="X2199" s="22"/>
      <c r="Y2199" s="22"/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1651</v>
      </c>
      <c r="B2200" s="37" t="s">
        <v>1246</v>
      </c>
      <c r="C2200" s="38" t="s">
        <v>1247</v>
      </c>
      <c r="D2200" s="24">
        <f t="shared" si="68"/>
        <v>6555</v>
      </c>
      <c r="E2200" s="32">
        <f t="shared" si="69"/>
        <v>0</v>
      </c>
      <c r="F2200" s="30">
        <v>6555</v>
      </c>
      <c r="G2200" s="31">
        <v>0</v>
      </c>
      <c r="H2200" s="22">
        <v>0</v>
      </c>
      <c r="I2200" s="22">
        <v>0</v>
      </c>
      <c r="J2200" s="41">
        <v>0</v>
      </c>
      <c r="K2200" s="42">
        <v>0</v>
      </c>
      <c r="L2200" s="22">
        <v>0</v>
      </c>
      <c r="M2200" s="22">
        <v>0</v>
      </c>
      <c r="N2200" s="41">
        <v>0</v>
      </c>
      <c r="O2200" s="42">
        <v>0</v>
      </c>
      <c r="P2200" s="22">
        <v>0</v>
      </c>
      <c r="Q2200" s="22">
        <v>0</v>
      </c>
      <c r="R2200" s="41">
        <v>0</v>
      </c>
      <c r="S2200" s="42">
        <v>0</v>
      </c>
      <c r="T2200" s="22">
        <v>0</v>
      </c>
      <c r="U2200" s="22">
        <v>0</v>
      </c>
      <c r="V2200" s="41"/>
      <c r="W2200" s="42"/>
      <c r="X2200" s="22"/>
      <c r="Y2200" s="22"/>
      <c r="Z2200" s="41"/>
      <c r="AA2200" s="42"/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1651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1651</v>
      </c>
      <c r="B2202" s="37" t="s">
        <v>1250</v>
      </c>
      <c r="C2202" s="38" t="s">
        <v>1251</v>
      </c>
      <c r="D2202" s="24">
        <f t="shared" si="68"/>
        <v>0</v>
      </c>
      <c r="E2202" s="32">
        <f t="shared" si="69"/>
        <v>0</v>
      </c>
      <c r="F2202" s="28"/>
      <c r="G2202" s="29"/>
      <c r="H2202" s="19"/>
      <c r="I2202" s="19"/>
      <c r="J2202" s="39"/>
      <c r="K2202" s="40"/>
      <c r="L2202" s="19"/>
      <c r="M2202" s="19"/>
      <c r="N2202" s="39"/>
      <c r="O2202" s="40"/>
      <c r="P2202" s="22"/>
      <c r="Q2202" s="22"/>
      <c r="R2202" s="39"/>
      <c r="S2202" s="40"/>
      <c r="T2202" s="19"/>
      <c r="U2202" s="19"/>
      <c r="V2202" s="39"/>
      <c r="W2202" s="40"/>
      <c r="X2202" s="19"/>
      <c r="Y2202" s="19"/>
      <c r="Z2202" s="39"/>
      <c r="AA2202" s="40"/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1651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1651</v>
      </c>
      <c r="B2204" s="37" t="s">
        <v>1254</v>
      </c>
      <c r="C2204" s="38" t="s">
        <v>1255</v>
      </c>
      <c r="D2204" s="24">
        <f t="shared" si="68"/>
        <v>1878697.4100000001</v>
      </c>
      <c r="E2204" s="32">
        <f t="shared" si="69"/>
        <v>168300</v>
      </c>
      <c r="F2204" s="28">
        <v>76817</v>
      </c>
      <c r="G2204" s="29">
        <v>0</v>
      </c>
      <c r="H2204" s="19">
        <v>133426</v>
      </c>
      <c r="I2204" s="19">
        <v>0</v>
      </c>
      <c r="J2204" s="39">
        <v>360222</v>
      </c>
      <c r="K2204" s="40">
        <v>0</v>
      </c>
      <c r="L2204" s="19">
        <v>208758</v>
      </c>
      <c r="M2204" s="19">
        <v>0</v>
      </c>
      <c r="N2204" s="39">
        <v>119658</v>
      </c>
      <c r="O2204" s="40">
        <v>0</v>
      </c>
      <c r="P2204" s="19">
        <v>624123.56000000006</v>
      </c>
      <c r="Q2204" s="19">
        <v>0</v>
      </c>
      <c r="R2204" s="39">
        <v>252542.85</v>
      </c>
      <c r="S2204" s="40">
        <v>168300</v>
      </c>
      <c r="T2204" s="19">
        <v>103150</v>
      </c>
      <c r="U2204" s="19">
        <v>0</v>
      </c>
      <c r="V2204" s="39"/>
      <c r="W2204" s="40"/>
      <c r="X2204" s="19"/>
      <c r="Y2204" s="19"/>
      <c r="Z2204" s="39"/>
      <c r="AA2204" s="40"/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1651</v>
      </c>
      <c r="B2205" s="37" t="s">
        <v>1256</v>
      </c>
      <c r="C2205" s="38" t="s">
        <v>1257</v>
      </c>
      <c r="D2205" s="24">
        <f t="shared" si="68"/>
        <v>1130559</v>
      </c>
      <c r="E2205" s="32">
        <f t="shared" si="69"/>
        <v>0</v>
      </c>
      <c r="F2205" s="28">
        <v>109194</v>
      </c>
      <c r="G2205" s="29">
        <v>0</v>
      </c>
      <c r="H2205" s="19">
        <v>136064</v>
      </c>
      <c r="I2205" s="19">
        <v>0</v>
      </c>
      <c r="J2205" s="39">
        <v>147478</v>
      </c>
      <c r="K2205" s="40">
        <v>0</v>
      </c>
      <c r="L2205" s="19">
        <v>330924</v>
      </c>
      <c r="M2205" s="19">
        <v>0</v>
      </c>
      <c r="N2205" s="39">
        <v>122033</v>
      </c>
      <c r="O2205" s="40">
        <v>0</v>
      </c>
      <c r="P2205" s="19">
        <v>126486</v>
      </c>
      <c r="Q2205" s="19">
        <v>0</v>
      </c>
      <c r="R2205" s="39">
        <v>81144</v>
      </c>
      <c r="S2205" s="40">
        <v>0</v>
      </c>
      <c r="T2205" s="19">
        <v>77236</v>
      </c>
      <c r="U2205" s="19">
        <v>0</v>
      </c>
      <c r="V2205" s="39"/>
      <c r="W2205" s="40"/>
      <c r="X2205" s="19"/>
      <c r="Y2205" s="19"/>
      <c r="Z2205" s="39"/>
      <c r="AA2205" s="40"/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1651</v>
      </c>
      <c r="B2206" s="37" t="s">
        <v>1258</v>
      </c>
      <c r="C2206" s="38" t="s">
        <v>1259</v>
      </c>
      <c r="D2206" s="24">
        <f t="shared" si="68"/>
        <v>483292.99</v>
      </c>
      <c r="E2206" s="32">
        <f t="shared" si="69"/>
        <v>0</v>
      </c>
      <c r="F2206" s="30">
        <v>4800</v>
      </c>
      <c r="G2206" s="31">
        <v>0</v>
      </c>
      <c r="H2206" s="22">
        <v>0</v>
      </c>
      <c r="I2206" s="22">
        <v>0</v>
      </c>
      <c r="J2206" s="41">
        <v>0</v>
      </c>
      <c r="K2206" s="42">
        <v>0</v>
      </c>
      <c r="L2206" s="22">
        <v>8942.99</v>
      </c>
      <c r="M2206" s="22">
        <v>0</v>
      </c>
      <c r="N2206" s="41">
        <v>0</v>
      </c>
      <c r="O2206" s="42">
        <v>0</v>
      </c>
      <c r="P2206" s="19">
        <v>13600</v>
      </c>
      <c r="Q2206" s="19">
        <v>0</v>
      </c>
      <c r="R2206" s="41">
        <v>0</v>
      </c>
      <c r="S2206" s="42">
        <v>0</v>
      </c>
      <c r="T2206" s="22">
        <v>455950</v>
      </c>
      <c r="U2206" s="22">
        <v>0</v>
      </c>
      <c r="V2206" s="41"/>
      <c r="W2206" s="42"/>
      <c r="X2206" s="22"/>
      <c r="Y2206" s="22"/>
      <c r="Z2206" s="41"/>
      <c r="AA2206" s="42"/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1651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1651</v>
      </c>
      <c r="B2208" s="37" t="s">
        <v>1262</v>
      </c>
      <c r="C2208" s="38" t="s">
        <v>1263</v>
      </c>
      <c r="D2208" s="24">
        <f t="shared" si="68"/>
        <v>12</v>
      </c>
      <c r="E2208" s="32">
        <f t="shared" si="69"/>
        <v>0</v>
      </c>
      <c r="F2208" s="30"/>
      <c r="G2208" s="31"/>
      <c r="H2208" s="22"/>
      <c r="I2208" s="22"/>
      <c r="J2208" s="41"/>
      <c r="K2208" s="42"/>
      <c r="L2208" s="22"/>
      <c r="M2208" s="22"/>
      <c r="N2208" s="41">
        <v>6</v>
      </c>
      <c r="O2208" s="42">
        <v>0</v>
      </c>
      <c r="P2208" s="22">
        <v>0</v>
      </c>
      <c r="Q2208" s="22">
        <v>0</v>
      </c>
      <c r="R2208" s="41">
        <v>6</v>
      </c>
      <c r="S2208" s="42">
        <v>0</v>
      </c>
      <c r="T2208" s="22">
        <v>0</v>
      </c>
      <c r="U2208" s="22">
        <v>0</v>
      </c>
      <c r="V2208" s="41"/>
      <c r="W2208" s="42"/>
      <c r="X2208" s="22"/>
      <c r="Y2208" s="22"/>
      <c r="Z2208" s="41"/>
      <c r="AA2208" s="42"/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1651</v>
      </c>
      <c r="B2209" s="37" t="s">
        <v>1264</v>
      </c>
      <c r="C2209" s="38" t="s">
        <v>1265</v>
      </c>
      <c r="D2209" s="24">
        <f t="shared" si="68"/>
        <v>1621619.56</v>
      </c>
      <c r="E2209" s="32">
        <f t="shared" si="69"/>
        <v>35508.550000000003</v>
      </c>
      <c r="F2209" s="28">
        <v>262911.39</v>
      </c>
      <c r="G2209" s="29">
        <v>0</v>
      </c>
      <c r="H2209" s="19">
        <v>188515.74</v>
      </c>
      <c r="I2209" s="19">
        <v>0</v>
      </c>
      <c r="J2209" s="39">
        <v>161999.6</v>
      </c>
      <c r="K2209" s="40">
        <v>0</v>
      </c>
      <c r="L2209" s="19">
        <v>184723.98</v>
      </c>
      <c r="M2209" s="19">
        <v>20260.169999999998</v>
      </c>
      <c r="N2209" s="39">
        <v>177316.39</v>
      </c>
      <c r="O2209" s="40">
        <v>1831.7</v>
      </c>
      <c r="P2209" s="22">
        <v>235202.21</v>
      </c>
      <c r="Q2209" s="22">
        <v>0</v>
      </c>
      <c r="R2209" s="39">
        <v>207158.04</v>
      </c>
      <c r="S2209" s="40">
        <v>7345.7</v>
      </c>
      <c r="T2209" s="19">
        <v>203792.21</v>
      </c>
      <c r="U2209" s="19">
        <v>6070.98</v>
      </c>
      <c r="V2209" s="39"/>
      <c r="W2209" s="40"/>
      <c r="X2209" s="19"/>
      <c r="Y2209" s="19"/>
      <c r="Z2209" s="39"/>
      <c r="AA2209" s="40"/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1651</v>
      </c>
      <c r="B2210" s="37" t="s">
        <v>1266</v>
      </c>
      <c r="C2210" s="38" t="s">
        <v>1267</v>
      </c>
      <c r="D2210" s="24">
        <f t="shared" si="68"/>
        <v>82388.42</v>
      </c>
      <c r="E2210" s="32">
        <f t="shared" si="69"/>
        <v>11382.24</v>
      </c>
      <c r="F2210" s="28">
        <v>647.35</v>
      </c>
      <c r="G2210" s="29">
        <v>0</v>
      </c>
      <c r="H2210" s="19">
        <v>2455.12</v>
      </c>
      <c r="I2210" s="19">
        <v>0</v>
      </c>
      <c r="J2210" s="39">
        <v>834.6</v>
      </c>
      <c r="K2210" s="40">
        <v>0</v>
      </c>
      <c r="L2210" s="19">
        <v>834.6</v>
      </c>
      <c r="M2210" s="19">
        <v>0</v>
      </c>
      <c r="N2210" s="39">
        <v>834.6</v>
      </c>
      <c r="O2210" s="40">
        <v>0</v>
      </c>
      <c r="P2210" s="19">
        <v>33432.58</v>
      </c>
      <c r="Q2210" s="19">
        <v>0</v>
      </c>
      <c r="R2210" s="39">
        <v>37322.46</v>
      </c>
      <c r="S2210" s="40">
        <v>5691.12</v>
      </c>
      <c r="T2210" s="19">
        <v>6027.11</v>
      </c>
      <c r="U2210" s="19">
        <v>5691.12</v>
      </c>
      <c r="V2210" s="39"/>
      <c r="W2210" s="40"/>
      <c r="X2210" s="19"/>
      <c r="Y2210" s="19"/>
      <c r="Z2210" s="39"/>
      <c r="AA2210" s="40"/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1651</v>
      </c>
      <c r="B2211" s="37" t="s">
        <v>1268</v>
      </c>
      <c r="C2211" s="38" t="s">
        <v>1269</v>
      </c>
      <c r="D2211" s="24">
        <f t="shared" si="68"/>
        <v>51443.119999999995</v>
      </c>
      <c r="E2211" s="32">
        <f t="shared" si="69"/>
        <v>686.33</v>
      </c>
      <c r="F2211" s="28">
        <v>7740.3</v>
      </c>
      <c r="G2211" s="29">
        <v>0</v>
      </c>
      <c r="H2211" s="19">
        <v>6810.17</v>
      </c>
      <c r="I2211" s="19">
        <v>0</v>
      </c>
      <c r="J2211" s="39">
        <v>5260.31</v>
      </c>
      <c r="K2211" s="40">
        <v>445.22</v>
      </c>
      <c r="L2211" s="19">
        <v>5271.01</v>
      </c>
      <c r="M2211" s="19">
        <v>240.91</v>
      </c>
      <c r="N2211" s="39">
        <v>5350.89</v>
      </c>
      <c r="O2211" s="40">
        <v>0</v>
      </c>
      <c r="P2211" s="19">
        <v>7291.28</v>
      </c>
      <c r="Q2211" s="19">
        <v>0</v>
      </c>
      <c r="R2211" s="39">
        <v>6778.77</v>
      </c>
      <c r="S2211" s="40">
        <v>0.2</v>
      </c>
      <c r="T2211" s="19">
        <v>6940.39</v>
      </c>
      <c r="U2211" s="19">
        <v>0</v>
      </c>
      <c r="V2211" s="39"/>
      <c r="W2211" s="40"/>
      <c r="X2211" s="19"/>
      <c r="Y2211" s="19"/>
      <c r="Z2211" s="39"/>
      <c r="AA2211" s="40"/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1651</v>
      </c>
      <c r="B2212" s="37" t="s">
        <v>1270</v>
      </c>
      <c r="C2212" s="38" t="s">
        <v>1271</v>
      </c>
      <c r="D2212" s="24">
        <f t="shared" si="68"/>
        <v>60455.340000000004</v>
      </c>
      <c r="E2212" s="32">
        <f t="shared" si="69"/>
        <v>1070</v>
      </c>
      <c r="F2212" s="28">
        <v>7894.93</v>
      </c>
      <c r="G2212" s="29">
        <v>0</v>
      </c>
      <c r="H2212" s="19">
        <v>7895.83</v>
      </c>
      <c r="I2212" s="19">
        <v>0</v>
      </c>
      <c r="J2212" s="39">
        <v>7359.93</v>
      </c>
      <c r="K2212" s="40">
        <v>535</v>
      </c>
      <c r="L2212" s="19">
        <v>7466.93</v>
      </c>
      <c r="M2212" s="19">
        <v>535</v>
      </c>
      <c r="N2212" s="39">
        <v>7466.93</v>
      </c>
      <c r="O2212" s="40">
        <v>0</v>
      </c>
      <c r="P2212" s="19">
        <v>7436.93</v>
      </c>
      <c r="Q2212" s="19">
        <v>0</v>
      </c>
      <c r="R2212" s="39">
        <v>7466.93</v>
      </c>
      <c r="S2212" s="40">
        <v>0</v>
      </c>
      <c r="T2212" s="19">
        <v>7466.93</v>
      </c>
      <c r="U2212" s="19">
        <v>0</v>
      </c>
      <c r="V2212" s="39"/>
      <c r="W2212" s="40"/>
      <c r="X2212" s="19"/>
      <c r="Y2212" s="19"/>
      <c r="Z2212" s="39"/>
      <c r="AA2212" s="40"/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1651</v>
      </c>
      <c r="B2213" s="37" t="s">
        <v>1272</v>
      </c>
      <c r="C2213" s="38" t="s">
        <v>1273</v>
      </c>
      <c r="D2213" s="24">
        <f t="shared" si="68"/>
        <v>25732</v>
      </c>
      <c r="E2213" s="32">
        <f t="shared" si="69"/>
        <v>689</v>
      </c>
      <c r="F2213" s="28">
        <v>2893</v>
      </c>
      <c r="G2213" s="29">
        <v>0</v>
      </c>
      <c r="H2213" s="19">
        <v>2556</v>
      </c>
      <c r="I2213" s="19">
        <v>555</v>
      </c>
      <c r="J2213" s="39">
        <v>2854</v>
      </c>
      <c r="K2213" s="40">
        <v>0</v>
      </c>
      <c r="L2213" s="19">
        <v>2546</v>
      </c>
      <c r="M2213" s="19">
        <v>0</v>
      </c>
      <c r="N2213" s="39">
        <v>3057</v>
      </c>
      <c r="O2213" s="40">
        <v>0</v>
      </c>
      <c r="P2213" s="19">
        <v>4246</v>
      </c>
      <c r="Q2213" s="19">
        <v>0</v>
      </c>
      <c r="R2213" s="39">
        <v>4246</v>
      </c>
      <c r="S2213" s="40">
        <v>0</v>
      </c>
      <c r="T2213" s="19">
        <v>3334</v>
      </c>
      <c r="U2213" s="19">
        <v>134</v>
      </c>
      <c r="V2213" s="39"/>
      <c r="W2213" s="40"/>
      <c r="X2213" s="19"/>
      <c r="Y2213" s="19"/>
      <c r="Z2213" s="39"/>
      <c r="AA2213" s="40"/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1651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1651</v>
      </c>
      <c r="B2215" s="37" t="s">
        <v>1276</v>
      </c>
      <c r="C2215" s="38" t="s">
        <v>1277</v>
      </c>
      <c r="D2215" s="24">
        <f t="shared" si="68"/>
        <v>14283.41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>
        <v>14283.41</v>
      </c>
      <c r="U2215" s="19">
        <v>0</v>
      </c>
      <c r="V2215" s="39"/>
      <c r="W2215" s="40"/>
      <c r="X2215" s="19"/>
      <c r="Y2215" s="19"/>
      <c r="Z2215" s="39"/>
      <c r="AA2215" s="40"/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1651</v>
      </c>
      <c r="B2216" s="37" t="s">
        <v>1278</v>
      </c>
      <c r="C2216" s="38" t="s">
        <v>1279</v>
      </c>
      <c r="D2216" s="24">
        <f t="shared" si="68"/>
        <v>7381469.4400000004</v>
      </c>
      <c r="E2216" s="32">
        <f t="shared" si="69"/>
        <v>0</v>
      </c>
      <c r="F2216" s="28">
        <v>971692.19</v>
      </c>
      <c r="G2216" s="29">
        <v>0</v>
      </c>
      <c r="H2216" s="19">
        <v>861797.66</v>
      </c>
      <c r="I2216" s="19">
        <v>0</v>
      </c>
      <c r="J2216" s="39">
        <v>903871.31</v>
      </c>
      <c r="K2216" s="40">
        <v>0</v>
      </c>
      <c r="L2216" s="19">
        <v>1032488.94</v>
      </c>
      <c r="M2216" s="19">
        <v>0</v>
      </c>
      <c r="N2216" s="39">
        <v>953257.02</v>
      </c>
      <c r="O2216" s="40">
        <v>0</v>
      </c>
      <c r="P2216" s="19">
        <v>1050741.6100000001</v>
      </c>
      <c r="Q2216" s="19">
        <v>0</v>
      </c>
      <c r="R2216" s="39">
        <v>769262.34</v>
      </c>
      <c r="S2216" s="40">
        <v>0</v>
      </c>
      <c r="T2216" s="19">
        <v>838358.37</v>
      </c>
      <c r="U2216" s="19">
        <v>0</v>
      </c>
      <c r="V2216" s="39"/>
      <c r="W2216" s="40"/>
      <c r="X2216" s="19"/>
      <c r="Y2216" s="19"/>
      <c r="Z2216" s="39"/>
      <c r="AA2216" s="40"/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1651</v>
      </c>
      <c r="B2217" s="37" t="s">
        <v>1280</v>
      </c>
      <c r="C2217" s="38" t="s">
        <v>1281</v>
      </c>
      <c r="D2217" s="24">
        <f t="shared" si="68"/>
        <v>7801.2</v>
      </c>
      <c r="E2217" s="32">
        <f t="shared" si="69"/>
        <v>0</v>
      </c>
      <c r="F2217" s="30"/>
      <c r="G2217" s="31"/>
      <c r="H2217" s="22">
        <v>1050</v>
      </c>
      <c r="I2217" s="22">
        <v>0</v>
      </c>
      <c r="J2217" s="41">
        <v>0</v>
      </c>
      <c r="K2217" s="42">
        <v>0</v>
      </c>
      <c r="L2217" s="22">
        <v>1360</v>
      </c>
      <c r="M2217" s="22">
        <v>0</v>
      </c>
      <c r="N2217" s="41">
        <v>1621.2</v>
      </c>
      <c r="O2217" s="42">
        <v>0</v>
      </c>
      <c r="P2217" s="19">
        <v>1050</v>
      </c>
      <c r="Q2217" s="19">
        <v>0</v>
      </c>
      <c r="R2217" s="41">
        <v>2720</v>
      </c>
      <c r="S2217" s="42">
        <v>0</v>
      </c>
      <c r="T2217" s="22">
        <v>0</v>
      </c>
      <c r="U2217" s="22">
        <v>0</v>
      </c>
      <c r="V2217" s="41"/>
      <c r="W2217" s="42"/>
      <c r="X2217" s="22"/>
      <c r="Y2217" s="22"/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1651</v>
      </c>
      <c r="B2218" s="37" t="s">
        <v>1282</v>
      </c>
      <c r="C2218" s="38" t="s">
        <v>1283</v>
      </c>
      <c r="D2218" s="24">
        <f t="shared" si="68"/>
        <v>1870947.37</v>
      </c>
      <c r="E2218" s="32">
        <f t="shared" si="69"/>
        <v>0</v>
      </c>
      <c r="F2218" s="28">
        <v>217019.46</v>
      </c>
      <c r="G2218" s="29">
        <v>0</v>
      </c>
      <c r="H2218" s="19">
        <v>166331.1</v>
      </c>
      <c r="I2218" s="19">
        <v>0</v>
      </c>
      <c r="J2218" s="39">
        <v>271443.53000000003</v>
      </c>
      <c r="K2218" s="40">
        <v>0</v>
      </c>
      <c r="L2218" s="19">
        <v>204795.03</v>
      </c>
      <c r="M2218" s="19">
        <v>0</v>
      </c>
      <c r="N2218" s="39">
        <v>229466.1</v>
      </c>
      <c r="O2218" s="40">
        <v>0</v>
      </c>
      <c r="P2218" s="22">
        <v>267355.90000000002</v>
      </c>
      <c r="Q2218" s="22">
        <v>0</v>
      </c>
      <c r="R2218" s="39">
        <v>219294.99</v>
      </c>
      <c r="S2218" s="40">
        <v>0</v>
      </c>
      <c r="T2218" s="19">
        <v>295241.26</v>
      </c>
      <c r="U2218" s="19">
        <v>0</v>
      </c>
      <c r="V2218" s="39"/>
      <c r="W2218" s="40"/>
      <c r="X2218" s="19"/>
      <c r="Y2218" s="19"/>
      <c r="Z2218" s="39"/>
      <c r="AA2218" s="40"/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1651</v>
      </c>
      <c r="B2219" s="37" t="s">
        <v>1284</v>
      </c>
      <c r="C2219" s="38" t="s">
        <v>1285</v>
      </c>
      <c r="D2219" s="24">
        <f t="shared" si="68"/>
        <v>2558390.2999999998</v>
      </c>
      <c r="E2219" s="32">
        <f t="shared" si="69"/>
        <v>0</v>
      </c>
      <c r="F2219" s="28">
        <v>466856</v>
      </c>
      <c r="G2219" s="29">
        <v>0</v>
      </c>
      <c r="H2219" s="19">
        <v>391669</v>
      </c>
      <c r="I2219" s="19">
        <v>0</v>
      </c>
      <c r="J2219" s="39">
        <v>416959</v>
      </c>
      <c r="K2219" s="40">
        <v>0</v>
      </c>
      <c r="L2219" s="19">
        <v>290613.90000000002</v>
      </c>
      <c r="M2219" s="19">
        <v>0</v>
      </c>
      <c r="N2219" s="39">
        <v>392988.4</v>
      </c>
      <c r="O2219" s="40">
        <v>0</v>
      </c>
      <c r="P2219" s="19">
        <v>215051</v>
      </c>
      <c r="Q2219" s="19">
        <v>0</v>
      </c>
      <c r="R2219" s="39">
        <v>144487</v>
      </c>
      <c r="S2219" s="40">
        <v>0</v>
      </c>
      <c r="T2219" s="19">
        <v>239766</v>
      </c>
      <c r="U2219" s="19">
        <v>0</v>
      </c>
      <c r="V2219" s="39"/>
      <c r="W2219" s="40"/>
      <c r="X2219" s="19"/>
      <c r="Y2219" s="19"/>
      <c r="Z2219" s="39"/>
      <c r="AA2219" s="40"/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1651</v>
      </c>
      <c r="B2220" s="37" t="s">
        <v>1286</v>
      </c>
      <c r="C2220" s="38" t="s">
        <v>1287</v>
      </c>
      <c r="D2220" s="24">
        <f t="shared" si="68"/>
        <v>604516</v>
      </c>
      <c r="E2220" s="32">
        <f t="shared" si="69"/>
        <v>14750</v>
      </c>
      <c r="F2220" s="28">
        <v>75277</v>
      </c>
      <c r="G2220" s="29">
        <v>0</v>
      </c>
      <c r="H2220" s="19">
        <v>94985</v>
      </c>
      <c r="I2220" s="19">
        <v>0</v>
      </c>
      <c r="J2220" s="39">
        <v>79928</v>
      </c>
      <c r="K2220" s="40">
        <v>14750</v>
      </c>
      <c r="L2220" s="19">
        <v>75197</v>
      </c>
      <c r="M2220" s="19">
        <v>0</v>
      </c>
      <c r="N2220" s="39">
        <v>83409</v>
      </c>
      <c r="O2220" s="40">
        <v>0</v>
      </c>
      <c r="P2220" s="19">
        <v>82174</v>
      </c>
      <c r="Q2220" s="19">
        <v>0</v>
      </c>
      <c r="R2220" s="39">
        <v>55390</v>
      </c>
      <c r="S2220" s="40">
        <v>0</v>
      </c>
      <c r="T2220" s="19">
        <v>58156</v>
      </c>
      <c r="U2220" s="19">
        <v>0</v>
      </c>
      <c r="V2220" s="39"/>
      <c r="W2220" s="40"/>
      <c r="X2220" s="19"/>
      <c r="Y2220" s="19"/>
      <c r="Z2220" s="39"/>
      <c r="AA2220" s="40"/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1651</v>
      </c>
      <c r="B2221" s="37" t="s">
        <v>1288</v>
      </c>
      <c r="C2221" s="38" t="s">
        <v>1289</v>
      </c>
      <c r="D2221" s="24">
        <f t="shared" si="68"/>
        <v>0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/>
      <c r="M2221" s="22"/>
      <c r="N2221" s="41"/>
      <c r="O2221" s="42"/>
      <c r="P2221" s="19"/>
      <c r="Q2221" s="19"/>
      <c r="R2221" s="41"/>
      <c r="S2221" s="42"/>
      <c r="T2221" s="22"/>
      <c r="U2221" s="22"/>
      <c r="V2221" s="41"/>
      <c r="W2221" s="42"/>
      <c r="X2221" s="22"/>
      <c r="Y2221" s="22"/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1651</v>
      </c>
      <c r="B2222" s="37" t="s">
        <v>1290</v>
      </c>
      <c r="C2222" s="38" t="s">
        <v>1291</v>
      </c>
      <c r="D2222" s="24">
        <f t="shared" si="68"/>
        <v>440293.6</v>
      </c>
      <c r="E2222" s="32">
        <f t="shared" si="69"/>
        <v>0</v>
      </c>
      <c r="F2222" s="28">
        <v>19053</v>
      </c>
      <c r="G2222" s="29">
        <v>0</v>
      </c>
      <c r="H2222" s="19">
        <v>25502.61</v>
      </c>
      <c r="I2222" s="19">
        <v>0</v>
      </c>
      <c r="J2222" s="39">
        <v>20201</v>
      </c>
      <c r="K2222" s="40">
        <v>0</v>
      </c>
      <c r="L2222" s="19">
        <v>17444</v>
      </c>
      <c r="M2222" s="19">
        <v>0</v>
      </c>
      <c r="N2222" s="39">
        <v>242273.99</v>
      </c>
      <c r="O2222" s="40">
        <v>0</v>
      </c>
      <c r="P2222" s="22">
        <v>33590</v>
      </c>
      <c r="Q2222" s="22">
        <v>0</v>
      </c>
      <c r="R2222" s="39">
        <v>73220</v>
      </c>
      <c r="S2222" s="40">
        <v>0</v>
      </c>
      <c r="T2222" s="19">
        <v>9009</v>
      </c>
      <c r="U2222" s="19">
        <v>0</v>
      </c>
      <c r="V2222" s="39"/>
      <c r="W2222" s="40"/>
      <c r="X2222" s="19"/>
      <c r="Y2222" s="19"/>
      <c r="Z2222" s="39"/>
      <c r="AA2222" s="40"/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1651</v>
      </c>
      <c r="B2223" s="37" t="s">
        <v>1292</v>
      </c>
      <c r="C2223" s="38" t="s">
        <v>1293</v>
      </c>
      <c r="D2223" s="24">
        <f t="shared" si="68"/>
        <v>5000</v>
      </c>
      <c r="E2223" s="32">
        <f t="shared" si="69"/>
        <v>0</v>
      </c>
      <c r="F2223" s="30"/>
      <c r="G2223" s="31"/>
      <c r="H2223" s="22">
        <v>2500</v>
      </c>
      <c r="I2223" s="22">
        <v>0</v>
      </c>
      <c r="J2223" s="41">
        <v>0</v>
      </c>
      <c r="K2223" s="42">
        <v>0</v>
      </c>
      <c r="L2223" s="22">
        <v>2500</v>
      </c>
      <c r="M2223" s="22">
        <v>0</v>
      </c>
      <c r="N2223" s="41">
        <v>0</v>
      </c>
      <c r="O2223" s="42">
        <v>0</v>
      </c>
      <c r="P2223" s="19">
        <v>0</v>
      </c>
      <c r="Q2223" s="19">
        <v>0</v>
      </c>
      <c r="R2223" s="41">
        <v>0</v>
      </c>
      <c r="S2223" s="42">
        <v>0</v>
      </c>
      <c r="T2223" s="22">
        <v>0</v>
      </c>
      <c r="U2223" s="22">
        <v>0</v>
      </c>
      <c r="V2223" s="41"/>
      <c r="W2223" s="42"/>
      <c r="X2223" s="22"/>
      <c r="Y2223" s="22"/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1651</v>
      </c>
      <c r="B2224" s="37" t="s">
        <v>1294</v>
      </c>
      <c r="C2224" s="38" t="s">
        <v>1295</v>
      </c>
      <c r="D2224" s="24">
        <f t="shared" si="68"/>
        <v>530820</v>
      </c>
      <c r="E2224" s="32">
        <f t="shared" si="69"/>
        <v>35400</v>
      </c>
      <c r="F2224" s="28">
        <v>29550</v>
      </c>
      <c r="G2224" s="29">
        <v>0</v>
      </c>
      <c r="H2224" s="19">
        <v>0</v>
      </c>
      <c r="I2224" s="19">
        <v>0</v>
      </c>
      <c r="J2224" s="39">
        <v>25950</v>
      </c>
      <c r="K2224" s="40">
        <v>0</v>
      </c>
      <c r="L2224" s="19">
        <v>22620</v>
      </c>
      <c r="M2224" s="19">
        <v>0</v>
      </c>
      <c r="N2224" s="39">
        <v>17020</v>
      </c>
      <c r="O2224" s="40">
        <v>0</v>
      </c>
      <c r="P2224" s="22">
        <v>56710</v>
      </c>
      <c r="Q2224" s="22">
        <v>0</v>
      </c>
      <c r="R2224" s="39">
        <v>194800</v>
      </c>
      <c r="S2224" s="40">
        <v>23600</v>
      </c>
      <c r="T2224" s="19">
        <v>184170</v>
      </c>
      <c r="U2224" s="19">
        <v>11800</v>
      </c>
      <c r="V2224" s="39"/>
      <c r="W2224" s="40"/>
      <c r="X2224" s="19"/>
      <c r="Y2224" s="19"/>
      <c r="Z2224" s="39"/>
      <c r="AA2224" s="40"/>
      <c r="AB2224" s="19"/>
      <c r="AC2224" s="19"/>
      <c r="AD2224" s="45" t="s">
        <v>1660</v>
      </c>
      <c r="AE2224" s="23" t="s">
        <v>1637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1651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1651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1651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1651</v>
      </c>
      <c r="B2228" s="37" t="s">
        <v>1302</v>
      </c>
      <c r="C2228" s="38" t="s">
        <v>1303</v>
      </c>
      <c r="D2228" s="24">
        <f t="shared" si="68"/>
        <v>0</v>
      </c>
      <c r="E2228" s="32">
        <f t="shared" si="69"/>
        <v>0</v>
      </c>
      <c r="F2228" s="30"/>
      <c r="G2228" s="31"/>
      <c r="H2228" s="22"/>
      <c r="I2228" s="22"/>
      <c r="J2228" s="41"/>
      <c r="K2228" s="42"/>
      <c r="L2228" s="22"/>
      <c r="M2228" s="22"/>
      <c r="N2228" s="41"/>
      <c r="O2228" s="42"/>
      <c r="P2228" s="22"/>
      <c r="Q2228" s="22"/>
      <c r="R2228" s="41"/>
      <c r="S2228" s="42"/>
      <c r="T2228" s="22"/>
      <c r="U2228" s="22"/>
      <c r="V2228" s="41"/>
      <c r="W2228" s="42"/>
      <c r="X2228" s="22"/>
      <c r="Y2228" s="22"/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1651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1651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1651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1651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1651</v>
      </c>
      <c r="B2233" s="37" t="s">
        <v>1312</v>
      </c>
      <c r="C2233" s="38" t="s">
        <v>1313</v>
      </c>
      <c r="D2233" s="24">
        <f t="shared" si="68"/>
        <v>348370</v>
      </c>
      <c r="E2233" s="32">
        <f t="shared" si="69"/>
        <v>0</v>
      </c>
      <c r="F2233" s="28"/>
      <c r="G2233" s="29"/>
      <c r="H2233" s="19">
        <v>40460</v>
      </c>
      <c r="I2233" s="19">
        <v>0</v>
      </c>
      <c r="J2233" s="39">
        <v>69120</v>
      </c>
      <c r="K2233" s="40">
        <v>0</v>
      </c>
      <c r="L2233" s="19">
        <v>56650</v>
      </c>
      <c r="M2233" s="19">
        <v>0</v>
      </c>
      <c r="N2233" s="39">
        <v>20900</v>
      </c>
      <c r="O2233" s="40">
        <v>0</v>
      </c>
      <c r="P2233" s="22">
        <v>161240</v>
      </c>
      <c r="Q2233" s="22">
        <v>0</v>
      </c>
      <c r="R2233" s="39">
        <v>0</v>
      </c>
      <c r="S2233" s="40">
        <v>0</v>
      </c>
      <c r="T2233" s="19">
        <v>0</v>
      </c>
      <c r="U2233" s="19">
        <v>0</v>
      </c>
      <c r="V2233" s="39"/>
      <c r="W2233" s="40"/>
      <c r="X2233" s="19"/>
      <c r="Y2233" s="19"/>
      <c r="Z2233" s="39"/>
      <c r="AA2233" s="40"/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1651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1651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1651</v>
      </c>
      <c r="B2236" s="37" t="s">
        <v>1318</v>
      </c>
      <c r="C2236" s="38" t="s">
        <v>1319</v>
      </c>
      <c r="D2236" s="24">
        <f t="shared" si="68"/>
        <v>2394900</v>
      </c>
      <c r="E2236" s="32">
        <f t="shared" si="69"/>
        <v>0</v>
      </c>
      <c r="F2236" s="28">
        <v>197000</v>
      </c>
      <c r="G2236" s="29">
        <v>0</v>
      </c>
      <c r="H2236" s="19">
        <v>0</v>
      </c>
      <c r="I2236" s="19">
        <v>0</v>
      </c>
      <c r="J2236" s="39">
        <v>226800</v>
      </c>
      <c r="K2236" s="40">
        <v>0</v>
      </c>
      <c r="L2236" s="19">
        <v>331600</v>
      </c>
      <c r="M2236" s="19">
        <v>0</v>
      </c>
      <c r="N2236" s="39">
        <v>28620</v>
      </c>
      <c r="O2236" s="40">
        <v>0</v>
      </c>
      <c r="P2236" s="22">
        <v>1377530</v>
      </c>
      <c r="Q2236" s="22">
        <v>0</v>
      </c>
      <c r="R2236" s="39">
        <v>233350</v>
      </c>
      <c r="S2236" s="40">
        <v>0</v>
      </c>
      <c r="T2236" s="19">
        <v>0</v>
      </c>
      <c r="U2236" s="19">
        <v>0</v>
      </c>
      <c r="V2236" s="39"/>
      <c r="W2236" s="40"/>
      <c r="X2236" s="19"/>
      <c r="Y2236" s="19"/>
      <c r="Z2236" s="39"/>
      <c r="AA2236" s="40"/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1651</v>
      </c>
      <c r="B2237" s="37" t="s">
        <v>1320</v>
      </c>
      <c r="C2237" s="38" t="s">
        <v>1321</v>
      </c>
      <c r="D2237" s="24">
        <f t="shared" si="68"/>
        <v>7035142.8499999996</v>
      </c>
      <c r="E2237" s="32">
        <f t="shared" si="69"/>
        <v>43677</v>
      </c>
      <c r="F2237" s="28">
        <v>791037.1</v>
      </c>
      <c r="G2237" s="29">
        <v>0</v>
      </c>
      <c r="H2237" s="19">
        <v>752721.5</v>
      </c>
      <c r="I2237" s="19">
        <v>600</v>
      </c>
      <c r="J2237" s="39">
        <v>938787</v>
      </c>
      <c r="K2237" s="40">
        <v>230</v>
      </c>
      <c r="L2237" s="19">
        <v>1077863</v>
      </c>
      <c r="M2237" s="19">
        <v>2887</v>
      </c>
      <c r="N2237" s="39">
        <v>566893</v>
      </c>
      <c r="O2237" s="40">
        <v>300</v>
      </c>
      <c r="P2237" s="19">
        <v>1069811</v>
      </c>
      <c r="Q2237" s="19">
        <v>39660</v>
      </c>
      <c r="R2237" s="39">
        <v>897025</v>
      </c>
      <c r="S2237" s="40">
        <v>0</v>
      </c>
      <c r="T2237" s="19">
        <v>941005.25</v>
      </c>
      <c r="U2237" s="19">
        <v>0</v>
      </c>
      <c r="V2237" s="39"/>
      <c r="W2237" s="40"/>
      <c r="X2237" s="19"/>
      <c r="Y2237" s="19"/>
      <c r="Z2237" s="39"/>
      <c r="AA2237" s="40"/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1651</v>
      </c>
      <c r="B2238" s="37" t="s">
        <v>1322</v>
      </c>
      <c r="C2238" s="38" t="s">
        <v>1323</v>
      </c>
      <c r="D2238" s="24">
        <f t="shared" si="68"/>
        <v>1145528.55</v>
      </c>
      <c r="E2238" s="32">
        <f t="shared" si="69"/>
        <v>0</v>
      </c>
      <c r="F2238" s="30">
        <v>164324.25</v>
      </c>
      <c r="G2238" s="31">
        <v>0</v>
      </c>
      <c r="H2238" s="22">
        <v>120395.55</v>
      </c>
      <c r="I2238" s="22">
        <v>0</v>
      </c>
      <c r="J2238" s="41">
        <v>118701</v>
      </c>
      <c r="K2238" s="42">
        <v>0</v>
      </c>
      <c r="L2238" s="22">
        <v>204854</v>
      </c>
      <c r="M2238" s="22">
        <v>0</v>
      </c>
      <c r="N2238" s="41">
        <v>109123.7</v>
      </c>
      <c r="O2238" s="42">
        <v>0</v>
      </c>
      <c r="P2238" s="19">
        <v>165029.75</v>
      </c>
      <c r="Q2238" s="19">
        <v>0</v>
      </c>
      <c r="R2238" s="41">
        <v>150780.5</v>
      </c>
      <c r="S2238" s="42">
        <v>0</v>
      </c>
      <c r="T2238" s="22">
        <v>112319.8</v>
      </c>
      <c r="U2238" s="22">
        <v>0</v>
      </c>
      <c r="V2238" s="41"/>
      <c r="W2238" s="42"/>
      <c r="X2238" s="22"/>
      <c r="Y2238" s="22"/>
      <c r="Z2238" s="41"/>
      <c r="AA2238" s="42"/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1651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/>
      <c r="W2239" s="42"/>
      <c r="X2239" s="22"/>
      <c r="Y2239" s="22"/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1651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1651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1651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1651</v>
      </c>
      <c r="B2243" s="37" t="s">
        <v>1332</v>
      </c>
      <c r="C2243" s="38" t="s">
        <v>1333</v>
      </c>
      <c r="D2243" s="24">
        <f t="shared" si="68"/>
        <v>7758646.1699999999</v>
      </c>
      <c r="E2243" s="32">
        <f t="shared" si="69"/>
        <v>0</v>
      </c>
      <c r="F2243" s="28">
        <v>1083433.1399999999</v>
      </c>
      <c r="G2243" s="29">
        <v>0</v>
      </c>
      <c r="H2243" s="19">
        <v>938661.29</v>
      </c>
      <c r="I2243" s="19">
        <v>0</v>
      </c>
      <c r="J2243" s="39">
        <v>1181397.4099999999</v>
      </c>
      <c r="K2243" s="40">
        <v>0</v>
      </c>
      <c r="L2243" s="19">
        <v>900760.55</v>
      </c>
      <c r="M2243" s="19">
        <v>0</v>
      </c>
      <c r="N2243" s="39">
        <v>875733.75</v>
      </c>
      <c r="O2243" s="40">
        <v>0</v>
      </c>
      <c r="P2243" s="22">
        <v>860196.28</v>
      </c>
      <c r="Q2243" s="22">
        <v>0</v>
      </c>
      <c r="R2243" s="39">
        <v>872742.19</v>
      </c>
      <c r="S2243" s="40">
        <v>0</v>
      </c>
      <c r="T2243" s="19">
        <v>1045721.56</v>
      </c>
      <c r="U2243" s="19">
        <v>0</v>
      </c>
      <c r="V2243" s="39"/>
      <c r="W2243" s="40"/>
      <c r="X2243" s="19"/>
      <c r="Y2243" s="19"/>
      <c r="Z2243" s="39"/>
      <c r="AA2243" s="40"/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1651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1822564.5</v>
      </c>
      <c r="E2244" s="32">
        <f t="shared" ref="E2244:E2307" si="71">G2244+I2244+K2244+M2244+O2244+Q2244+S2244+U2244+W2244+Y2244+AA2244+AC2244</f>
        <v>0</v>
      </c>
      <c r="F2244" s="28">
        <v>145220</v>
      </c>
      <c r="G2244" s="29">
        <v>0</v>
      </c>
      <c r="H2244" s="19">
        <v>163135</v>
      </c>
      <c r="I2244" s="19">
        <v>0</v>
      </c>
      <c r="J2244" s="39">
        <v>230457.5</v>
      </c>
      <c r="K2244" s="40">
        <v>0</v>
      </c>
      <c r="L2244" s="19">
        <v>179382</v>
      </c>
      <c r="M2244" s="19">
        <v>0</v>
      </c>
      <c r="N2244" s="39">
        <v>308405</v>
      </c>
      <c r="O2244" s="40">
        <v>0</v>
      </c>
      <c r="P2244" s="19">
        <v>243270</v>
      </c>
      <c r="Q2244" s="19">
        <v>0</v>
      </c>
      <c r="R2244" s="39">
        <v>220490</v>
      </c>
      <c r="S2244" s="40">
        <v>0</v>
      </c>
      <c r="T2244" s="19">
        <v>332205</v>
      </c>
      <c r="U2244" s="19">
        <v>0</v>
      </c>
      <c r="V2244" s="39"/>
      <c r="W2244" s="40"/>
      <c r="X2244" s="19"/>
      <c r="Y2244" s="19"/>
      <c r="Z2244" s="39"/>
      <c r="AA2244" s="40"/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1651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1651</v>
      </c>
      <c r="B2246" s="37" t="s">
        <v>1338</v>
      </c>
      <c r="C2246" s="38" t="s">
        <v>1339</v>
      </c>
      <c r="D2246" s="24">
        <f t="shared" si="70"/>
        <v>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/>
      <c r="Q2246" s="22"/>
      <c r="R2246" s="41"/>
      <c r="S2246" s="42"/>
      <c r="T2246" s="22"/>
      <c r="U2246" s="22"/>
      <c r="V2246" s="41"/>
      <c r="W2246" s="42"/>
      <c r="X2246" s="22"/>
      <c r="Y2246" s="22"/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1651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1651</v>
      </c>
      <c r="B2248" s="37" t="s">
        <v>1342</v>
      </c>
      <c r="C2248" s="38" t="s">
        <v>1343</v>
      </c>
      <c r="D2248" s="24">
        <f t="shared" si="70"/>
        <v>370000</v>
      </c>
      <c r="E2248" s="32">
        <f t="shared" si="71"/>
        <v>0</v>
      </c>
      <c r="F2248" s="28">
        <v>40000</v>
      </c>
      <c r="G2248" s="29">
        <v>0</v>
      </c>
      <c r="H2248" s="19">
        <v>40000</v>
      </c>
      <c r="I2248" s="19">
        <v>0</v>
      </c>
      <c r="J2248" s="39">
        <v>40000</v>
      </c>
      <c r="K2248" s="40">
        <v>0</v>
      </c>
      <c r="L2248" s="19">
        <v>40000</v>
      </c>
      <c r="M2248" s="19">
        <v>0</v>
      </c>
      <c r="N2248" s="39">
        <v>40000</v>
      </c>
      <c r="O2248" s="40">
        <v>0</v>
      </c>
      <c r="P2248" s="22">
        <v>60000</v>
      </c>
      <c r="Q2248" s="22">
        <v>0</v>
      </c>
      <c r="R2248" s="39">
        <v>50000</v>
      </c>
      <c r="S2248" s="40">
        <v>0</v>
      </c>
      <c r="T2248" s="19">
        <v>60000</v>
      </c>
      <c r="U2248" s="19">
        <v>0</v>
      </c>
      <c r="V2248" s="39"/>
      <c r="W2248" s="40"/>
      <c r="X2248" s="19"/>
      <c r="Y2248" s="19"/>
      <c r="Z2248" s="39"/>
      <c r="AA2248" s="40"/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1651</v>
      </c>
      <c r="B2249" s="37" t="s">
        <v>1344</v>
      </c>
      <c r="C2249" s="38" t="s">
        <v>1345</v>
      </c>
      <c r="D2249" s="24">
        <f t="shared" si="70"/>
        <v>240000</v>
      </c>
      <c r="E2249" s="32">
        <f t="shared" si="71"/>
        <v>0</v>
      </c>
      <c r="F2249" s="28">
        <v>30000</v>
      </c>
      <c r="G2249" s="29">
        <v>0</v>
      </c>
      <c r="H2249" s="19">
        <v>30000</v>
      </c>
      <c r="I2249" s="19">
        <v>0</v>
      </c>
      <c r="J2249" s="39">
        <v>30000</v>
      </c>
      <c r="K2249" s="40">
        <v>0</v>
      </c>
      <c r="L2249" s="19">
        <v>30000</v>
      </c>
      <c r="M2249" s="19">
        <v>0</v>
      </c>
      <c r="N2249" s="39">
        <v>30000</v>
      </c>
      <c r="O2249" s="40">
        <v>0</v>
      </c>
      <c r="P2249" s="19">
        <v>30000</v>
      </c>
      <c r="Q2249" s="19">
        <v>0</v>
      </c>
      <c r="R2249" s="39">
        <v>30000</v>
      </c>
      <c r="S2249" s="40">
        <v>0</v>
      </c>
      <c r="T2249" s="19">
        <v>30000</v>
      </c>
      <c r="U2249" s="19">
        <v>0</v>
      </c>
      <c r="V2249" s="39"/>
      <c r="W2249" s="40"/>
      <c r="X2249" s="19"/>
      <c r="Y2249" s="19"/>
      <c r="Z2249" s="39"/>
      <c r="AA2249" s="40"/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1651</v>
      </c>
      <c r="B2250" s="37" t="s">
        <v>1346</v>
      </c>
      <c r="C2250" s="38" t="s">
        <v>1347</v>
      </c>
      <c r="D2250" s="24">
        <f t="shared" si="70"/>
        <v>80000</v>
      </c>
      <c r="E2250" s="32">
        <f t="shared" si="71"/>
        <v>0</v>
      </c>
      <c r="F2250" s="28">
        <v>10000</v>
      </c>
      <c r="G2250" s="29">
        <v>0</v>
      </c>
      <c r="H2250" s="19">
        <v>10000</v>
      </c>
      <c r="I2250" s="19">
        <v>0</v>
      </c>
      <c r="J2250" s="39">
        <v>10000</v>
      </c>
      <c r="K2250" s="40">
        <v>0</v>
      </c>
      <c r="L2250" s="19">
        <v>10000</v>
      </c>
      <c r="M2250" s="19">
        <v>0</v>
      </c>
      <c r="N2250" s="39">
        <v>10000</v>
      </c>
      <c r="O2250" s="40">
        <v>0</v>
      </c>
      <c r="P2250" s="19">
        <v>10000</v>
      </c>
      <c r="Q2250" s="19">
        <v>0</v>
      </c>
      <c r="R2250" s="39">
        <v>10000</v>
      </c>
      <c r="S2250" s="40">
        <v>0</v>
      </c>
      <c r="T2250" s="19">
        <v>10000</v>
      </c>
      <c r="U2250" s="19">
        <v>0</v>
      </c>
      <c r="V2250" s="39"/>
      <c r="W2250" s="40"/>
      <c r="X2250" s="19"/>
      <c r="Y2250" s="19"/>
      <c r="Z2250" s="39"/>
      <c r="AA2250" s="40"/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1651</v>
      </c>
      <c r="B2251" s="37" t="s">
        <v>1348</v>
      </c>
      <c r="C2251" s="38" t="s">
        <v>1349</v>
      </c>
      <c r="D2251" s="24">
        <f t="shared" si="70"/>
        <v>0</v>
      </c>
      <c r="E2251" s="32">
        <f t="shared" si="71"/>
        <v>0</v>
      </c>
      <c r="F2251" s="30"/>
      <c r="G2251" s="31"/>
      <c r="H2251" s="22"/>
      <c r="I2251" s="22"/>
      <c r="J2251" s="41"/>
      <c r="K2251" s="42"/>
      <c r="L2251" s="22"/>
      <c r="M2251" s="22"/>
      <c r="N2251" s="41"/>
      <c r="O2251" s="42"/>
      <c r="P2251" s="19"/>
      <c r="Q2251" s="19"/>
      <c r="R2251" s="41"/>
      <c r="S2251" s="42"/>
      <c r="T2251" s="22"/>
      <c r="U2251" s="22"/>
      <c r="V2251" s="41"/>
      <c r="W2251" s="42"/>
      <c r="X2251" s="22"/>
      <c r="Y2251" s="22"/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1651</v>
      </c>
      <c r="B2252" s="37" t="s">
        <v>1350</v>
      </c>
      <c r="C2252" s="38" t="s">
        <v>1351</v>
      </c>
      <c r="D2252" s="24">
        <f t="shared" si="70"/>
        <v>7125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/>
      <c r="S2252" s="42"/>
      <c r="T2252" s="22">
        <v>7125</v>
      </c>
      <c r="U2252" s="22">
        <v>0</v>
      </c>
      <c r="V2252" s="41"/>
      <c r="W2252" s="42"/>
      <c r="X2252" s="22"/>
      <c r="Y2252" s="22"/>
      <c r="Z2252" s="41"/>
      <c r="AA2252" s="42"/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1651</v>
      </c>
      <c r="B2253" s="37" t="s">
        <v>1352</v>
      </c>
      <c r="C2253" s="38" t="s">
        <v>1353</v>
      </c>
      <c r="D2253" s="24">
        <f t="shared" si="70"/>
        <v>21250</v>
      </c>
      <c r="E2253" s="32">
        <f t="shared" si="71"/>
        <v>0</v>
      </c>
      <c r="F2253" s="28">
        <v>2700</v>
      </c>
      <c r="G2253" s="29">
        <v>0</v>
      </c>
      <c r="H2253" s="19">
        <v>6000</v>
      </c>
      <c r="I2253" s="19">
        <v>0</v>
      </c>
      <c r="J2253" s="39">
        <v>1950</v>
      </c>
      <c r="K2253" s="40">
        <v>0</v>
      </c>
      <c r="L2253" s="19">
        <v>3900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1200</v>
      </c>
      <c r="S2253" s="40">
        <v>0</v>
      </c>
      <c r="T2253" s="19">
        <v>5500</v>
      </c>
      <c r="U2253" s="19">
        <v>0</v>
      </c>
      <c r="V2253" s="39"/>
      <c r="W2253" s="40"/>
      <c r="X2253" s="19"/>
      <c r="Y2253" s="19"/>
      <c r="Z2253" s="39"/>
      <c r="AA2253" s="40"/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1651</v>
      </c>
      <c r="B2254" s="37" t="s">
        <v>1354</v>
      </c>
      <c r="C2254" s="38" t="s">
        <v>1355</v>
      </c>
      <c r="D2254" s="24">
        <f t="shared" si="70"/>
        <v>10800</v>
      </c>
      <c r="E2254" s="32">
        <f t="shared" si="71"/>
        <v>0</v>
      </c>
      <c r="F2254" s="30">
        <v>1350</v>
      </c>
      <c r="G2254" s="31">
        <v>0</v>
      </c>
      <c r="H2254" s="22">
        <v>1350</v>
      </c>
      <c r="I2254" s="22">
        <v>0</v>
      </c>
      <c r="J2254" s="41">
        <v>1350</v>
      </c>
      <c r="K2254" s="42">
        <v>0</v>
      </c>
      <c r="L2254" s="22">
        <v>1350</v>
      </c>
      <c r="M2254" s="22">
        <v>0</v>
      </c>
      <c r="N2254" s="41">
        <v>1350</v>
      </c>
      <c r="O2254" s="42">
        <v>0</v>
      </c>
      <c r="P2254" s="19">
        <v>1350</v>
      </c>
      <c r="Q2254" s="19">
        <v>0</v>
      </c>
      <c r="R2254" s="41">
        <v>1350</v>
      </c>
      <c r="S2254" s="42">
        <v>0</v>
      </c>
      <c r="T2254" s="22">
        <v>1350</v>
      </c>
      <c r="U2254" s="22">
        <v>0</v>
      </c>
      <c r="V2254" s="41"/>
      <c r="W2254" s="42"/>
      <c r="X2254" s="22"/>
      <c r="Y2254" s="22"/>
      <c r="Z2254" s="41"/>
      <c r="AA2254" s="42"/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1651</v>
      </c>
      <c r="B2255" s="37" t="s">
        <v>1356</v>
      </c>
      <c r="C2255" s="38" t="s">
        <v>1357</v>
      </c>
      <c r="D2255" s="24">
        <f t="shared" si="70"/>
        <v>0</v>
      </c>
      <c r="E2255" s="32">
        <f t="shared" si="71"/>
        <v>0</v>
      </c>
      <c r="F2255" s="28"/>
      <c r="G2255" s="29"/>
      <c r="H2255" s="19"/>
      <c r="I2255" s="19"/>
      <c r="J2255" s="39"/>
      <c r="K2255" s="40"/>
      <c r="L2255" s="19"/>
      <c r="M2255" s="19"/>
      <c r="N2255" s="39"/>
      <c r="O2255" s="40"/>
      <c r="P2255" s="22"/>
      <c r="Q2255" s="22"/>
      <c r="R2255" s="39"/>
      <c r="S2255" s="40"/>
      <c r="T2255" s="19"/>
      <c r="U2255" s="19"/>
      <c r="V2255" s="39"/>
      <c r="W2255" s="40"/>
      <c r="X2255" s="19"/>
      <c r="Y2255" s="19"/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1651</v>
      </c>
      <c r="B2256" s="37" t="s">
        <v>1358</v>
      </c>
      <c r="C2256" s="38" t="s">
        <v>1359</v>
      </c>
      <c r="D2256" s="24">
        <f t="shared" si="70"/>
        <v>41755.519999999997</v>
      </c>
      <c r="E2256" s="32">
        <f t="shared" si="71"/>
        <v>0</v>
      </c>
      <c r="F2256" s="30">
        <v>5219.4399999999996</v>
      </c>
      <c r="G2256" s="31">
        <v>0</v>
      </c>
      <c r="H2256" s="22">
        <v>5219.4399999999996</v>
      </c>
      <c r="I2256" s="22">
        <v>0</v>
      </c>
      <c r="J2256" s="41">
        <v>5219.4399999999996</v>
      </c>
      <c r="K2256" s="42">
        <v>0</v>
      </c>
      <c r="L2256" s="22">
        <v>5219.4399999999996</v>
      </c>
      <c r="M2256" s="22">
        <v>0</v>
      </c>
      <c r="N2256" s="41">
        <v>5219.4399999999996</v>
      </c>
      <c r="O2256" s="42">
        <v>0</v>
      </c>
      <c r="P2256" s="19">
        <v>5219.4399999999996</v>
      </c>
      <c r="Q2256" s="19">
        <v>0</v>
      </c>
      <c r="R2256" s="41">
        <v>5219.4399999999996</v>
      </c>
      <c r="S2256" s="42">
        <v>0</v>
      </c>
      <c r="T2256" s="22">
        <v>5219.4399999999996</v>
      </c>
      <c r="U2256" s="22">
        <v>0</v>
      </c>
      <c r="V2256" s="41"/>
      <c r="W2256" s="42"/>
      <c r="X2256" s="22"/>
      <c r="Y2256" s="22"/>
      <c r="Z2256" s="41"/>
      <c r="AA2256" s="42"/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1651</v>
      </c>
      <c r="B2257" s="37" t="s">
        <v>1360</v>
      </c>
      <c r="C2257" s="38" t="s">
        <v>1361</v>
      </c>
      <c r="D2257" s="24">
        <f t="shared" si="70"/>
        <v>0</v>
      </c>
      <c r="E2257" s="32">
        <f t="shared" si="71"/>
        <v>0</v>
      </c>
      <c r="F2257" s="30"/>
      <c r="G2257" s="31"/>
      <c r="H2257" s="22"/>
      <c r="I2257" s="22"/>
      <c r="J2257" s="41"/>
      <c r="K2257" s="42"/>
      <c r="L2257" s="22"/>
      <c r="M2257" s="22"/>
      <c r="N2257" s="41"/>
      <c r="O2257" s="42"/>
      <c r="P2257" s="22"/>
      <c r="Q2257" s="22"/>
      <c r="R2257" s="41"/>
      <c r="S2257" s="42"/>
      <c r="T2257" s="22"/>
      <c r="U2257" s="22"/>
      <c r="V2257" s="41"/>
      <c r="W2257" s="42"/>
      <c r="X2257" s="22"/>
      <c r="Y2257" s="22"/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1651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1651</v>
      </c>
      <c r="B2259" s="37" t="s">
        <v>1364</v>
      </c>
      <c r="C2259" s="38" t="s">
        <v>1365</v>
      </c>
      <c r="D2259" s="24">
        <f t="shared" si="70"/>
        <v>990.31999999999994</v>
      </c>
      <c r="E2259" s="32">
        <f t="shared" si="71"/>
        <v>0</v>
      </c>
      <c r="F2259" s="30">
        <v>123.79</v>
      </c>
      <c r="G2259" s="31">
        <v>0</v>
      </c>
      <c r="H2259" s="22">
        <v>123.79</v>
      </c>
      <c r="I2259" s="22">
        <v>0</v>
      </c>
      <c r="J2259" s="41">
        <v>123.79</v>
      </c>
      <c r="K2259" s="42">
        <v>0</v>
      </c>
      <c r="L2259" s="22">
        <v>123.79</v>
      </c>
      <c r="M2259" s="22">
        <v>0</v>
      </c>
      <c r="N2259" s="41">
        <v>123.79</v>
      </c>
      <c r="O2259" s="42">
        <v>0</v>
      </c>
      <c r="P2259" s="22">
        <v>123.79</v>
      </c>
      <c r="Q2259" s="22">
        <v>0</v>
      </c>
      <c r="R2259" s="41">
        <v>123.79</v>
      </c>
      <c r="S2259" s="42">
        <v>0</v>
      </c>
      <c r="T2259" s="22">
        <v>123.79</v>
      </c>
      <c r="U2259" s="22">
        <v>0</v>
      </c>
      <c r="V2259" s="41"/>
      <c r="W2259" s="42"/>
      <c r="X2259" s="22"/>
      <c r="Y2259" s="22"/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1651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1651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1651</v>
      </c>
      <c r="B2262" s="37" t="s">
        <v>1370</v>
      </c>
      <c r="C2262" s="38" t="s">
        <v>1371</v>
      </c>
      <c r="D2262" s="24">
        <f t="shared" si="70"/>
        <v>32000</v>
      </c>
      <c r="E2262" s="32">
        <f t="shared" si="71"/>
        <v>0</v>
      </c>
      <c r="F2262" s="30">
        <v>4000</v>
      </c>
      <c r="G2262" s="31">
        <v>0</v>
      </c>
      <c r="H2262" s="22">
        <v>4000</v>
      </c>
      <c r="I2262" s="22">
        <v>0</v>
      </c>
      <c r="J2262" s="41">
        <v>4000</v>
      </c>
      <c r="K2262" s="42">
        <v>0</v>
      </c>
      <c r="L2262" s="22">
        <v>4000</v>
      </c>
      <c r="M2262" s="22">
        <v>0</v>
      </c>
      <c r="N2262" s="41">
        <v>4000</v>
      </c>
      <c r="O2262" s="42">
        <v>0</v>
      </c>
      <c r="P2262" s="22">
        <v>4000</v>
      </c>
      <c r="Q2262" s="22">
        <v>0</v>
      </c>
      <c r="R2262" s="41">
        <v>4000</v>
      </c>
      <c r="S2262" s="42">
        <v>0</v>
      </c>
      <c r="T2262" s="22">
        <v>4000</v>
      </c>
      <c r="U2262" s="22">
        <v>0</v>
      </c>
      <c r="V2262" s="41"/>
      <c r="W2262" s="42"/>
      <c r="X2262" s="22"/>
      <c r="Y2262" s="22"/>
      <c r="Z2262" s="41"/>
      <c r="AA2262" s="42"/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1651</v>
      </c>
      <c r="B2263" s="37" t="s">
        <v>1372</v>
      </c>
      <c r="C2263" s="38" t="s">
        <v>1373</v>
      </c>
      <c r="D2263" s="24">
        <f t="shared" si="70"/>
        <v>0</v>
      </c>
      <c r="E2263" s="32">
        <f t="shared" si="71"/>
        <v>0</v>
      </c>
      <c r="F2263" s="30"/>
      <c r="G2263" s="31"/>
      <c r="H2263" s="22"/>
      <c r="I2263" s="22"/>
      <c r="J2263" s="41"/>
      <c r="K2263" s="42"/>
      <c r="L2263" s="22"/>
      <c r="M2263" s="22"/>
      <c r="N2263" s="41"/>
      <c r="O2263" s="42"/>
      <c r="P2263" s="22"/>
      <c r="Q2263" s="22"/>
      <c r="R2263" s="41"/>
      <c r="S2263" s="42"/>
      <c r="T2263" s="22"/>
      <c r="U2263" s="22"/>
      <c r="V2263" s="41"/>
      <c r="W2263" s="42"/>
      <c r="X2263" s="22"/>
      <c r="Y2263" s="22"/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1651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1651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1651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1651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1651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1651</v>
      </c>
      <c r="B2269" s="37" t="s">
        <v>1384</v>
      </c>
      <c r="C2269" s="38" t="s">
        <v>1385</v>
      </c>
      <c r="D2269" s="24">
        <f t="shared" si="70"/>
        <v>0</v>
      </c>
      <c r="E2269" s="32">
        <f t="shared" si="71"/>
        <v>0</v>
      </c>
      <c r="F2269" s="30"/>
      <c r="G2269" s="31"/>
      <c r="H2269" s="22"/>
      <c r="I2269" s="22"/>
      <c r="J2269" s="41"/>
      <c r="K2269" s="42"/>
      <c r="L2269" s="22"/>
      <c r="M2269" s="22"/>
      <c r="N2269" s="41"/>
      <c r="O2269" s="42"/>
      <c r="P2269" s="22"/>
      <c r="Q2269" s="22"/>
      <c r="R2269" s="41"/>
      <c r="S2269" s="42"/>
      <c r="T2269" s="22"/>
      <c r="U2269" s="22"/>
      <c r="V2269" s="41"/>
      <c r="W2269" s="42"/>
      <c r="X2269" s="22"/>
      <c r="Y2269" s="22"/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1651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1651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1651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1651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1651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1651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1651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1651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1651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1651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1651</v>
      </c>
      <c r="B2280" s="37" t="s">
        <v>1406</v>
      </c>
      <c r="C2280" s="38" t="s">
        <v>1407</v>
      </c>
      <c r="D2280" s="24">
        <f t="shared" si="70"/>
        <v>103395.36</v>
      </c>
      <c r="E2280" s="32">
        <f t="shared" si="71"/>
        <v>0</v>
      </c>
      <c r="F2280" s="28">
        <v>12924.42</v>
      </c>
      <c r="G2280" s="29">
        <v>0</v>
      </c>
      <c r="H2280" s="19">
        <v>12924.42</v>
      </c>
      <c r="I2280" s="19">
        <v>0</v>
      </c>
      <c r="J2280" s="39">
        <v>12924.42</v>
      </c>
      <c r="K2280" s="40">
        <v>0</v>
      </c>
      <c r="L2280" s="19">
        <v>12924.42</v>
      </c>
      <c r="M2280" s="19">
        <v>0</v>
      </c>
      <c r="N2280" s="39">
        <v>12924.42</v>
      </c>
      <c r="O2280" s="40">
        <v>0</v>
      </c>
      <c r="P2280" s="22">
        <v>12924.42</v>
      </c>
      <c r="Q2280" s="22">
        <v>0</v>
      </c>
      <c r="R2280" s="39">
        <v>12924.42</v>
      </c>
      <c r="S2280" s="40">
        <v>0</v>
      </c>
      <c r="T2280" s="19">
        <v>12924.42</v>
      </c>
      <c r="U2280" s="19">
        <v>0</v>
      </c>
      <c r="V2280" s="39"/>
      <c r="W2280" s="40"/>
      <c r="X2280" s="19"/>
      <c r="Y2280" s="19"/>
      <c r="Z2280" s="39"/>
      <c r="AA2280" s="40"/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1651</v>
      </c>
      <c r="B2281" s="37" t="s">
        <v>1408</v>
      </c>
      <c r="C2281" s="38" t="s">
        <v>1409</v>
      </c>
      <c r="D2281" s="24">
        <f t="shared" si="70"/>
        <v>516150.24000000011</v>
      </c>
      <c r="E2281" s="32">
        <f t="shared" si="71"/>
        <v>0</v>
      </c>
      <c r="F2281" s="28">
        <v>64518.78</v>
      </c>
      <c r="G2281" s="29">
        <v>0</v>
      </c>
      <c r="H2281" s="19">
        <v>64518.78</v>
      </c>
      <c r="I2281" s="19">
        <v>0</v>
      </c>
      <c r="J2281" s="39">
        <v>64518.78</v>
      </c>
      <c r="K2281" s="40">
        <v>0</v>
      </c>
      <c r="L2281" s="19">
        <v>64518.78</v>
      </c>
      <c r="M2281" s="19">
        <v>0</v>
      </c>
      <c r="N2281" s="39">
        <v>64518.78</v>
      </c>
      <c r="O2281" s="40">
        <v>0</v>
      </c>
      <c r="P2281" s="19">
        <v>64518.78</v>
      </c>
      <c r="Q2281" s="19">
        <v>0</v>
      </c>
      <c r="R2281" s="39">
        <v>64518.78</v>
      </c>
      <c r="S2281" s="40">
        <v>0</v>
      </c>
      <c r="T2281" s="19">
        <v>64518.78</v>
      </c>
      <c r="U2281" s="19">
        <v>0</v>
      </c>
      <c r="V2281" s="39"/>
      <c r="W2281" s="40"/>
      <c r="X2281" s="19"/>
      <c r="Y2281" s="19"/>
      <c r="Z2281" s="39"/>
      <c r="AA2281" s="40"/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1651</v>
      </c>
      <c r="B2282" s="37" t="s">
        <v>1410</v>
      </c>
      <c r="C2282" s="38" t="s">
        <v>1411</v>
      </c>
      <c r="D2282" s="24">
        <f t="shared" si="70"/>
        <v>103922.95999999999</v>
      </c>
      <c r="E2282" s="32">
        <f t="shared" si="71"/>
        <v>0</v>
      </c>
      <c r="F2282" s="28">
        <v>12990.37</v>
      </c>
      <c r="G2282" s="29">
        <v>0</v>
      </c>
      <c r="H2282" s="19">
        <v>12990.37</v>
      </c>
      <c r="I2282" s="19">
        <v>0</v>
      </c>
      <c r="J2282" s="39">
        <v>12990.37</v>
      </c>
      <c r="K2282" s="40">
        <v>0</v>
      </c>
      <c r="L2282" s="19">
        <v>12990.37</v>
      </c>
      <c r="M2282" s="19">
        <v>0</v>
      </c>
      <c r="N2282" s="39">
        <v>12990.37</v>
      </c>
      <c r="O2282" s="40">
        <v>0</v>
      </c>
      <c r="P2282" s="19">
        <v>12990.37</v>
      </c>
      <c r="Q2282" s="19">
        <v>0</v>
      </c>
      <c r="R2282" s="39">
        <v>12990.37</v>
      </c>
      <c r="S2282" s="40">
        <v>0</v>
      </c>
      <c r="T2282" s="19">
        <v>12990.37</v>
      </c>
      <c r="U2282" s="19">
        <v>0</v>
      </c>
      <c r="V2282" s="39"/>
      <c r="W2282" s="40"/>
      <c r="X2282" s="19"/>
      <c r="Y2282" s="19"/>
      <c r="Z2282" s="39"/>
      <c r="AA2282" s="40"/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1651</v>
      </c>
      <c r="B2283" s="37" t="s">
        <v>1412</v>
      </c>
      <c r="C2283" s="38" t="s">
        <v>1413</v>
      </c>
      <c r="D2283" s="24">
        <f t="shared" si="70"/>
        <v>195597.60000000003</v>
      </c>
      <c r="E2283" s="32">
        <f t="shared" si="71"/>
        <v>0</v>
      </c>
      <c r="F2283" s="30">
        <v>24449.7</v>
      </c>
      <c r="G2283" s="31">
        <v>0</v>
      </c>
      <c r="H2283" s="22">
        <v>24449.7</v>
      </c>
      <c r="I2283" s="22">
        <v>0</v>
      </c>
      <c r="J2283" s="41">
        <v>24449.7</v>
      </c>
      <c r="K2283" s="42">
        <v>0</v>
      </c>
      <c r="L2283" s="22">
        <v>24449.7</v>
      </c>
      <c r="M2283" s="22">
        <v>0</v>
      </c>
      <c r="N2283" s="41">
        <v>24449.7</v>
      </c>
      <c r="O2283" s="42">
        <v>0</v>
      </c>
      <c r="P2283" s="19">
        <v>24449.7</v>
      </c>
      <c r="Q2283" s="19">
        <v>0</v>
      </c>
      <c r="R2283" s="41">
        <v>24449.7</v>
      </c>
      <c r="S2283" s="42">
        <v>0</v>
      </c>
      <c r="T2283" s="22">
        <v>24449.7</v>
      </c>
      <c r="U2283" s="22">
        <v>0</v>
      </c>
      <c r="V2283" s="41"/>
      <c r="W2283" s="42"/>
      <c r="X2283" s="22"/>
      <c r="Y2283" s="22"/>
      <c r="Z2283" s="41"/>
      <c r="AA2283" s="42"/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1651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1651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1651</v>
      </c>
      <c r="B2286" s="37" t="s">
        <v>1418</v>
      </c>
      <c r="C2286" s="38" t="s">
        <v>1419</v>
      </c>
      <c r="D2286" s="24">
        <f t="shared" si="70"/>
        <v>159935.67999999996</v>
      </c>
      <c r="E2286" s="32">
        <f t="shared" si="71"/>
        <v>0</v>
      </c>
      <c r="F2286" s="28">
        <v>19991.96</v>
      </c>
      <c r="G2286" s="29">
        <v>0</v>
      </c>
      <c r="H2286" s="19">
        <v>19991.96</v>
      </c>
      <c r="I2286" s="19">
        <v>0</v>
      </c>
      <c r="J2286" s="39">
        <v>19991.96</v>
      </c>
      <c r="K2286" s="40">
        <v>0</v>
      </c>
      <c r="L2286" s="19">
        <v>19991.96</v>
      </c>
      <c r="M2286" s="19">
        <v>0</v>
      </c>
      <c r="N2286" s="39">
        <v>19991.96</v>
      </c>
      <c r="O2286" s="40">
        <v>0</v>
      </c>
      <c r="P2286" s="19">
        <v>19991.96</v>
      </c>
      <c r="Q2286" s="19">
        <v>0</v>
      </c>
      <c r="R2286" s="39">
        <v>19991.96</v>
      </c>
      <c r="S2286" s="40">
        <v>0</v>
      </c>
      <c r="T2286" s="19">
        <v>19991.96</v>
      </c>
      <c r="U2286" s="19">
        <v>0</v>
      </c>
      <c r="V2286" s="39"/>
      <c r="W2286" s="40"/>
      <c r="X2286" s="19"/>
      <c r="Y2286" s="19"/>
      <c r="Z2286" s="39"/>
      <c r="AA2286" s="40"/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1651</v>
      </c>
      <c r="B2287" s="37" t="s">
        <v>1420</v>
      </c>
      <c r="C2287" s="38" t="s">
        <v>1421</v>
      </c>
      <c r="D2287" s="24">
        <f t="shared" si="70"/>
        <v>4432.16</v>
      </c>
      <c r="E2287" s="32">
        <f t="shared" si="71"/>
        <v>0</v>
      </c>
      <c r="F2287" s="28">
        <v>554.02</v>
      </c>
      <c r="G2287" s="29">
        <v>0</v>
      </c>
      <c r="H2287" s="19">
        <v>554.02</v>
      </c>
      <c r="I2287" s="19">
        <v>0</v>
      </c>
      <c r="J2287" s="39">
        <v>554.02</v>
      </c>
      <c r="K2287" s="40">
        <v>0</v>
      </c>
      <c r="L2287" s="19">
        <v>554.02</v>
      </c>
      <c r="M2287" s="19">
        <v>0</v>
      </c>
      <c r="N2287" s="39">
        <v>554.02</v>
      </c>
      <c r="O2287" s="40">
        <v>0</v>
      </c>
      <c r="P2287" s="19">
        <v>554.02</v>
      </c>
      <c r="Q2287" s="19">
        <v>0</v>
      </c>
      <c r="R2287" s="39">
        <v>554.02</v>
      </c>
      <c r="S2287" s="40">
        <v>0</v>
      </c>
      <c r="T2287" s="19">
        <v>554.02</v>
      </c>
      <c r="U2287" s="19">
        <v>0</v>
      </c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1651</v>
      </c>
      <c r="B2288" s="37" t="s">
        <v>1422</v>
      </c>
      <c r="C2288" s="38" t="s">
        <v>1423</v>
      </c>
      <c r="D2288" s="24">
        <f t="shared" si="70"/>
        <v>54746.239999999998</v>
      </c>
      <c r="E2288" s="32">
        <f t="shared" si="71"/>
        <v>0</v>
      </c>
      <c r="F2288" s="28">
        <v>6843.28</v>
      </c>
      <c r="G2288" s="29">
        <v>0</v>
      </c>
      <c r="H2288" s="19">
        <v>6843.28</v>
      </c>
      <c r="I2288" s="19">
        <v>0</v>
      </c>
      <c r="J2288" s="39">
        <v>6843.28</v>
      </c>
      <c r="K2288" s="40">
        <v>0</v>
      </c>
      <c r="L2288" s="19">
        <v>6843.28</v>
      </c>
      <c r="M2288" s="19">
        <v>0</v>
      </c>
      <c r="N2288" s="39">
        <v>6843.28</v>
      </c>
      <c r="O2288" s="40">
        <v>0</v>
      </c>
      <c r="P2288" s="19">
        <v>6843.28</v>
      </c>
      <c r="Q2288" s="19">
        <v>0</v>
      </c>
      <c r="R2288" s="39">
        <v>6843.28</v>
      </c>
      <c r="S2288" s="40">
        <v>0</v>
      </c>
      <c r="T2288" s="19">
        <v>6843.28</v>
      </c>
      <c r="U2288" s="19">
        <v>0</v>
      </c>
      <c r="V2288" s="39"/>
      <c r="W2288" s="40"/>
      <c r="X2288" s="19"/>
      <c r="Y2288" s="19"/>
      <c r="Z2288" s="39"/>
      <c r="AA2288" s="40"/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1651</v>
      </c>
      <c r="B2289" s="37" t="s">
        <v>1424</v>
      </c>
      <c r="C2289" s="38" t="s">
        <v>1425</v>
      </c>
      <c r="D2289" s="24">
        <f t="shared" si="70"/>
        <v>405639.91</v>
      </c>
      <c r="E2289" s="32">
        <f t="shared" si="71"/>
        <v>0</v>
      </c>
      <c r="F2289" s="28">
        <v>49517.01</v>
      </c>
      <c r="G2289" s="29">
        <v>0</v>
      </c>
      <c r="H2289" s="19">
        <v>56970.74</v>
      </c>
      <c r="I2289" s="19">
        <v>0</v>
      </c>
      <c r="J2289" s="39">
        <v>56080.81</v>
      </c>
      <c r="K2289" s="40">
        <v>0</v>
      </c>
      <c r="L2289" s="19">
        <v>55559.91</v>
      </c>
      <c r="M2289" s="19">
        <v>0</v>
      </c>
      <c r="N2289" s="39">
        <v>47920.23</v>
      </c>
      <c r="O2289" s="40">
        <v>0</v>
      </c>
      <c r="P2289" s="19">
        <v>46851.78</v>
      </c>
      <c r="Q2289" s="19">
        <v>0</v>
      </c>
      <c r="R2289" s="39">
        <v>45460.88</v>
      </c>
      <c r="S2289" s="40">
        <v>0</v>
      </c>
      <c r="T2289" s="19">
        <v>47278.55</v>
      </c>
      <c r="U2289" s="19">
        <v>0</v>
      </c>
      <c r="V2289" s="39"/>
      <c r="W2289" s="40"/>
      <c r="X2289" s="19"/>
      <c r="Y2289" s="19"/>
      <c r="Z2289" s="39"/>
      <c r="AA2289" s="40"/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1651</v>
      </c>
      <c r="B2290" s="37" t="s">
        <v>1426</v>
      </c>
      <c r="C2290" s="38" t="s">
        <v>1427</v>
      </c>
      <c r="D2290" s="24">
        <f t="shared" si="70"/>
        <v>656266.64</v>
      </c>
      <c r="E2290" s="32">
        <f t="shared" si="71"/>
        <v>0</v>
      </c>
      <c r="F2290" s="28">
        <v>82033.33</v>
      </c>
      <c r="G2290" s="29">
        <v>0</v>
      </c>
      <c r="H2290" s="19">
        <v>82033.33</v>
      </c>
      <c r="I2290" s="19">
        <v>0</v>
      </c>
      <c r="J2290" s="39">
        <v>82033.33</v>
      </c>
      <c r="K2290" s="40">
        <v>0</v>
      </c>
      <c r="L2290" s="19">
        <v>82033.33</v>
      </c>
      <c r="M2290" s="19">
        <v>0</v>
      </c>
      <c r="N2290" s="39">
        <v>82033.33</v>
      </c>
      <c r="O2290" s="40">
        <v>0</v>
      </c>
      <c r="P2290" s="19">
        <v>82033.33</v>
      </c>
      <c r="Q2290" s="19">
        <v>0</v>
      </c>
      <c r="R2290" s="39">
        <v>82033.33</v>
      </c>
      <c r="S2290" s="40">
        <v>0</v>
      </c>
      <c r="T2290" s="19">
        <v>82033.33</v>
      </c>
      <c r="U2290" s="19">
        <v>0</v>
      </c>
      <c r="V2290" s="39"/>
      <c r="W2290" s="40"/>
      <c r="X2290" s="19"/>
      <c r="Y2290" s="19"/>
      <c r="Z2290" s="39"/>
      <c r="AA2290" s="40"/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1651</v>
      </c>
      <c r="B2291" s="37" t="s">
        <v>1428</v>
      </c>
      <c r="C2291" s="38" t="s">
        <v>1429</v>
      </c>
      <c r="D2291" s="24">
        <f t="shared" si="70"/>
        <v>15594.959999999995</v>
      </c>
      <c r="E2291" s="32">
        <f t="shared" si="71"/>
        <v>0</v>
      </c>
      <c r="F2291" s="28">
        <v>1949.37</v>
      </c>
      <c r="G2291" s="29">
        <v>0</v>
      </c>
      <c r="H2291" s="19">
        <v>1949.37</v>
      </c>
      <c r="I2291" s="19">
        <v>0</v>
      </c>
      <c r="J2291" s="39">
        <v>1949.37</v>
      </c>
      <c r="K2291" s="40">
        <v>0</v>
      </c>
      <c r="L2291" s="19">
        <v>1949.37</v>
      </c>
      <c r="M2291" s="19">
        <v>0</v>
      </c>
      <c r="N2291" s="39">
        <v>1949.37</v>
      </c>
      <c r="O2291" s="40">
        <v>0</v>
      </c>
      <c r="P2291" s="19">
        <v>1949.37</v>
      </c>
      <c r="Q2291" s="19">
        <v>0</v>
      </c>
      <c r="R2291" s="39">
        <v>1949.37</v>
      </c>
      <c r="S2291" s="40">
        <v>0</v>
      </c>
      <c r="T2291" s="19">
        <v>1949.37</v>
      </c>
      <c r="U2291" s="19">
        <v>0</v>
      </c>
      <c r="V2291" s="39"/>
      <c r="W2291" s="40"/>
      <c r="X2291" s="19"/>
      <c r="Y2291" s="19"/>
      <c r="Z2291" s="39"/>
      <c r="AA2291" s="40"/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1651</v>
      </c>
      <c r="B2292" s="37" t="s">
        <v>1430</v>
      </c>
      <c r="C2292" s="38" t="s">
        <v>1431</v>
      </c>
      <c r="D2292" s="24">
        <f t="shared" si="70"/>
        <v>39393.69</v>
      </c>
      <c r="E2292" s="32">
        <f t="shared" si="71"/>
        <v>0</v>
      </c>
      <c r="F2292" s="28">
        <v>4681.33</v>
      </c>
      <c r="G2292" s="29">
        <v>0</v>
      </c>
      <c r="H2292" s="19">
        <v>4681.33</v>
      </c>
      <c r="I2292" s="19">
        <v>0</v>
      </c>
      <c r="J2292" s="39">
        <v>4681.33</v>
      </c>
      <c r="K2292" s="40">
        <v>0</v>
      </c>
      <c r="L2292" s="19">
        <v>5229.67</v>
      </c>
      <c r="M2292" s="19">
        <v>0</v>
      </c>
      <c r="N2292" s="39">
        <v>5229.67</v>
      </c>
      <c r="O2292" s="40">
        <v>0</v>
      </c>
      <c r="P2292" s="19">
        <v>4681.33</v>
      </c>
      <c r="Q2292" s="19">
        <v>0</v>
      </c>
      <c r="R2292" s="39">
        <v>4680.34</v>
      </c>
      <c r="S2292" s="40">
        <v>0</v>
      </c>
      <c r="T2292" s="19">
        <v>5528.69</v>
      </c>
      <c r="U2292" s="19">
        <v>0</v>
      </c>
      <c r="V2292" s="39"/>
      <c r="W2292" s="40"/>
      <c r="X2292" s="19"/>
      <c r="Y2292" s="19"/>
      <c r="Z2292" s="39"/>
      <c r="AA2292" s="40"/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1651</v>
      </c>
      <c r="B2293" s="37" t="s">
        <v>1432</v>
      </c>
      <c r="C2293" s="38" t="s">
        <v>1433</v>
      </c>
      <c r="D2293" s="24">
        <f t="shared" si="70"/>
        <v>7069.8599999999988</v>
      </c>
      <c r="E2293" s="32">
        <f t="shared" si="71"/>
        <v>0</v>
      </c>
      <c r="F2293" s="28">
        <v>705.95</v>
      </c>
      <c r="G2293" s="29">
        <v>0</v>
      </c>
      <c r="H2293" s="19">
        <v>513.89</v>
      </c>
      <c r="I2293" s="19">
        <v>0</v>
      </c>
      <c r="J2293" s="39">
        <v>513.89</v>
      </c>
      <c r="K2293" s="40">
        <v>0</v>
      </c>
      <c r="L2293" s="19">
        <v>513.89</v>
      </c>
      <c r="M2293" s="19">
        <v>0</v>
      </c>
      <c r="N2293" s="39">
        <v>1205.56</v>
      </c>
      <c r="O2293" s="40">
        <v>0</v>
      </c>
      <c r="P2293" s="19">
        <v>1205.56</v>
      </c>
      <c r="Q2293" s="19">
        <v>0</v>
      </c>
      <c r="R2293" s="39">
        <v>1205.56</v>
      </c>
      <c r="S2293" s="40">
        <v>0</v>
      </c>
      <c r="T2293" s="19">
        <v>1205.56</v>
      </c>
      <c r="U2293" s="19">
        <v>0</v>
      </c>
      <c r="V2293" s="39"/>
      <c r="W2293" s="40"/>
      <c r="X2293" s="19"/>
      <c r="Y2293" s="19"/>
      <c r="Z2293" s="39"/>
      <c r="AA2293" s="40"/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1651</v>
      </c>
      <c r="B2294" s="37" t="s">
        <v>1434</v>
      </c>
      <c r="C2294" s="38" t="s">
        <v>1435</v>
      </c>
      <c r="D2294" s="24">
        <f t="shared" si="70"/>
        <v>5151.8</v>
      </c>
      <c r="E2294" s="32">
        <f t="shared" si="71"/>
        <v>0</v>
      </c>
      <c r="F2294" s="28">
        <v>1288.46</v>
      </c>
      <c r="G2294" s="29">
        <v>0</v>
      </c>
      <c r="H2294" s="19">
        <v>1288.46</v>
      </c>
      <c r="I2294" s="19">
        <v>0</v>
      </c>
      <c r="J2294" s="39">
        <v>1288.46</v>
      </c>
      <c r="K2294" s="40">
        <v>0</v>
      </c>
      <c r="L2294" s="19">
        <v>1286.42</v>
      </c>
      <c r="M2294" s="19">
        <v>0</v>
      </c>
      <c r="N2294" s="39">
        <v>0</v>
      </c>
      <c r="O2294" s="40">
        <v>0</v>
      </c>
      <c r="P2294" s="19">
        <v>0</v>
      </c>
      <c r="Q2294" s="19">
        <v>0</v>
      </c>
      <c r="R2294" s="39">
        <v>0</v>
      </c>
      <c r="S2294" s="40">
        <v>0</v>
      </c>
      <c r="T2294" s="19">
        <v>0</v>
      </c>
      <c r="U2294" s="19">
        <v>0</v>
      </c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1651</v>
      </c>
      <c r="B2295" s="37" t="s">
        <v>1436</v>
      </c>
      <c r="C2295" s="38" t="s">
        <v>1437</v>
      </c>
      <c r="D2295" s="24">
        <f t="shared" si="70"/>
        <v>1952674.98</v>
      </c>
      <c r="E2295" s="32">
        <f t="shared" si="71"/>
        <v>0</v>
      </c>
      <c r="F2295" s="28">
        <v>234553.25</v>
      </c>
      <c r="G2295" s="29">
        <v>0</v>
      </c>
      <c r="H2295" s="19">
        <v>243136.58</v>
      </c>
      <c r="I2295" s="19">
        <v>0</v>
      </c>
      <c r="J2295" s="39">
        <v>244636.58</v>
      </c>
      <c r="K2295" s="40">
        <v>0</v>
      </c>
      <c r="L2295" s="19">
        <v>244636.58</v>
      </c>
      <c r="M2295" s="19">
        <v>0</v>
      </c>
      <c r="N2295" s="39">
        <v>244636.58</v>
      </c>
      <c r="O2295" s="40">
        <v>0</v>
      </c>
      <c r="P2295" s="19">
        <v>244636.58</v>
      </c>
      <c r="Q2295" s="19">
        <v>0</v>
      </c>
      <c r="R2295" s="39">
        <v>244636.58</v>
      </c>
      <c r="S2295" s="40">
        <v>0</v>
      </c>
      <c r="T2295" s="19">
        <v>251802.25</v>
      </c>
      <c r="U2295" s="19">
        <v>0</v>
      </c>
      <c r="V2295" s="39"/>
      <c r="W2295" s="40"/>
      <c r="X2295" s="19"/>
      <c r="Y2295" s="19"/>
      <c r="Z2295" s="39"/>
      <c r="AA2295" s="40"/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1651</v>
      </c>
      <c r="B2296" s="37" t="s">
        <v>1438</v>
      </c>
      <c r="C2296" s="38" t="s">
        <v>1439</v>
      </c>
      <c r="D2296" s="24">
        <f t="shared" si="70"/>
        <v>271449.05</v>
      </c>
      <c r="E2296" s="32">
        <f t="shared" si="71"/>
        <v>26222.240000000002</v>
      </c>
      <c r="F2296" s="28">
        <v>36789.15</v>
      </c>
      <c r="G2296" s="29">
        <v>0</v>
      </c>
      <c r="H2296" s="19">
        <v>36789.15</v>
      </c>
      <c r="I2296" s="19">
        <v>0</v>
      </c>
      <c r="J2296" s="39">
        <v>36789.15</v>
      </c>
      <c r="K2296" s="40">
        <v>0</v>
      </c>
      <c r="L2296" s="19">
        <v>23676.03</v>
      </c>
      <c r="M2296" s="19">
        <v>26222.240000000002</v>
      </c>
      <c r="N2296" s="39">
        <v>53204.81</v>
      </c>
      <c r="O2296" s="40">
        <v>0</v>
      </c>
      <c r="P2296" s="19">
        <v>28066.92</v>
      </c>
      <c r="Q2296" s="19">
        <v>0</v>
      </c>
      <c r="R2296" s="39">
        <v>28066.92</v>
      </c>
      <c r="S2296" s="40">
        <v>0</v>
      </c>
      <c r="T2296" s="19">
        <v>28066.92</v>
      </c>
      <c r="U2296" s="19">
        <v>0</v>
      </c>
      <c r="V2296" s="39"/>
      <c r="W2296" s="40"/>
      <c r="X2296" s="19"/>
      <c r="Y2296" s="19"/>
      <c r="Z2296" s="39"/>
      <c r="AA2296" s="40"/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1651</v>
      </c>
      <c r="B2297" s="37" t="s">
        <v>1440</v>
      </c>
      <c r="C2297" s="38" t="s">
        <v>1441</v>
      </c>
      <c r="D2297" s="24">
        <f t="shared" si="70"/>
        <v>38626.949999999997</v>
      </c>
      <c r="E2297" s="32">
        <f t="shared" si="71"/>
        <v>1</v>
      </c>
      <c r="F2297" s="28">
        <v>5001.33</v>
      </c>
      <c r="G2297" s="29">
        <v>0</v>
      </c>
      <c r="H2297" s="19">
        <v>5001.33</v>
      </c>
      <c r="I2297" s="19">
        <v>0</v>
      </c>
      <c r="J2297" s="39">
        <v>5001.33</v>
      </c>
      <c r="K2297" s="40">
        <v>0</v>
      </c>
      <c r="L2297" s="19">
        <v>5000.34</v>
      </c>
      <c r="M2297" s="19">
        <v>0</v>
      </c>
      <c r="N2297" s="39">
        <v>4845.78</v>
      </c>
      <c r="O2297" s="40">
        <v>0</v>
      </c>
      <c r="P2297" s="19">
        <v>4845.78</v>
      </c>
      <c r="Q2297" s="19">
        <v>0</v>
      </c>
      <c r="R2297" s="39">
        <v>4845.78</v>
      </c>
      <c r="S2297" s="40">
        <v>0</v>
      </c>
      <c r="T2297" s="19">
        <v>4085.28</v>
      </c>
      <c r="U2297" s="19">
        <v>1</v>
      </c>
      <c r="V2297" s="39"/>
      <c r="W2297" s="40"/>
      <c r="X2297" s="19"/>
      <c r="Y2297" s="19"/>
      <c r="Z2297" s="39"/>
      <c r="AA2297" s="40"/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1651</v>
      </c>
      <c r="B2298" s="37" t="s">
        <v>1442</v>
      </c>
      <c r="C2298" s="38" t="s">
        <v>1443</v>
      </c>
      <c r="D2298" s="24">
        <f t="shared" si="70"/>
        <v>8476.1600000000017</v>
      </c>
      <c r="E2298" s="32">
        <f t="shared" si="71"/>
        <v>0</v>
      </c>
      <c r="F2298" s="28">
        <v>1059.52</v>
      </c>
      <c r="G2298" s="29">
        <v>0</v>
      </c>
      <c r="H2298" s="19">
        <v>1059.52</v>
      </c>
      <c r="I2298" s="19">
        <v>0</v>
      </c>
      <c r="J2298" s="39">
        <v>1059.52</v>
      </c>
      <c r="K2298" s="40">
        <v>0</v>
      </c>
      <c r="L2298" s="19">
        <v>1059.52</v>
      </c>
      <c r="M2298" s="19">
        <v>0</v>
      </c>
      <c r="N2298" s="39">
        <v>1059.52</v>
      </c>
      <c r="O2298" s="40">
        <v>0</v>
      </c>
      <c r="P2298" s="19">
        <v>1059.52</v>
      </c>
      <c r="Q2298" s="19">
        <v>0</v>
      </c>
      <c r="R2298" s="39">
        <v>1059.52</v>
      </c>
      <c r="S2298" s="40">
        <v>0</v>
      </c>
      <c r="T2298" s="19">
        <v>1059.52</v>
      </c>
      <c r="U2298" s="19">
        <v>0</v>
      </c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1651</v>
      </c>
      <c r="B2299" s="37" t="s">
        <v>1444</v>
      </c>
      <c r="C2299" s="38" t="s">
        <v>1445</v>
      </c>
      <c r="D2299" s="24">
        <f t="shared" si="70"/>
        <v>2666.64</v>
      </c>
      <c r="E2299" s="32">
        <f t="shared" si="71"/>
        <v>0</v>
      </c>
      <c r="F2299" s="30"/>
      <c r="G2299" s="31"/>
      <c r="H2299" s="22"/>
      <c r="I2299" s="22"/>
      <c r="J2299" s="41">
        <v>444.44</v>
      </c>
      <c r="K2299" s="42">
        <v>0</v>
      </c>
      <c r="L2299" s="22">
        <v>444.44</v>
      </c>
      <c r="M2299" s="22">
        <v>0</v>
      </c>
      <c r="N2299" s="41">
        <v>444.44</v>
      </c>
      <c r="O2299" s="42">
        <v>0</v>
      </c>
      <c r="P2299" s="19">
        <v>444.44</v>
      </c>
      <c r="Q2299" s="19">
        <v>0</v>
      </c>
      <c r="R2299" s="41">
        <v>444.44</v>
      </c>
      <c r="S2299" s="42">
        <v>0</v>
      </c>
      <c r="T2299" s="22">
        <v>444.44</v>
      </c>
      <c r="U2299" s="22">
        <v>0</v>
      </c>
      <c r="V2299" s="41"/>
      <c r="W2299" s="42"/>
      <c r="X2299" s="22"/>
      <c r="Y2299" s="22"/>
      <c r="Z2299" s="41"/>
      <c r="AA2299" s="42"/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1651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1651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1651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1651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1651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1651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1651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1651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1651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1651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1651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1651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1651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1651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1651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1651</v>
      </c>
      <c r="B2315" s="37" t="s">
        <v>1476</v>
      </c>
      <c r="C2315" s="38" t="s">
        <v>1477</v>
      </c>
      <c r="D2315" s="24">
        <f t="shared" si="72"/>
        <v>0</v>
      </c>
      <c r="E2315" s="32">
        <f t="shared" si="73"/>
        <v>0</v>
      </c>
      <c r="F2315" s="30"/>
      <c r="G2315" s="31"/>
      <c r="H2315" s="22"/>
      <c r="I2315" s="22"/>
      <c r="J2315" s="41"/>
      <c r="K2315" s="42"/>
      <c r="L2315" s="22"/>
      <c r="M2315" s="22"/>
      <c r="N2315" s="41"/>
      <c r="O2315" s="42"/>
      <c r="P2315" s="22"/>
      <c r="Q2315" s="22"/>
      <c r="R2315" s="41"/>
      <c r="S2315" s="42"/>
      <c r="T2315" s="22"/>
      <c r="U2315" s="22"/>
      <c r="V2315" s="41"/>
      <c r="W2315" s="42"/>
      <c r="X2315" s="22"/>
      <c r="Y2315" s="22"/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1651</v>
      </c>
      <c r="B2316" s="37" t="s">
        <v>1478</v>
      </c>
      <c r="C2316" s="38" t="s">
        <v>1479</v>
      </c>
      <c r="D2316" s="24">
        <f t="shared" si="72"/>
        <v>0</v>
      </c>
      <c r="E2316" s="32">
        <f t="shared" si="73"/>
        <v>0</v>
      </c>
      <c r="F2316" s="30"/>
      <c r="G2316" s="31"/>
      <c r="H2316" s="22"/>
      <c r="I2316" s="22"/>
      <c r="J2316" s="41"/>
      <c r="K2316" s="42"/>
      <c r="L2316" s="22"/>
      <c r="M2316" s="22"/>
      <c r="N2316" s="41"/>
      <c r="O2316" s="42"/>
      <c r="P2316" s="22"/>
      <c r="Q2316" s="22"/>
      <c r="R2316" s="41"/>
      <c r="S2316" s="42"/>
      <c r="T2316" s="22"/>
      <c r="U2316" s="22"/>
      <c r="V2316" s="41"/>
      <c r="W2316" s="42"/>
      <c r="X2316" s="22"/>
      <c r="Y2316" s="22"/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1651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1651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1651</v>
      </c>
      <c r="B2319" s="37" t="s">
        <v>1484</v>
      </c>
      <c r="C2319" s="38" t="s">
        <v>1485</v>
      </c>
      <c r="D2319" s="24">
        <f t="shared" si="72"/>
        <v>3991083.5200000005</v>
      </c>
      <c r="E2319" s="32">
        <f t="shared" si="73"/>
        <v>3488548.24</v>
      </c>
      <c r="F2319" s="28">
        <v>445947.58</v>
      </c>
      <c r="G2319" s="29">
        <v>420907.48</v>
      </c>
      <c r="H2319" s="19">
        <v>823620.56</v>
      </c>
      <c r="I2319" s="19">
        <v>445947.58</v>
      </c>
      <c r="J2319" s="39">
        <v>413270.43</v>
      </c>
      <c r="K2319" s="40">
        <v>402713.08</v>
      </c>
      <c r="L2319" s="19">
        <v>426700.58</v>
      </c>
      <c r="M2319" s="19">
        <v>413270.43</v>
      </c>
      <c r="N2319" s="39">
        <v>437413.73</v>
      </c>
      <c r="O2319" s="40">
        <v>426700.58</v>
      </c>
      <c r="P2319" s="22">
        <v>462649.53</v>
      </c>
      <c r="Q2319" s="22">
        <v>437413.73</v>
      </c>
      <c r="R2319" s="39">
        <v>478945.83</v>
      </c>
      <c r="S2319" s="40">
        <v>462649.53</v>
      </c>
      <c r="T2319" s="19">
        <v>502535.28</v>
      </c>
      <c r="U2319" s="19">
        <v>478945.83</v>
      </c>
      <c r="V2319" s="39"/>
      <c r="W2319" s="40"/>
      <c r="X2319" s="19"/>
      <c r="Y2319" s="19"/>
      <c r="Z2319" s="39"/>
      <c r="AA2319" s="40"/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1651</v>
      </c>
      <c r="B2320" s="37" t="s">
        <v>1486</v>
      </c>
      <c r="C2320" s="38" t="s">
        <v>1487</v>
      </c>
      <c r="D2320" s="24">
        <f t="shared" si="72"/>
        <v>1268189.46</v>
      </c>
      <c r="E2320" s="32">
        <f t="shared" si="73"/>
        <v>1094506.18</v>
      </c>
      <c r="F2320" s="28">
        <v>130897.65</v>
      </c>
      <c r="G2320" s="29">
        <v>118228.45</v>
      </c>
      <c r="H2320" s="19">
        <v>258081.51</v>
      </c>
      <c r="I2320" s="19">
        <v>130897.65</v>
      </c>
      <c r="J2320" s="39">
        <v>119124.3</v>
      </c>
      <c r="K2320" s="40">
        <v>139853.06</v>
      </c>
      <c r="L2320" s="19">
        <v>123829.18</v>
      </c>
      <c r="M2320" s="19">
        <v>119124.3</v>
      </c>
      <c r="N2320" s="39">
        <v>142663.88</v>
      </c>
      <c r="O2320" s="40">
        <v>123829.18</v>
      </c>
      <c r="P2320" s="19">
        <v>155619.98000000001</v>
      </c>
      <c r="Q2320" s="19">
        <v>142663.88</v>
      </c>
      <c r="R2320" s="39">
        <v>164289.68</v>
      </c>
      <c r="S2320" s="40">
        <v>155619.98000000001</v>
      </c>
      <c r="T2320" s="19">
        <v>173683.28</v>
      </c>
      <c r="U2320" s="19">
        <v>164289.68</v>
      </c>
      <c r="V2320" s="39"/>
      <c r="W2320" s="40"/>
      <c r="X2320" s="19"/>
      <c r="Y2320" s="19"/>
      <c r="Z2320" s="39"/>
      <c r="AA2320" s="40"/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1651</v>
      </c>
      <c r="B2321" s="37" t="s">
        <v>1488</v>
      </c>
      <c r="C2321" s="38" t="s">
        <v>1489</v>
      </c>
      <c r="D2321" s="24">
        <f t="shared" si="72"/>
        <v>334799.2</v>
      </c>
      <c r="E2321" s="32">
        <f t="shared" si="73"/>
        <v>94</v>
      </c>
      <c r="F2321" s="28">
        <v>3805</v>
      </c>
      <c r="G2321" s="29">
        <v>0</v>
      </c>
      <c r="H2321" s="19">
        <v>317179.2</v>
      </c>
      <c r="I2321" s="19">
        <v>0</v>
      </c>
      <c r="J2321" s="39">
        <v>3316.5</v>
      </c>
      <c r="K2321" s="40">
        <v>0</v>
      </c>
      <c r="L2321" s="19">
        <v>284.5</v>
      </c>
      <c r="M2321" s="19">
        <v>94</v>
      </c>
      <c r="N2321" s="39">
        <v>1685.5</v>
      </c>
      <c r="O2321" s="40">
        <v>0</v>
      </c>
      <c r="P2321" s="19">
        <v>5479.5</v>
      </c>
      <c r="Q2321" s="19">
        <v>0</v>
      </c>
      <c r="R2321" s="39">
        <v>2919</v>
      </c>
      <c r="S2321" s="40">
        <v>0</v>
      </c>
      <c r="T2321" s="19">
        <v>130</v>
      </c>
      <c r="U2321" s="19">
        <v>0</v>
      </c>
      <c r="V2321" s="39"/>
      <c r="W2321" s="40"/>
      <c r="X2321" s="19"/>
      <c r="Y2321" s="19"/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1651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1651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1651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1651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1651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1651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1651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1651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1651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1651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1651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1651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1651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1651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1651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1651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1651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1651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1651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1651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1651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1651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1651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1651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1651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1651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1651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1651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1651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1651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1651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1651</v>
      </c>
      <c r="B2353" s="37" t="s">
        <v>1552</v>
      </c>
      <c r="C2353" s="38" t="s">
        <v>1553</v>
      </c>
      <c r="D2353" s="24">
        <f t="shared" si="72"/>
        <v>1775500</v>
      </c>
      <c r="E2353" s="32">
        <f t="shared" si="73"/>
        <v>1775500</v>
      </c>
      <c r="F2353" s="30">
        <v>625500</v>
      </c>
      <c r="G2353" s="31">
        <v>0</v>
      </c>
      <c r="H2353" s="22">
        <v>500000</v>
      </c>
      <c r="I2353" s="22">
        <v>0</v>
      </c>
      <c r="J2353" s="41">
        <v>650000</v>
      </c>
      <c r="K2353" s="42">
        <v>0</v>
      </c>
      <c r="L2353" s="22">
        <v>0</v>
      </c>
      <c r="M2353" s="22">
        <v>0</v>
      </c>
      <c r="N2353" s="41">
        <v>0</v>
      </c>
      <c r="O2353" s="42">
        <v>1775500</v>
      </c>
      <c r="P2353" s="22"/>
      <c r="Q2353" s="22"/>
      <c r="R2353" s="41"/>
      <c r="S2353" s="42"/>
      <c r="T2353" s="22"/>
      <c r="U2353" s="22"/>
      <c r="V2353" s="41"/>
      <c r="W2353" s="42"/>
      <c r="X2353" s="22"/>
      <c r="Y2353" s="22"/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1651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1651</v>
      </c>
      <c r="B2355" s="37" t="s">
        <v>1556</v>
      </c>
      <c r="C2355" s="38" t="s">
        <v>1557</v>
      </c>
      <c r="D2355" s="24">
        <f t="shared" si="72"/>
        <v>498182.24000000005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>
        <v>305843.84999999998</v>
      </c>
      <c r="O2355" s="42">
        <v>0</v>
      </c>
      <c r="P2355" s="22">
        <v>52623.53</v>
      </c>
      <c r="Q2355" s="22">
        <v>0</v>
      </c>
      <c r="R2355" s="41">
        <v>67320.66</v>
      </c>
      <c r="S2355" s="42">
        <v>0</v>
      </c>
      <c r="T2355" s="22">
        <v>72394.2</v>
      </c>
      <c r="U2355" s="22">
        <v>0</v>
      </c>
      <c r="V2355" s="41"/>
      <c r="W2355" s="42"/>
      <c r="X2355" s="22"/>
      <c r="Y2355" s="22"/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1651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1651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1651</v>
      </c>
      <c r="B2358" s="37" t="s">
        <v>1562</v>
      </c>
      <c r="C2358" s="38" t="s">
        <v>1563</v>
      </c>
      <c r="D2358" s="24">
        <f t="shared" si="72"/>
        <v>286695</v>
      </c>
      <c r="E2358" s="32">
        <f t="shared" si="73"/>
        <v>0</v>
      </c>
      <c r="F2358" s="30"/>
      <c r="G2358" s="31"/>
      <c r="H2358" s="22">
        <v>219495</v>
      </c>
      <c r="I2358" s="22">
        <v>0</v>
      </c>
      <c r="J2358" s="41">
        <v>67200</v>
      </c>
      <c r="K2358" s="42">
        <v>0</v>
      </c>
      <c r="L2358" s="22">
        <v>0</v>
      </c>
      <c r="M2358" s="22">
        <v>0</v>
      </c>
      <c r="N2358" s="41">
        <v>0</v>
      </c>
      <c r="O2358" s="42">
        <v>0</v>
      </c>
      <c r="P2358" s="22">
        <v>0</v>
      </c>
      <c r="Q2358" s="22">
        <v>0</v>
      </c>
      <c r="R2358" s="41">
        <v>0</v>
      </c>
      <c r="S2358" s="42">
        <v>0</v>
      </c>
      <c r="T2358" s="22">
        <v>0</v>
      </c>
      <c r="U2358" s="22">
        <v>0</v>
      </c>
      <c r="V2358" s="41"/>
      <c r="W2358" s="42"/>
      <c r="X2358" s="22"/>
      <c r="Y2358" s="22"/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1651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1651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1651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1651</v>
      </c>
      <c r="B2362" s="37" t="s">
        <v>1570</v>
      </c>
      <c r="C2362" s="38" t="s">
        <v>1571</v>
      </c>
      <c r="D2362" s="24">
        <f t="shared" si="72"/>
        <v>1948294.94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>
        <v>1948294.94</v>
      </c>
      <c r="O2362" s="42">
        <v>0</v>
      </c>
      <c r="P2362" s="22">
        <v>0</v>
      </c>
      <c r="Q2362" s="22">
        <v>0</v>
      </c>
      <c r="R2362" s="41">
        <v>0</v>
      </c>
      <c r="S2362" s="42">
        <v>0</v>
      </c>
      <c r="T2362" s="22">
        <v>0</v>
      </c>
      <c r="U2362" s="22">
        <v>0</v>
      </c>
      <c r="V2362" s="41"/>
      <c r="W2362" s="42"/>
      <c r="X2362" s="22"/>
      <c r="Y2362" s="22"/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1651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1652</v>
      </c>
      <c r="B2364" s="37" t="s">
        <v>5</v>
      </c>
      <c r="C2364" s="38" t="s">
        <v>6</v>
      </c>
      <c r="D2364" s="24">
        <f t="shared" si="72"/>
        <v>6420052.3100000005</v>
      </c>
      <c r="E2364" s="32">
        <f t="shared" si="73"/>
        <v>6420142.8300000001</v>
      </c>
      <c r="F2364" s="28">
        <v>1135640.06</v>
      </c>
      <c r="G2364" s="29">
        <v>1135730.58</v>
      </c>
      <c r="H2364" s="19">
        <v>831031.5</v>
      </c>
      <c r="I2364" s="19">
        <v>831031.5</v>
      </c>
      <c r="J2364" s="39">
        <v>680857</v>
      </c>
      <c r="K2364" s="40">
        <v>680857</v>
      </c>
      <c r="L2364" s="19">
        <v>808983.25</v>
      </c>
      <c r="M2364" s="19">
        <v>808964.75</v>
      </c>
      <c r="N2364" s="39">
        <v>923872.5</v>
      </c>
      <c r="O2364" s="40">
        <v>923891</v>
      </c>
      <c r="P2364" s="22">
        <v>734859.5</v>
      </c>
      <c r="Q2364" s="22">
        <v>734859.5</v>
      </c>
      <c r="R2364" s="39">
        <v>699347.5</v>
      </c>
      <c r="S2364" s="40">
        <v>699347.5</v>
      </c>
      <c r="T2364" s="19">
        <v>605461</v>
      </c>
      <c r="U2364" s="19">
        <v>605461</v>
      </c>
      <c r="V2364" s="39"/>
      <c r="W2364" s="40"/>
      <c r="X2364" s="19"/>
      <c r="Y2364" s="19"/>
      <c r="Z2364" s="39"/>
      <c r="AA2364" s="40"/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1652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>
        <v>0</v>
      </c>
      <c r="Q2365" s="19">
        <v>0</v>
      </c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1652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>
        <v>0</v>
      </c>
      <c r="Q2366" s="22">
        <v>0</v>
      </c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1652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>
        <v>0</v>
      </c>
      <c r="Q2367" s="22">
        <v>0</v>
      </c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1652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>
        <v>0</v>
      </c>
      <c r="Q2368" s="22">
        <v>0</v>
      </c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1652</v>
      </c>
      <c r="B2369" s="37" t="s">
        <v>15</v>
      </c>
      <c r="C2369" s="38" t="s">
        <v>16</v>
      </c>
      <c r="D2369" s="24">
        <f t="shared" si="72"/>
        <v>0</v>
      </c>
      <c r="E2369" s="32">
        <f t="shared" si="73"/>
        <v>0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>
        <v>0</v>
      </c>
      <c r="Q2369" s="22">
        <v>0</v>
      </c>
      <c r="R2369" s="41"/>
      <c r="S2369" s="42"/>
      <c r="T2369" s="22"/>
      <c r="U2369" s="22"/>
      <c r="V2369" s="41"/>
      <c r="W2369" s="42"/>
      <c r="X2369" s="22"/>
      <c r="Y2369" s="22"/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1652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>
        <v>0</v>
      </c>
      <c r="Q2370" s="22">
        <v>0</v>
      </c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1652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>
        <v>0</v>
      </c>
      <c r="Q2371" s="22">
        <v>0</v>
      </c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1652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1222970</v>
      </c>
      <c r="E2372" s="32">
        <f t="shared" ref="E2372:E2435" si="75">G2372+I2372+K2372+M2372+O2372+Q2372+S2372+U2372+W2372+Y2372+AA2372+AC2372</f>
        <v>1466470</v>
      </c>
      <c r="F2372" s="28">
        <v>449520</v>
      </c>
      <c r="G2372" s="29">
        <v>540790</v>
      </c>
      <c r="H2372" s="19">
        <v>1350</v>
      </c>
      <c r="I2372" s="19">
        <v>153580</v>
      </c>
      <c r="J2372" s="39">
        <v>0</v>
      </c>
      <c r="K2372" s="40">
        <v>0</v>
      </c>
      <c r="L2372" s="19">
        <v>0</v>
      </c>
      <c r="M2372" s="19">
        <v>0</v>
      </c>
      <c r="N2372" s="39">
        <v>772100</v>
      </c>
      <c r="O2372" s="40">
        <v>772100</v>
      </c>
      <c r="P2372" s="22">
        <v>0</v>
      </c>
      <c r="Q2372" s="22">
        <v>0</v>
      </c>
      <c r="R2372" s="39">
        <v>0</v>
      </c>
      <c r="S2372" s="40">
        <v>0</v>
      </c>
      <c r="T2372" s="19">
        <v>0</v>
      </c>
      <c r="U2372" s="19">
        <v>0</v>
      </c>
      <c r="V2372" s="39"/>
      <c r="W2372" s="40"/>
      <c r="X2372" s="19"/>
      <c r="Y2372" s="19"/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1652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>
        <v>0</v>
      </c>
      <c r="Q2373" s="19">
        <v>0</v>
      </c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1652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>
        <v>0</v>
      </c>
      <c r="Q2374" s="22">
        <v>0</v>
      </c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1652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>
        <v>0</v>
      </c>
      <c r="Q2375" s="22">
        <v>0</v>
      </c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1652</v>
      </c>
      <c r="B2376" s="37" t="s">
        <v>29</v>
      </c>
      <c r="C2376" s="38" t="s">
        <v>30</v>
      </c>
      <c r="D2376" s="24">
        <f t="shared" si="74"/>
        <v>0</v>
      </c>
      <c r="E2376" s="32">
        <f t="shared" si="75"/>
        <v>0</v>
      </c>
      <c r="F2376" s="28"/>
      <c r="G2376" s="29"/>
      <c r="H2376" s="22"/>
      <c r="I2376" s="22"/>
      <c r="J2376" s="41"/>
      <c r="K2376" s="42"/>
      <c r="L2376" s="22"/>
      <c r="M2376" s="22"/>
      <c r="N2376" s="41"/>
      <c r="O2376" s="42"/>
      <c r="P2376" s="22">
        <v>0</v>
      </c>
      <c r="Q2376" s="22">
        <v>0</v>
      </c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1652</v>
      </c>
      <c r="B2377" s="37" t="s">
        <v>31</v>
      </c>
      <c r="C2377" s="38" t="s">
        <v>32</v>
      </c>
      <c r="D2377" s="24">
        <f t="shared" si="74"/>
        <v>0</v>
      </c>
      <c r="E2377" s="32">
        <f t="shared" si="75"/>
        <v>0</v>
      </c>
      <c r="F2377" s="28"/>
      <c r="G2377" s="29"/>
      <c r="H2377" s="22"/>
      <c r="I2377" s="22"/>
      <c r="J2377" s="41"/>
      <c r="K2377" s="42"/>
      <c r="L2377" s="22"/>
      <c r="M2377" s="22"/>
      <c r="N2377" s="41"/>
      <c r="O2377" s="42"/>
      <c r="P2377" s="22">
        <v>0</v>
      </c>
      <c r="Q2377" s="22">
        <v>0</v>
      </c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1652</v>
      </c>
      <c r="B2378" s="37" t="s">
        <v>33</v>
      </c>
      <c r="C2378" s="38" t="s">
        <v>34</v>
      </c>
      <c r="D2378" s="24">
        <f t="shared" si="74"/>
        <v>0</v>
      </c>
      <c r="E2378" s="32">
        <f t="shared" si="75"/>
        <v>0</v>
      </c>
      <c r="F2378" s="28"/>
      <c r="G2378" s="29"/>
      <c r="H2378" s="22"/>
      <c r="I2378" s="22"/>
      <c r="J2378" s="41"/>
      <c r="K2378" s="42"/>
      <c r="L2378" s="22"/>
      <c r="M2378" s="22"/>
      <c r="N2378" s="41"/>
      <c r="O2378" s="42"/>
      <c r="P2378" s="22">
        <v>0</v>
      </c>
      <c r="Q2378" s="22">
        <v>0</v>
      </c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1652</v>
      </c>
      <c r="B2379" s="37" t="s">
        <v>35</v>
      </c>
      <c r="C2379" s="38" t="s">
        <v>36</v>
      </c>
      <c r="D2379" s="24">
        <f t="shared" si="74"/>
        <v>0</v>
      </c>
      <c r="E2379" s="32">
        <f t="shared" si="75"/>
        <v>0</v>
      </c>
      <c r="F2379" s="28"/>
      <c r="G2379" s="29"/>
      <c r="H2379" s="22"/>
      <c r="I2379" s="22"/>
      <c r="J2379" s="41"/>
      <c r="K2379" s="42"/>
      <c r="L2379" s="22"/>
      <c r="M2379" s="22"/>
      <c r="N2379" s="41"/>
      <c r="O2379" s="42"/>
      <c r="P2379" s="22">
        <v>0</v>
      </c>
      <c r="Q2379" s="22">
        <v>0</v>
      </c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1652</v>
      </c>
      <c r="B2380" s="37" t="s">
        <v>37</v>
      </c>
      <c r="C2380" s="38" t="s">
        <v>38</v>
      </c>
      <c r="D2380" s="24">
        <f t="shared" si="74"/>
        <v>142537903.88000003</v>
      </c>
      <c r="E2380" s="32">
        <f t="shared" si="75"/>
        <v>134514725.71000001</v>
      </c>
      <c r="F2380" s="28">
        <v>43768322.5</v>
      </c>
      <c r="G2380" s="29">
        <v>18101115.449999999</v>
      </c>
      <c r="H2380" s="19">
        <v>6176097.2800000003</v>
      </c>
      <c r="I2380" s="19">
        <v>12623380.630000001</v>
      </c>
      <c r="J2380" s="39">
        <v>11691979.09</v>
      </c>
      <c r="K2380" s="40">
        <v>17350067.199999999</v>
      </c>
      <c r="L2380" s="19">
        <v>10949886.630000001</v>
      </c>
      <c r="M2380" s="19">
        <v>17579932.82</v>
      </c>
      <c r="N2380" s="39">
        <v>19102208.59</v>
      </c>
      <c r="O2380" s="40">
        <v>19895197.449999999</v>
      </c>
      <c r="P2380" s="22">
        <v>9999288.2100000009</v>
      </c>
      <c r="Q2380" s="22">
        <v>17376630.010000002</v>
      </c>
      <c r="R2380" s="39">
        <v>14646829.01</v>
      </c>
      <c r="S2380" s="40">
        <v>17523327.73</v>
      </c>
      <c r="T2380" s="19">
        <v>26203292.57</v>
      </c>
      <c r="U2380" s="19">
        <v>14065074.42</v>
      </c>
      <c r="V2380" s="39"/>
      <c r="W2380" s="40"/>
      <c r="X2380" s="19"/>
      <c r="Y2380" s="19"/>
      <c r="Z2380" s="39"/>
      <c r="AA2380" s="40"/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1652</v>
      </c>
      <c r="B2381" s="37" t="s">
        <v>39</v>
      </c>
      <c r="C2381" s="38" t="s">
        <v>40</v>
      </c>
      <c r="D2381" s="24">
        <f t="shared" si="74"/>
        <v>53804031.93</v>
      </c>
      <c r="E2381" s="32">
        <f t="shared" si="75"/>
        <v>51790858.950000003</v>
      </c>
      <c r="F2381" s="28">
        <v>10923052.970000001</v>
      </c>
      <c r="G2381" s="29">
        <v>2834879.31</v>
      </c>
      <c r="H2381" s="19">
        <v>1053910.77</v>
      </c>
      <c r="I2381" s="19">
        <v>1692699.72</v>
      </c>
      <c r="J2381" s="39">
        <v>5269.17</v>
      </c>
      <c r="K2381" s="40">
        <v>292452.55</v>
      </c>
      <c r="L2381" s="19">
        <v>2012526</v>
      </c>
      <c r="M2381" s="19">
        <v>4358134.3099999996</v>
      </c>
      <c r="N2381" s="39">
        <v>14952286.310000001</v>
      </c>
      <c r="O2381" s="40">
        <v>7503595.4199999999</v>
      </c>
      <c r="P2381" s="19">
        <v>23583756.670000002</v>
      </c>
      <c r="Q2381" s="19">
        <v>17527436.109999999</v>
      </c>
      <c r="R2381" s="39">
        <v>53012</v>
      </c>
      <c r="S2381" s="40">
        <v>173675.55</v>
      </c>
      <c r="T2381" s="19">
        <v>1220218.04</v>
      </c>
      <c r="U2381" s="19">
        <v>17407985.98</v>
      </c>
      <c r="V2381" s="39"/>
      <c r="W2381" s="40"/>
      <c r="X2381" s="19"/>
      <c r="Y2381" s="19"/>
      <c r="Z2381" s="39"/>
      <c r="AA2381" s="40"/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1652</v>
      </c>
      <c r="B2382" s="37" t="s">
        <v>41</v>
      </c>
      <c r="C2382" s="38" t="s">
        <v>42</v>
      </c>
      <c r="D2382" s="24">
        <f t="shared" si="74"/>
        <v>1746757.95</v>
      </c>
      <c r="E2382" s="32">
        <f t="shared" si="75"/>
        <v>1026740</v>
      </c>
      <c r="F2382" s="28">
        <v>0</v>
      </c>
      <c r="G2382" s="29">
        <v>0</v>
      </c>
      <c r="H2382" s="19">
        <v>100000</v>
      </c>
      <c r="I2382" s="19">
        <v>0</v>
      </c>
      <c r="J2382" s="39">
        <v>1039067.95</v>
      </c>
      <c r="K2382" s="40">
        <v>0</v>
      </c>
      <c r="L2382" s="19">
        <v>0</v>
      </c>
      <c r="M2382" s="19">
        <v>0</v>
      </c>
      <c r="N2382" s="39">
        <v>115000</v>
      </c>
      <c r="O2382" s="40">
        <v>896640</v>
      </c>
      <c r="P2382" s="19">
        <v>492690</v>
      </c>
      <c r="Q2382" s="19">
        <v>130100</v>
      </c>
      <c r="R2382" s="39">
        <v>0</v>
      </c>
      <c r="S2382" s="40">
        <v>0</v>
      </c>
      <c r="T2382" s="19">
        <v>0</v>
      </c>
      <c r="U2382" s="19">
        <v>0</v>
      </c>
      <c r="V2382" s="39"/>
      <c r="W2382" s="40"/>
      <c r="X2382" s="19"/>
      <c r="Y2382" s="19"/>
      <c r="Z2382" s="39"/>
      <c r="AA2382" s="40"/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1652</v>
      </c>
      <c r="B2383" s="37" t="s">
        <v>43</v>
      </c>
      <c r="C2383" s="38" t="s">
        <v>44</v>
      </c>
      <c r="D2383" s="24">
        <f t="shared" si="74"/>
        <v>6245735.4299999997</v>
      </c>
      <c r="E2383" s="32">
        <f t="shared" si="75"/>
        <v>2296241.12</v>
      </c>
      <c r="F2383" s="28">
        <v>0</v>
      </c>
      <c r="G2383" s="29">
        <v>0</v>
      </c>
      <c r="H2383" s="22">
        <v>0</v>
      </c>
      <c r="I2383" s="22">
        <v>0</v>
      </c>
      <c r="J2383" s="41">
        <v>0</v>
      </c>
      <c r="K2383" s="42">
        <v>0</v>
      </c>
      <c r="L2383" s="22">
        <v>0</v>
      </c>
      <c r="M2383" s="22">
        <v>0</v>
      </c>
      <c r="N2383" s="41">
        <v>0</v>
      </c>
      <c r="O2383" s="42">
        <v>0</v>
      </c>
      <c r="P2383" s="19">
        <v>6245735.4299999997</v>
      </c>
      <c r="Q2383" s="19">
        <v>0</v>
      </c>
      <c r="R2383" s="41">
        <v>0</v>
      </c>
      <c r="S2383" s="42">
        <v>294228</v>
      </c>
      <c r="T2383" s="22">
        <v>0</v>
      </c>
      <c r="U2383" s="22">
        <v>2002013.12</v>
      </c>
      <c r="V2383" s="41"/>
      <c r="W2383" s="42"/>
      <c r="X2383" s="22"/>
      <c r="Y2383" s="22"/>
      <c r="Z2383" s="41"/>
      <c r="AA2383" s="42"/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1652</v>
      </c>
      <c r="B2384" s="37" t="s">
        <v>45</v>
      </c>
      <c r="C2384" s="38" t="s">
        <v>46</v>
      </c>
      <c r="D2384" s="24">
        <f t="shared" si="74"/>
        <v>534756.35</v>
      </c>
      <c r="E2384" s="32">
        <f t="shared" si="75"/>
        <v>0</v>
      </c>
      <c r="F2384" s="28">
        <v>396769.06</v>
      </c>
      <c r="G2384" s="29">
        <v>0</v>
      </c>
      <c r="H2384" s="19">
        <v>32910</v>
      </c>
      <c r="I2384" s="19">
        <v>0</v>
      </c>
      <c r="J2384" s="39">
        <v>2077.29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100000</v>
      </c>
      <c r="Q2384" s="22">
        <v>0</v>
      </c>
      <c r="R2384" s="39">
        <v>0</v>
      </c>
      <c r="S2384" s="40">
        <v>0</v>
      </c>
      <c r="T2384" s="19">
        <v>3000</v>
      </c>
      <c r="U2384" s="19">
        <v>0</v>
      </c>
      <c r="V2384" s="39"/>
      <c r="W2384" s="40"/>
      <c r="X2384" s="19"/>
      <c r="Y2384" s="19"/>
      <c r="Z2384" s="39"/>
      <c r="AA2384" s="40"/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1652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>
        <v>0</v>
      </c>
      <c r="Q2385" s="19">
        <v>0</v>
      </c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1652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>
        <v>0</v>
      </c>
      <c r="Q2386" s="22">
        <v>0</v>
      </c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1652</v>
      </c>
      <c r="B2387" s="37" t="s">
        <v>51</v>
      </c>
      <c r="C2387" s="38" t="s">
        <v>52</v>
      </c>
      <c r="D2387" s="24">
        <f t="shared" si="74"/>
        <v>1224360</v>
      </c>
      <c r="E2387" s="32">
        <f t="shared" si="75"/>
        <v>6899917</v>
      </c>
      <c r="F2387" s="28">
        <v>150036</v>
      </c>
      <c r="G2387" s="29">
        <v>5285832</v>
      </c>
      <c r="H2387" s="19">
        <v>15596</v>
      </c>
      <c r="I2387" s="19">
        <v>138167</v>
      </c>
      <c r="J2387" s="39">
        <v>78980</v>
      </c>
      <c r="K2387" s="40">
        <v>93368</v>
      </c>
      <c r="L2387" s="19">
        <v>910820</v>
      </c>
      <c r="M2387" s="19">
        <v>143410</v>
      </c>
      <c r="N2387" s="39">
        <v>63988</v>
      </c>
      <c r="O2387" s="40">
        <v>1110360</v>
      </c>
      <c r="P2387" s="22">
        <v>0</v>
      </c>
      <c r="Q2387" s="22">
        <v>123840</v>
      </c>
      <c r="R2387" s="39">
        <v>4940</v>
      </c>
      <c r="S2387" s="40">
        <v>0</v>
      </c>
      <c r="T2387" s="19">
        <v>0</v>
      </c>
      <c r="U2387" s="19">
        <v>4940</v>
      </c>
      <c r="V2387" s="39"/>
      <c r="W2387" s="40"/>
      <c r="X2387" s="19"/>
      <c r="Y2387" s="19"/>
      <c r="Z2387" s="39"/>
      <c r="AA2387" s="40"/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1652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>
        <v>0</v>
      </c>
      <c r="Q2388" s="19">
        <v>0</v>
      </c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1652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>
        <v>0</v>
      </c>
      <c r="Q2389" s="22">
        <v>0</v>
      </c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1652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>
        <v>0</v>
      </c>
      <c r="Q2390" s="19">
        <v>0</v>
      </c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1652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>
        <v>0</v>
      </c>
      <c r="Q2391" s="22">
        <v>0</v>
      </c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1652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>
        <v>0</v>
      </c>
      <c r="Q2392" s="22">
        <v>0</v>
      </c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1652</v>
      </c>
      <c r="B2393" s="37" t="s">
        <v>63</v>
      </c>
      <c r="C2393" s="38" t="s">
        <v>64</v>
      </c>
      <c r="D2393" s="24">
        <f t="shared" si="74"/>
        <v>6720329.3499999996</v>
      </c>
      <c r="E2393" s="32">
        <f t="shared" si="75"/>
        <v>5448855.4800000004</v>
      </c>
      <c r="F2393" s="28">
        <v>5035212.84</v>
      </c>
      <c r="G2393" s="29">
        <v>5448855.4800000004</v>
      </c>
      <c r="H2393" s="22"/>
      <c r="I2393" s="22"/>
      <c r="J2393" s="41"/>
      <c r="K2393" s="42"/>
      <c r="L2393" s="22"/>
      <c r="M2393" s="22"/>
      <c r="N2393" s="41">
        <v>1685116.51</v>
      </c>
      <c r="O2393" s="42">
        <v>0</v>
      </c>
      <c r="P2393" s="22">
        <v>0</v>
      </c>
      <c r="Q2393" s="22">
        <v>0</v>
      </c>
      <c r="R2393" s="41">
        <v>0</v>
      </c>
      <c r="S2393" s="42">
        <v>0</v>
      </c>
      <c r="T2393" s="22">
        <v>0</v>
      </c>
      <c r="U2393" s="22">
        <v>0</v>
      </c>
      <c r="V2393" s="41"/>
      <c r="W2393" s="42"/>
      <c r="X2393" s="22"/>
      <c r="Y2393" s="22"/>
      <c r="Z2393" s="41"/>
      <c r="AA2393" s="42"/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1652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0</v>
      </c>
      <c r="F2394" s="28"/>
      <c r="G2394" s="29"/>
      <c r="H2394" s="22"/>
      <c r="I2394" s="22"/>
      <c r="J2394" s="41"/>
      <c r="K2394" s="42"/>
      <c r="L2394" s="22"/>
      <c r="M2394" s="22"/>
      <c r="N2394" s="41"/>
      <c r="O2394" s="42"/>
      <c r="P2394" s="22">
        <v>0</v>
      </c>
      <c r="Q2394" s="22">
        <v>0</v>
      </c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1652</v>
      </c>
      <c r="B2395" s="37" t="s">
        <v>67</v>
      </c>
      <c r="C2395" s="38" t="s">
        <v>68</v>
      </c>
      <c r="D2395" s="24">
        <f t="shared" si="74"/>
        <v>2260</v>
      </c>
      <c r="E2395" s="32">
        <f t="shared" si="75"/>
        <v>0</v>
      </c>
      <c r="F2395" s="28">
        <v>0</v>
      </c>
      <c r="G2395" s="29">
        <v>0</v>
      </c>
      <c r="H2395" s="22">
        <v>20</v>
      </c>
      <c r="I2395" s="22">
        <v>0</v>
      </c>
      <c r="J2395" s="41">
        <v>0</v>
      </c>
      <c r="K2395" s="42">
        <v>0</v>
      </c>
      <c r="L2395" s="22">
        <v>2240</v>
      </c>
      <c r="M2395" s="22">
        <v>0</v>
      </c>
      <c r="N2395" s="41">
        <v>0</v>
      </c>
      <c r="O2395" s="42">
        <v>0</v>
      </c>
      <c r="P2395" s="22">
        <v>0</v>
      </c>
      <c r="Q2395" s="22">
        <v>0</v>
      </c>
      <c r="R2395" s="41">
        <v>0</v>
      </c>
      <c r="S2395" s="42">
        <v>0</v>
      </c>
      <c r="T2395" s="22">
        <v>0</v>
      </c>
      <c r="U2395" s="22">
        <v>0</v>
      </c>
      <c r="V2395" s="41"/>
      <c r="W2395" s="42"/>
      <c r="X2395" s="22"/>
      <c r="Y2395" s="22"/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1652</v>
      </c>
      <c r="B2396" s="37" t="s">
        <v>69</v>
      </c>
      <c r="C2396" s="38" t="s">
        <v>70</v>
      </c>
      <c r="D2396" s="24">
        <f t="shared" si="74"/>
        <v>137153.77999999997</v>
      </c>
      <c r="E2396" s="32">
        <f t="shared" si="75"/>
        <v>132252.81</v>
      </c>
      <c r="F2396" s="28">
        <v>28946.17</v>
      </c>
      <c r="G2396" s="29">
        <v>0</v>
      </c>
      <c r="H2396" s="19">
        <v>15052.31</v>
      </c>
      <c r="I2396" s="19">
        <v>8335.64</v>
      </c>
      <c r="J2396" s="39">
        <v>0</v>
      </c>
      <c r="K2396" s="40">
        <v>0</v>
      </c>
      <c r="L2396" s="19">
        <v>18572.650000000001</v>
      </c>
      <c r="M2396" s="19">
        <v>43358.65</v>
      </c>
      <c r="N2396" s="39">
        <v>11683.58</v>
      </c>
      <c r="O2396" s="40">
        <v>0</v>
      </c>
      <c r="P2396" s="22">
        <v>34638.42</v>
      </c>
      <c r="Q2396" s="22">
        <v>4676.09</v>
      </c>
      <c r="R2396" s="39">
        <v>23155.279999999999</v>
      </c>
      <c r="S2396" s="40">
        <v>23018.04</v>
      </c>
      <c r="T2396" s="19">
        <v>5105.37</v>
      </c>
      <c r="U2396" s="19">
        <v>52864.39</v>
      </c>
      <c r="V2396" s="39"/>
      <c r="W2396" s="40"/>
      <c r="X2396" s="19"/>
      <c r="Y2396" s="19"/>
      <c r="Z2396" s="39"/>
      <c r="AA2396" s="40"/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1652</v>
      </c>
      <c r="B2397" s="37" t="s">
        <v>71</v>
      </c>
      <c r="C2397" s="38" t="s">
        <v>72</v>
      </c>
      <c r="D2397" s="24">
        <f t="shared" si="74"/>
        <v>1000000</v>
      </c>
      <c r="E2397" s="32">
        <f t="shared" si="75"/>
        <v>0</v>
      </c>
      <c r="F2397" s="28">
        <v>1000000</v>
      </c>
      <c r="G2397" s="29">
        <v>0</v>
      </c>
      <c r="H2397" s="19">
        <v>0</v>
      </c>
      <c r="I2397" s="19">
        <v>0</v>
      </c>
      <c r="J2397" s="39">
        <v>0</v>
      </c>
      <c r="K2397" s="40">
        <v>0</v>
      </c>
      <c r="L2397" s="19">
        <v>0</v>
      </c>
      <c r="M2397" s="19">
        <v>0</v>
      </c>
      <c r="N2397" s="39">
        <v>0</v>
      </c>
      <c r="O2397" s="40">
        <v>0</v>
      </c>
      <c r="P2397" s="19">
        <v>0</v>
      </c>
      <c r="Q2397" s="19">
        <v>0</v>
      </c>
      <c r="R2397" s="39">
        <v>0</v>
      </c>
      <c r="S2397" s="40">
        <v>0</v>
      </c>
      <c r="T2397" s="19">
        <v>0</v>
      </c>
      <c r="U2397" s="19">
        <v>0</v>
      </c>
      <c r="V2397" s="39"/>
      <c r="W2397" s="40"/>
      <c r="X2397" s="19"/>
      <c r="Y2397" s="19"/>
      <c r="Z2397" s="39"/>
      <c r="AA2397" s="40"/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1652</v>
      </c>
      <c r="B2398" s="37" t="s">
        <v>73</v>
      </c>
      <c r="C2398" s="38" t="s">
        <v>74</v>
      </c>
      <c r="D2398" s="24">
        <f t="shared" si="74"/>
        <v>2008956.32</v>
      </c>
      <c r="E2398" s="32">
        <f t="shared" si="75"/>
        <v>2876705.8499999996</v>
      </c>
      <c r="F2398" s="28">
        <v>226171.76</v>
      </c>
      <c r="G2398" s="29">
        <v>1093921.29</v>
      </c>
      <c r="H2398" s="19">
        <v>179387.88</v>
      </c>
      <c r="I2398" s="19">
        <v>179387.88</v>
      </c>
      <c r="J2398" s="39">
        <v>341360.91</v>
      </c>
      <c r="K2398" s="40">
        <v>341360.91</v>
      </c>
      <c r="L2398" s="19">
        <v>173164.16</v>
      </c>
      <c r="M2398" s="19">
        <v>173164.16</v>
      </c>
      <c r="N2398" s="39">
        <v>316091.57</v>
      </c>
      <c r="O2398" s="40">
        <v>316091.57</v>
      </c>
      <c r="P2398" s="19">
        <v>198771.93</v>
      </c>
      <c r="Q2398" s="19">
        <v>198771.93</v>
      </c>
      <c r="R2398" s="39">
        <v>288769.64</v>
      </c>
      <c r="S2398" s="40">
        <v>288769.64</v>
      </c>
      <c r="T2398" s="19">
        <v>285238.46999999997</v>
      </c>
      <c r="U2398" s="19">
        <v>285238.46999999997</v>
      </c>
      <c r="V2398" s="39"/>
      <c r="W2398" s="40"/>
      <c r="X2398" s="19"/>
      <c r="Y2398" s="19"/>
      <c r="Z2398" s="39"/>
      <c r="AA2398" s="40"/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1652</v>
      </c>
      <c r="B2399" s="37" t="s">
        <v>75</v>
      </c>
      <c r="C2399" s="38" t="s">
        <v>76</v>
      </c>
      <c r="D2399" s="24">
        <f t="shared" si="74"/>
        <v>63775.200000000004</v>
      </c>
      <c r="E2399" s="32">
        <f t="shared" si="75"/>
        <v>63775.200000000004</v>
      </c>
      <c r="F2399" s="28">
        <v>7971.9</v>
      </c>
      <c r="G2399" s="29">
        <v>7971.9</v>
      </c>
      <c r="H2399" s="19">
        <v>7971.9</v>
      </c>
      <c r="I2399" s="19">
        <v>7971.9</v>
      </c>
      <c r="J2399" s="39">
        <v>7971.9</v>
      </c>
      <c r="K2399" s="40">
        <v>7971.9</v>
      </c>
      <c r="L2399" s="19">
        <v>7971.9</v>
      </c>
      <c r="M2399" s="19">
        <v>7971.9</v>
      </c>
      <c r="N2399" s="39">
        <v>7971.9</v>
      </c>
      <c r="O2399" s="40">
        <v>7971.9</v>
      </c>
      <c r="P2399" s="19">
        <v>7971.9</v>
      </c>
      <c r="Q2399" s="19">
        <v>7971.9</v>
      </c>
      <c r="R2399" s="39">
        <v>7971.9</v>
      </c>
      <c r="S2399" s="40">
        <v>7971.9</v>
      </c>
      <c r="T2399" s="19">
        <v>7971.9</v>
      </c>
      <c r="U2399" s="19">
        <v>7971.9</v>
      </c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1652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>
        <v>0</v>
      </c>
      <c r="Q2400" s="19">
        <v>0</v>
      </c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1652</v>
      </c>
      <c r="B2401" s="37" t="s">
        <v>79</v>
      </c>
      <c r="C2401" s="38" t="s">
        <v>80</v>
      </c>
      <c r="D2401" s="24">
        <f t="shared" si="74"/>
        <v>44049506.289999999</v>
      </c>
      <c r="E2401" s="32">
        <f t="shared" si="75"/>
        <v>44480204.289999999</v>
      </c>
      <c r="F2401" s="28">
        <v>5350939.12</v>
      </c>
      <c r="G2401" s="29">
        <v>5397771.75</v>
      </c>
      <c r="H2401" s="19">
        <v>5397771.75</v>
      </c>
      <c r="I2401" s="19">
        <v>5421287.0999999996</v>
      </c>
      <c r="J2401" s="39">
        <v>5421287.0999999996</v>
      </c>
      <c r="K2401" s="40">
        <v>5452094.6500000004</v>
      </c>
      <c r="L2401" s="19">
        <v>5452094.6500000004</v>
      </c>
      <c r="M2401" s="19">
        <v>5498282.1699999999</v>
      </c>
      <c r="N2401" s="39">
        <v>5498282.0700000003</v>
      </c>
      <c r="O2401" s="40">
        <v>5567515.6699999999</v>
      </c>
      <c r="P2401" s="19">
        <v>5567515.7699999996</v>
      </c>
      <c r="Q2401" s="19">
        <v>5657676.8399999999</v>
      </c>
      <c r="R2401" s="39">
        <v>5657676.8399999999</v>
      </c>
      <c r="S2401" s="40">
        <v>5703938.9900000002</v>
      </c>
      <c r="T2401" s="19">
        <v>5703938.9900000002</v>
      </c>
      <c r="U2401" s="19">
        <v>5781637.1200000001</v>
      </c>
      <c r="V2401" s="39"/>
      <c r="W2401" s="40"/>
      <c r="X2401" s="19"/>
      <c r="Y2401" s="19"/>
      <c r="Z2401" s="39"/>
      <c r="AA2401" s="40"/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1652</v>
      </c>
      <c r="B2402" s="37" t="s">
        <v>81</v>
      </c>
      <c r="C2402" s="38" t="s">
        <v>82</v>
      </c>
      <c r="D2402" s="24">
        <f t="shared" si="74"/>
        <v>13606123.290000001</v>
      </c>
      <c r="E2402" s="32">
        <f t="shared" si="75"/>
        <v>14173307.02</v>
      </c>
      <c r="F2402" s="28">
        <v>1452383.39</v>
      </c>
      <c r="G2402" s="29">
        <v>1453704.85</v>
      </c>
      <c r="H2402" s="19">
        <v>1453704.85</v>
      </c>
      <c r="I2402" s="19">
        <v>1720843.9</v>
      </c>
      <c r="J2402" s="39">
        <v>1720843.9</v>
      </c>
      <c r="K2402" s="40">
        <v>1751827.2</v>
      </c>
      <c r="L2402" s="19">
        <v>1751827.2</v>
      </c>
      <c r="M2402" s="19">
        <v>1757800.8</v>
      </c>
      <c r="N2402" s="39">
        <v>1757800.8</v>
      </c>
      <c r="O2402" s="40">
        <v>1823832.45</v>
      </c>
      <c r="P2402" s="19">
        <v>1823832.45</v>
      </c>
      <c r="Q2402" s="19">
        <v>1812604.4</v>
      </c>
      <c r="R2402" s="39">
        <v>1812604.4</v>
      </c>
      <c r="S2402" s="40">
        <v>1833126.3</v>
      </c>
      <c r="T2402" s="19">
        <v>1833126.3</v>
      </c>
      <c r="U2402" s="19">
        <v>2019567.12</v>
      </c>
      <c r="V2402" s="39"/>
      <c r="W2402" s="40"/>
      <c r="X2402" s="19"/>
      <c r="Y2402" s="19"/>
      <c r="Z2402" s="39"/>
      <c r="AA2402" s="40"/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1652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>
        <v>0</v>
      </c>
      <c r="Q2403" s="19">
        <v>0</v>
      </c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1652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>
        <v>0</v>
      </c>
      <c r="Q2404" s="22">
        <v>0</v>
      </c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1652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>
        <v>0</v>
      </c>
      <c r="G2405" s="29">
        <v>0</v>
      </c>
      <c r="H2405" s="19">
        <v>0</v>
      </c>
      <c r="I2405" s="19">
        <v>0</v>
      </c>
      <c r="J2405" s="39">
        <v>0</v>
      </c>
      <c r="K2405" s="40">
        <v>0</v>
      </c>
      <c r="L2405" s="19">
        <v>0</v>
      </c>
      <c r="M2405" s="19">
        <v>0</v>
      </c>
      <c r="N2405" s="39">
        <v>0</v>
      </c>
      <c r="O2405" s="40">
        <v>0</v>
      </c>
      <c r="P2405" s="22">
        <v>0</v>
      </c>
      <c r="Q2405" s="22">
        <v>0</v>
      </c>
      <c r="R2405" s="39">
        <v>0</v>
      </c>
      <c r="S2405" s="40">
        <v>0</v>
      </c>
      <c r="T2405" s="19">
        <v>0</v>
      </c>
      <c r="U2405" s="19">
        <v>0</v>
      </c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1652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>
        <v>0</v>
      </c>
      <c r="G2406" s="29">
        <v>0</v>
      </c>
      <c r="H2406" s="22">
        <v>0</v>
      </c>
      <c r="I2406" s="22">
        <v>0</v>
      </c>
      <c r="J2406" s="41">
        <v>0</v>
      </c>
      <c r="K2406" s="42">
        <v>0</v>
      </c>
      <c r="L2406" s="22">
        <v>0</v>
      </c>
      <c r="M2406" s="22">
        <v>0</v>
      </c>
      <c r="N2406" s="41">
        <v>0</v>
      </c>
      <c r="O2406" s="42">
        <v>0</v>
      </c>
      <c r="P2406" s="19">
        <v>0</v>
      </c>
      <c r="Q2406" s="19">
        <v>0</v>
      </c>
      <c r="R2406" s="41">
        <v>0</v>
      </c>
      <c r="S2406" s="42">
        <v>0</v>
      </c>
      <c r="T2406" s="22">
        <v>0</v>
      </c>
      <c r="U2406" s="22">
        <v>0</v>
      </c>
      <c r="V2406" s="41"/>
      <c r="W2406" s="42"/>
      <c r="X2406" s="22"/>
      <c r="Y2406" s="22"/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1652</v>
      </c>
      <c r="B2407" s="37" t="s">
        <v>91</v>
      </c>
      <c r="C2407" s="38" t="s">
        <v>92</v>
      </c>
      <c r="D2407" s="24">
        <f t="shared" si="74"/>
        <v>0</v>
      </c>
      <c r="E2407" s="32">
        <f t="shared" si="75"/>
        <v>0</v>
      </c>
      <c r="F2407" s="28">
        <v>0</v>
      </c>
      <c r="G2407" s="29">
        <v>0</v>
      </c>
      <c r="H2407" s="22">
        <v>0</v>
      </c>
      <c r="I2407" s="22">
        <v>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>
        <v>0</v>
      </c>
      <c r="U2407" s="22">
        <v>0</v>
      </c>
      <c r="V2407" s="41"/>
      <c r="W2407" s="42"/>
      <c r="X2407" s="22"/>
      <c r="Y2407" s="22"/>
      <c r="Z2407" s="41"/>
      <c r="AA2407" s="42"/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1652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>
        <v>0</v>
      </c>
      <c r="Q2408" s="22">
        <v>0</v>
      </c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1652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>
        <v>0</v>
      </c>
      <c r="Q2409" s="19">
        <v>0</v>
      </c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1652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>
        <v>0</v>
      </c>
      <c r="Q2410" s="19">
        <v>0</v>
      </c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1652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>
        <v>0</v>
      </c>
      <c r="Q2411" s="22">
        <v>0</v>
      </c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1652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>
        <v>0</v>
      </c>
      <c r="Q2412" s="22">
        <v>0</v>
      </c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1652</v>
      </c>
      <c r="B2413" s="37" t="s">
        <v>103</v>
      </c>
      <c r="C2413" s="38" t="s">
        <v>104</v>
      </c>
      <c r="D2413" s="24">
        <f t="shared" si="74"/>
        <v>0</v>
      </c>
      <c r="E2413" s="32">
        <f t="shared" si="75"/>
        <v>0</v>
      </c>
      <c r="F2413" s="28"/>
      <c r="G2413" s="29"/>
      <c r="H2413" s="22"/>
      <c r="I2413" s="22"/>
      <c r="J2413" s="41"/>
      <c r="K2413" s="42"/>
      <c r="L2413" s="22"/>
      <c r="M2413" s="22"/>
      <c r="N2413" s="41"/>
      <c r="O2413" s="42"/>
      <c r="P2413" s="22">
        <v>0</v>
      </c>
      <c r="Q2413" s="22">
        <v>0</v>
      </c>
      <c r="R2413" s="41"/>
      <c r="S2413" s="42"/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1652</v>
      </c>
      <c r="B2414" s="37" t="s">
        <v>105</v>
      </c>
      <c r="C2414" s="38" t="s">
        <v>106</v>
      </c>
      <c r="D2414" s="24">
        <f t="shared" si="74"/>
        <v>449291</v>
      </c>
      <c r="E2414" s="32">
        <f t="shared" si="75"/>
        <v>430341</v>
      </c>
      <c r="F2414" s="28">
        <v>8928</v>
      </c>
      <c r="G2414" s="29">
        <v>0</v>
      </c>
      <c r="H2414" s="19">
        <v>62693</v>
      </c>
      <c r="I2414" s="19">
        <v>0</v>
      </c>
      <c r="J2414" s="39">
        <v>65954</v>
      </c>
      <c r="K2414" s="40">
        <v>36290</v>
      </c>
      <c r="L2414" s="19">
        <v>214236</v>
      </c>
      <c r="M2414" s="19">
        <v>6019</v>
      </c>
      <c r="N2414" s="39">
        <v>6019</v>
      </c>
      <c r="O2414" s="40">
        <v>244771</v>
      </c>
      <c r="P2414" s="22">
        <v>5468</v>
      </c>
      <c r="Q2414" s="22">
        <v>0</v>
      </c>
      <c r="R2414" s="39">
        <v>85993</v>
      </c>
      <c r="S2414" s="40">
        <v>79251</v>
      </c>
      <c r="T2414" s="19">
        <v>0</v>
      </c>
      <c r="U2414" s="19">
        <v>64010</v>
      </c>
      <c r="V2414" s="39"/>
      <c r="W2414" s="40"/>
      <c r="X2414" s="19"/>
      <c r="Y2414" s="19"/>
      <c r="Z2414" s="39"/>
      <c r="AA2414" s="40"/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1652</v>
      </c>
      <c r="B2415" s="37" t="s">
        <v>107</v>
      </c>
      <c r="C2415" s="38" t="s">
        <v>108</v>
      </c>
      <c r="D2415" s="24">
        <f t="shared" si="74"/>
        <v>753290.27</v>
      </c>
      <c r="E2415" s="32">
        <f t="shared" si="75"/>
        <v>299923.96000000002</v>
      </c>
      <c r="F2415" s="28">
        <v>66964.5</v>
      </c>
      <c r="G2415" s="29">
        <v>17667</v>
      </c>
      <c r="H2415" s="19">
        <v>127312</v>
      </c>
      <c r="I2415" s="19">
        <v>102559</v>
      </c>
      <c r="J2415" s="39">
        <v>62646</v>
      </c>
      <c r="K2415" s="40">
        <v>30217</v>
      </c>
      <c r="L2415" s="19">
        <v>139569.4</v>
      </c>
      <c r="M2415" s="19">
        <v>90950.96</v>
      </c>
      <c r="N2415" s="39">
        <v>81739.37</v>
      </c>
      <c r="O2415" s="40">
        <v>8862</v>
      </c>
      <c r="P2415" s="19">
        <v>104181.5</v>
      </c>
      <c r="Q2415" s="19">
        <v>9275</v>
      </c>
      <c r="R2415" s="39">
        <v>76796</v>
      </c>
      <c r="S2415" s="40">
        <v>28099</v>
      </c>
      <c r="T2415" s="19">
        <v>94081.5</v>
      </c>
      <c r="U2415" s="19">
        <v>12294</v>
      </c>
      <c r="V2415" s="39"/>
      <c r="W2415" s="40"/>
      <c r="X2415" s="19"/>
      <c r="Y2415" s="19"/>
      <c r="Z2415" s="39"/>
      <c r="AA2415" s="40"/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1652</v>
      </c>
      <c r="B2416" s="37" t="s">
        <v>109</v>
      </c>
      <c r="C2416" s="38" t="s">
        <v>110</v>
      </c>
      <c r="D2416" s="24">
        <f t="shared" si="74"/>
        <v>708528.5</v>
      </c>
      <c r="E2416" s="32">
        <f t="shared" si="75"/>
        <v>111493</v>
      </c>
      <c r="F2416" s="28">
        <v>1391</v>
      </c>
      <c r="G2416" s="29">
        <v>0</v>
      </c>
      <c r="H2416" s="19">
        <v>281199</v>
      </c>
      <c r="I2416" s="19">
        <v>0</v>
      </c>
      <c r="J2416" s="39">
        <v>32614</v>
      </c>
      <c r="K2416" s="40">
        <v>0</v>
      </c>
      <c r="L2416" s="19">
        <v>6288</v>
      </c>
      <c r="M2416" s="19">
        <v>0</v>
      </c>
      <c r="N2416" s="39">
        <v>79526</v>
      </c>
      <c r="O2416" s="40">
        <v>10019</v>
      </c>
      <c r="P2416" s="19">
        <v>21630</v>
      </c>
      <c r="Q2416" s="19">
        <v>33449</v>
      </c>
      <c r="R2416" s="39">
        <v>62983</v>
      </c>
      <c r="S2416" s="40">
        <v>41381</v>
      </c>
      <c r="T2416" s="19">
        <v>222897.5</v>
      </c>
      <c r="U2416" s="19">
        <v>26644</v>
      </c>
      <c r="V2416" s="39"/>
      <c r="W2416" s="40"/>
      <c r="X2416" s="19"/>
      <c r="Y2416" s="19"/>
      <c r="Z2416" s="39"/>
      <c r="AA2416" s="40"/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1652</v>
      </c>
      <c r="B2417" s="37" t="s">
        <v>111</v>
      </c>
      <c r="C2417" s="38" t="s">
        <v>112</v>
      </c>
      <c r="D2417" s="24">
        <f t="shared" si="74"/>
        <v>35350</v>
      </c>
      <c r="E2417" s="32">
        <f t="shared" si="75"/>
        <v>23400</v>
      </c>
      <c r="F2417" s="28">
        <v>2500</v>
      </c>
      <c r="G2417" s="29">
        <v>7750</v>
      </c>
      <c r="H2417" s="19">
        <v>0</v>
      </c>
      <c r="I2417" s="19">
        <v>3500</v>
      </c>
      <c r="J2417" s="39">
        <v>3000</v>
      </c>
      <c r="K2417" s="40">
        <v>3000</v>
      </c>
      <c r="L2417" s="19">
        <v>6150</v>
      </c>
      <c r="M2417" s="19">
        <v>6150</v>
      </c>
      <c r="N2417" s="39">
        <v>3000</v>
      </c>
      <c r="O2417" s="40">
        <v>0</v>
      </c>
      <c r="P2417" s="19">
        <v>0</v>
      </c>
      <c r="Q2417" s="19">
        <v>0</v>
      </c>
      <c r="R2417" s="39">
        <v>0</v>
      </c>
      <c r="S2417" s="40">
        <v>3000</v>
      </c>
      <c r="T2417" s="19">
        <v>20700</v>
      </c>
      <c r="U2417" s="19">
        <v>0</v>
      </c>
      <c r="V2417" s="39"/>
      <c r="W2417" s="40"/>
      <c r="X2417" s="19"/>
      <c r="Y2417" s="19"/>
      <c r="Z2417" s="39"/>
      <c r="AA2417" s="40"/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1652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>
        <v>0</v>
      </c>
      <c r="Q2418" s="19">
        <v>0</v>
      </c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1652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>
        <v>0</v>
      </c>
      <c r="Q2419" s="22">
        <v>0</v>
      </c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1652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>
        <v>0</v>
      </c>
      <c r="Q2420" s="22">
        <v>0</v>
      </c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1652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>
        <v>0</v>
      </c>
      <c r="Q2421" s="22">
        <v>0</v>
      </c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1652</v>
      </c>
      <c r="B2422" s="37" t="s">
        <v>121</v>
      </c>
      <c r="C2422" s="38" t="s">
        <v>122</v>
      </c>
      <c r="D2422" s="24">
        <f t="shared" si="74"/>
        <v>42260034.49000001</v>
      </c>
      <c r="E2422" s="32">
        <f t="shared" si="75"/>
        <v>42260034.49000001</v>
      </c>
      <c r="F2422" s="28">
        <v>5974224.25</v>
      </c>
      <c r="G2422" s="29">
        <v>5974224.25</v>
      </c>
      <c r="H2422" s="19">
        <v>5057169.1500000004</v>
      </c>
      <c r="I2422" s="19">
        <v>5057169.1500000004</v>
      </c>
      <c r="J2422" s="39">
        <v>5845336.9900000002</v>
      </c>
      <c r="K2422" s="40">
        <v>5845336.9900000002</v>
      </c>
      <c r="L2422" s="19">
        <v>5644060.0499999998</v>
      </c>
      <c r="M2422" s="19">
        <v>5644060.0499999998</v>
      </c>
      <c r="N2422" s="39">
        <v>5509931.5</v>
      </c>
      <c r="O2422" s="40">
        <v>5509931.5</v>
      </c>
      <c r="P2422" s="22">
        <v>6243049.6799999997</v>
      </c>
      <c r="Q2422" s="22">
        <v>6243049.6799999997</v>
      </c>
      <c r="R2422" s="39">
        <v>3947396.31</v>
      </c>
      <c r="S2422" s="40">
        <v>3947396.31</v>
      </c>
      <c r="T2422" s="19">
        <v>4038866.56</v>
      </c>
      <c r="U2422" s="19">
        <v>4038866.56</v>
      </c>
      <c r="V2422" s="39"/>
      <c r="W2422" s="40"/>
      <c r="X2422" s="19"/>
      <c r="Y2422" s="19"/>
      <c r="Z2422" s="39"/>
      <c r="AA2422" s="40"/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1652</v>
      </c>
      <c r="B2423" s="37" t="s">
        <v>123</v>
      </c>
      <c r="C2423" s="38" t="s">
        <v>124</v>
      </c>
      <c r="D2423" s="24">
        <f t="shared" si="74"/>
        <v>60483119.200000003</v>
      </c>
      <c r="E2423" s="32">
        <f t="shared" si="75"/>
        <v>59901477.359999999</v>
      </c>
      <c r="F2423" s="28">
        <v>7382490.6500000004</v>
      </c>
      <c r="G2423" s="29">
        <v>4433396.08</v>
      </c>
      <c r="H2423" s="19">
        <v>6866429.8499999996</v>
      </c>
      <c r="I2423" s="19">
        <v>3901906.1</v>
      </c>
      <c r="J2423" s="39">
        <v>7567299</v>
      </c>
      <c r="K2423" s="40">
        <v>8796532.1500000004</v>
      </c>
      <c r="L2423" s="19">
        <v>7502385</v>
      </c>
      <c r="M2423" s="19">
        <v>6745030.3499999996</v>
      </c>
      <c r="N2423" s="39">
        <v>9111737.25</v>
      </c>
      <c r="O2423" s="40">
        <v>7246521.7999999998</v>
      </c>
      <c r="P2423" s="19">
        <v>7773811.75</v>
      </c>
      <c r="Q2423" s="19">
        <v>5271002.3499999996</v>
      </c>
      <c r="R2423" s="39">
        <v>7132789.5999999996</v>
      </c>
      <c r="S2423" s="40">
        <v>10910315.300000001</v>
      </c>
      <c r="T2423" s="19">
        <v>7146176.0999999996</v>
      </c>
      <c r="U2423" s="19">
        <v>12596773.23</v>
      </c>
      <c r="V2423" s="39"/>
      <c r="W2423" s="40"/>
      <c r="X2423" s="19"/>
      <c r="Y2423" s="19"/>
      <c r="Z2423" s="39"/>
      <c r="AA2423" s="40"/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1652</v>
      </c>
      <c r="B2424" s="37" t="s">
        <v>125</v>
      </c>
      <c r="C2424" s="38" t="s">
        <v>126</v>
      </c>
      <c r="D2424" s="24">
        <f t="shared" si="74"/>
        <v>2958183</v>
      </c>
      <c r="E2424" s="32">
        <f t="shared" si="75"/>
        <v>2958183</v>
      </c>
      <c r="F2424" s="28">
        <v>457193</v>
      </c>
      <c r="G2424" s="29">
        <v>457193</v>
      </c>
      <c r="H2424" s="19">
        <v>802535</v>
      </c>
      <c r="I2424" s="19">
        <v>802535</v>
      </c>
      <c r="J2424" s="39">
        <v>291802</v>
      </c>
      <c r="K2424" s="40">
        <v>291802</v>
      </c>
      <c r="L2424" s="19">
        <v>275806</v>
      </c>
      <c r="M2424" s="19">
        <v>275806</v>
      </c>
      <c r="N2424" s="39">
        <v>408328</v>
      </c>
      <c r="O2424" s="40">
        <v>408328</v>
      </c>
      <c r="P2424" s="19">
        <v>365160</v>
      </c>
      <c r="Q2424" s="19">
        <v>365160</v>
      </c>
      <c r="R2424" s="39">
        <v>165563.5</v>
      </c>
      <c r="S2424" s="40">
        <v>165563.5</v>
      </c>
      <c r="T2424" s="19">
        <v>191795.5</v>
      </c>
      <c r="U2424" s="19">
        <v>191795.5</v>
      </c>
      <c r="V2424" s="39"/>
      <c r="W2424" s="40"/>
      <c r="X2424" s="19"/>
      <c r="Y2424" s="19"/>
      <c r="Z2424" s="39"/>
      <c r="AA2424" s="40"/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1652</v>
      </c>
      <c r="B2425" s="37" t="s">
        <v>127</v>
      </c>
      <c r="C2425" s="38" t="s">
        <v>128</v>
      </c>
      <c r="D2425" s="24">
        <f t="shared" si="74"/>
        <v>168648</v>
      </c>
      <c r="E2425" s="32">
        <f t="shared" si="75"/>
        <v>47000</v>
      </c>
      <c r="F2425" s="28">
        <v>34058</v>
      </c>
      <c r="G2425" s="29">
        <v>0</v>
      </c>
      <c r="H2425" s="19">
        <v>9943</v>
      </c>
      <c r="I2425" s="19">
        <v>0</v>
      </c>
      <c r="J2425" s="39">
        <v>17680</v>
      </c>
      <c r="K2425" s="40">
        <v>47000</v>
      </c>
      <c r="L2425" s="19">
        <v>56504.5</v>
      </c>
      <c r="M2425" s="19">
        <v>0</v>
      </c>
      <c r="N2425" s="39">
        <v>14738</v>
      </c>
      <c r="O2425" s="40">
        <v>0</v>
      </c>
      <c r="P2425" s="19">
        <v>13325</v>
      </c>
      <c r="Q2425" s="19">
        <v>0</v>
      </c>
      <c r="R2425" s="39">
        <v>10752</v>
      </c>
      <c r="S2425" s="40">
        <v>0</v>
      </c>
      <c r="T2425" s="19">
        <v>11647.5</v>
      </c>
      <c r="U2425" s="19">
        <v>0</v>
      </c>
      <c r="V2425" s="39"/>
      <c r="W2425" s="40"/>
      <c r="X2425" s="19"/>
      <c r="Y2425" s="19"/>
      <c r="Z2425" s="39"/>
      <c r="AA2425" s="40"/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1652</v>
      </c>
      <c r="B2426" s="37" t="s">
        <v>129</v>
      </c>
      <c r="C2426" s="38" t="s">
        <v>130</v>
      </c>
      <c r="D2426" s="24">
        <f t="shared" si="74"/>
        <v>122288.25</v>
      </c>
      <c r="E2426" s="32">
        <f t="shared" si="75"/>
        <v>14611</v>
      </c>
      <c r="F2426" s="28">
        <v>21813</v>
      </c>
      <c r="G2426" s="29">
        <v>0</v>
      </c>
      <c r="H2426" s="22">
        <v>9582</v>
      </c>
      <c r="I2426" s="22">
        <v>0</v>
      </c>
      <c r="J2426" s="41">
        <v>19530</v>
      </c>
      <c r="K2426" s="42">
        <v>0</v>
      </c>
      <c r="L2426" s="22">
        <v>15462.5</v>
      </c>
      <c r="M2426" s="22">
        <v>0</v>
      </c>
      <c r="N2426" s="41">
        <v>21376.25</v>
      </c>
      <c r="O2426" s="42">
        <v>14611</v>
      </c>
      <c r="P2426" s="19">
        <v>6612.5</v>
      </c>
      <c r="Q2426" s="19">
        <v>0</v>
      </c>
      <c r="R2426" s="41">
        <v>15378</v>
      </c>
      <c r="S2426" s="42">
        <v>0</v>
      </c>
      <c r="T2426" s="22">
        <v>12534</v>
      </c>
      <c r="U2426" s="22">
        <v>0</v>
      </c>
      <c r="V2426" s="41"/>
      <c r="W2426" s="42"/>
      <c r="X2426" s="22"/>
      <c r="Y2426" s="22"/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1652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>
        <v>0</v>
      </c>
      <c r="Q2427" s="22">
        <v>0</v>
      </c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1652</v>
      </c>
      <c r="B2428" s="37" t="s">
        <v>133</v>
      </c>
      <c r="C2428" s="38" t="s">
        <v>134</v>
      </c>
      <c r="D2428" s="24">
        <f t="shared" si="74"/>
        <v>2649164.9200000004</v>
      </c>
      <c r="E2428" s="32">
        <f t="shared" si="75"/>
        <v>2634682.4899999998</v>
      </c>
      <c r="F2428" s="28">
        <v>701617.42</v>
      </c>
      <c r="G2428" s="29">
        <v>32591.5</v>
      </c>
      <c r="H2428" s="19">
        <v>13427</v>
      </c>
      <c r="I2428" s="19">
        <v>83716.800000000003</v>
      </c>
      <c r="J2428" s="39">
        <v>51666.96</v>
      </c>
      <c r="K2428" s="40">
        <v>557045</v>
      </c>
      <c r="L2428" s="19">
        <v>259580</v>
      </c>
      <c r="M2428" s="19">
        <v>302708.15000000002</v>
      </c>
      <c r="N2428" s="39">
        <v>1088567.47</v>
      </c>
      <c r="O2428" s="40">
        <v>569268.69999999995</v>
      </c>
      <c r="P2428" s="19">
        <v>71291.87</v>
      </c>
      <c r="Q2428" s="19">
        <v>398437.9</v>
      </c>
      <c r="R2428" s="39">
        <v>428592.2</v>
      </c>
      <c r="S2428" s="40">
        <v>670974.87</v>
      </c>
      <c r="T2428" s="19">
        <v>34422</v>
      </c>
      <c r="U2428" s="19">
        <v>19939.57</v>
      </c>
      <c r="V2428" s="39"/>
      <c r="W2428" s="40"/>
      <c r="X2428" s="19"/>
      <c r="Y2428" s="19"/>
      <c r="Z2428" s="39"/>
      <c r="AA2428" s="40"/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1652</v>
      </c>
      <c r="B2429" s="37" t="s">
        <v>135</v>
      </c>
      <c r="C2429" s="38" t="s">
        <v>136</v>
      </c>
      <c r="D2429" s="24">
        <f t="shared" si="74"/>
        <v>2498825.6500000004</v>
      </c>
      <c r="E2429" s="32">
        <f t="shared" si="75"/>
        <v>1780920.35</v>
      </c>
      <c r="F2429" s="28">
        <v>728191.5</v>
      </c>
      <c r="G2429" s="29">
        <v>617894</v>
      </c>
      <c r="H2429" s="19">
        <v>77657.5</v>
      </c>
      <c r="I2429" s="19">
        <v>8144</v>
      </c>
      <c r="J2429" s="39">
        <v>154973.29999999999</v>
      </c>
      <c r="K2429" s="40">
        <v>37276.300000000003</v>
      </c>
      <c r="L2429" s="19">
        <v>139312</v>
      </c>
      <c r="M2429" s="19">
        <v>27020.9</v>
      </c>
      <c r="N2429" s="39">
        <v>684014.9</v>
      </c>
      <c r="O2429" s="40">
        <v>393002.9</v>
      </c>
      <c r="P2429" s="19">
        <v>24824.65</v>
      </c>
      <c r="Q2429" s="19">
        <v>7667.65</v>
      </c>
      <c r="R2429" s="39">
        <v>71284</v>
      </c>
      <c r="S2429" s="40">
        <v>41800.800000000003</v>
      </c>
      <c r="T2429" s="19">
        <v>618567.80000000005</v>
      </c>
      <c r="U2429" s="19">
        <v>648113.80000000005</v>
      </c>
      <c r="V2429" s="39"/>
      <c r="W2429" s="40"/>
      <c r="X2429" s="19"/>
      <c r="Y2429" s="19"/>
      <c r="Z2429" s="39"/>
      <c r="AA2429" s="40"/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1652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>
        <v>0</v>
      </c>
      <c r="Q2430" s="19">
        <v>0</v>
      </c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1652</v>
      </c>
      <c r="B2431" s="37" t="s">
        <v>139</v>
      </c>
      <c r="C2431" s="38" t="s">
        <v>140</v>
      </c>
      <c r="D2431" s="24">
        <f t="shared" si="74"/>
        <v>1224207.77</v>
      </c>
      <c r="E2431" s="32">
        <f t="shared" si="75"/>
        <v>1325286.82</v>
      </c>
      <c r="F2431" s="28">
        <v>162803</v>
      </c>
      <c r="G2431" s="29">
        <v>126220.15</v>
      </c>
      <c r="H2431" s="19">
        <v>154447.76999999999</v>
      </c>
      <c r="I2431" s="19">
        <v>263193.86</v>
      </c>
      <c r="J2431" s="39">
        <v>146740</v>
      </c>
      <c r="K2431" s="40">
        <v>110157.15</v>
      </c>
      <c r="L2431" s="19">
        <v>155271</v>
      </c>
      <c r="M2431" s="19">
        <v>118688.15</v>
      </c>
      <c r="N2431" s="39">
        <v>192952</v>
      </c>
      <c r="O2431" s="40">
        <v>156369.15</v>
      </c>
      <c r="P2431" s="22">
        <v>152261</v>
      </c>
      <c r="Q2431" s="22">
        <v>184139.78</v>
      </c>
      <c r="R2431" s="39">
        <v>150503</v>
      </c>
      <c r="S2431" s="40">
        <v>318668.51</v>
      </c>
      <c r="T2431" s="19">
        <v>109230</v>
      </c>
      <c r="U2431" s="19">
        <v>47850.07</v>
      </c>
      <c r="V2431" s="39"/>
      <c r="W2431" s="40"/>
      <c r="X2431" s="19"/>
      <c r="Y2431" s="19"/>
      <c r="Z2431" s="39"/>
      <c r="AA2431" s="40"/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1652</v>
      </c>
      <c r="B2432" s="37" t="s">
        <v>141</v>
      </c>
      <c r="C2432" s="38" t="s">
        <v>142</v>
      </c>
      <c r="D2432" s="24">
        <f t="shared" si="74"/>
        <v>1186177</v>
      </c>
      <c r="E2432" s="32">
        <f t="shared" si="75"/>
        <v>1786874.9800000002</v>
      </c>
      <c r="F2432" s="28">
        <v>44532</v>
      </c>
      <c r="G2432" s="29">
        <v>0</v>
      </c>
      <c r="H2432" s="19">
        <v>230820</v>
      </c>
      <c r="I2432" s="19">
        <v>682549.91</v>
      </c>
      <c r="J2432" s="39">
        <v>30644</v>
      </c>
      <c r="K2432" s="40">
        <v>0</v>
      </c>
      <c r="L2432" s="19">
        <v>134373</v>
      </c>
      <c r="M2432" s="19">
        <v>82769.02</v>
      </c>
      <c r="N2432" s="39">
        <v>243440</v>
      </c>
      <c r="O2432" s="40">
        <v>191836.02</v>
      </c>
      <c r="P2432" s="19">
        <v>76484</v>
      </c>
      <c r="Q2432" s="19">
        <v>177144.46</v>
      </c>
      <c r="R2432" s="39">
        <v>160727</v>
      </c>
      <c r="S2432" s="40">
        <v>446466.72</v>
      </c>
      <c r="T2432" s="19">
        <v>265157</v>
      </c>
      <c r="U2432" s="19">
        <v>206108.85</v>
      </c>
      <c r="V2432" s="39"/>
      <c r="W2432" s="40"/>
      <c r="X2432" s="19"/>
      <c r="Y2432" s="19"/>
      <c r="Z2432" s="39"/>
      <c r="AA2432" s="40"/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1652</v>
      </c>
      <c r="B2433" s="37" t="s">
        <v>143</v>
      </c>
      <c r="C2433" s="38" t="s">
        <v>144</v>
      </c>
      <c r="D2433" s="24">
        <f t="shared" si="74"/>
        <v>2010</v>
      </c>
      <c r="E2433" s="32">
        <f t="shared" si="75"/>
        <v>2010</v>
      </c>
      <c r="F2433" s="28"/>
      <c r="G2433" s="29"/>
      <c r="H2433" s="22"/>
      <c r="I2433" s="22"/>
      <c r="J2433" s="41"/>
      <c r="K2433" s="42"/>
      <c r="L2433" s="22"/>
      <c r="M2433" s="22"/>
      <c r="N2433" s="41">
        <v>2010</v>
      </c>
      <c r="O2433" s="42">
        <v>2010</v>
      </c>
      <c r="P2433" s="19">
        <v>0</v>
      </c>
      <c r="Q2433" s="19">
        <v>0</v>
      </c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1652</v>
      </c>
      <c r="B2434" s="37" t="s">
        <v>145</v>
      </c>
      <c r="C2434" s="38" t="s">
        <v>146</v>
      </c>
      <c r="D2434" s="24">
        <f t="shared" si="74"/>
        <v>24451</v>
      </c>
      <c r="E2434" s="32">
        <f t="shared" si="75"/>
        <v>79297</v>
      </c>
      <c r="F2434" s="28">
        <v>1082</v>
      </c>
      <c r="G2434" s="29">
        <v>1082</v>
      </c>
      <c r="H2434" s="19">
        <v>0</v>
      </c>
      <c r="I2434" s="19">
        <v>0</v>
      </c>
      <c r="J2434" s="39">
        <v>0</v>
      </c>
      <c r="K2434" s="40">
        <v>0</v>
      </c>
      <c r="L2434" s="19">
        <v>3433</v>
      </c>
      <c r="M2434" s="19">
        <v>3433</v>
      </c>
      <c r="N2434" s="39">
        <v>5958</v>
      </c>
      <c r="O2434" s="40">
        <v>60804</v>
      </c>
      <c r="P2434" s="22">
        <v>5861</v>
      </c>
      <c r="Q2434" s="22">
        <v>5861</v>
      </c>
      <c r="R2434" s="39">
        <v>2639</v>
      </c>
      <c r="S2434" s="40">
        <v>2639</v>
      </c>
      <c r="T2434" s="19">
        <v>5478</v>
      </c>
      <c r="U2434" s="19">
        <v>5478</v>
      </c>
      <c r="V2434" s="39"/>
      <c r="W2434" s="40"/>
      <c r="X2434" s="19"/>
      <c r="Y2434" s="19"/>
      <c r="Z2434" s="39"/>
      <c r="AA2434" s="40"/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1652</v>
      </c>
      <c r="B2435" s="37" t="s">
        <v>147</v>
      </c>
      <c r="C2435" s="38" t="s">
        <v>148</v>
      </c>
      <c r="D2435" s="24">
        <f t="shared" si="74"/>
        <v>84458</v>
      </c>
      <c r="E2435" s="32">
        <f t="shared" si="75"/>
        <v>87242</v>
      </c>
      <c r="F2435" s="28">
        <v>20157</v>
      </c>
      <c r="G2435" s="29">
        <v>8810</v>
      </c>
      <c r="H2435" s="19">
        <v>10024</v>
      </c>
      <c r="I2435" s="19">
        <v>11376</v>
      </c>
      <c r="J2435" s="39">
        <v>6765</v>
      </c>
      <c r="K2435" s="40">
        <v>19697</v>
      </c>
      <c r="L2435" s="19">
        <v>17780</v>
      </c>
      <c r="M2435" s="19">
        <v>12973</v>
      </c>
      <c r="N2435" s="39">
        <v>6661</v>
      </c>
      <c r="O2435" s="40">
        <v>0</v>
      </c>
      <c r="P2435" s="19">
        <v>6523</v>
      </c>
      <c r="Q2435" s="19">
        <v>29124</v>
      </c>
      <c r="R2435" s="39">
        <v>5876</v>
      </c>
      <c r="S2435" s="40">
        <v>0</v>
      </c>
      <c r="T2435" s="19">
        <v>10672</v>
      </c>
      <c r="U2435" s="19">
        <v>5262</v>
      </c>
      <c r="V2435" s="39"/>
      <c r="W2435" s="40"/>
      <c r="X2435" s="19"/>
      <c r="Y2435" s="19"/>
      <c r="Z2435" s="39"/>
      <c r="AA2435" s="40"/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1652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317983</v>
      </c>
      <c r="E2436" s="32">
        <f t="shared" ref="E2436:E2499" si="77">G2436+I2436+K2436+M2436+O2436+Q2436+S2436+U2436+W2436+Y2436+AA2436+AC2436</f>
        <v>186144</v>
      </c>
      <c r="F2436" s="28">
        <v>44554</v>
      </c>
      <c r="G2436" s="29">
        <v>0</v>
      </c>
      <c r="H2436" s="19">
        <v>0</v>
      </c>
      <c r="I2436" s="19">
        <v>0</v>
      </c>
      <c r="J2436" s="39">
        <v>65455</v>
      </c>
      <c r="K2436" s="40">
        <v>0</v>
      </c>
      <c r="L2436" s="19">
        <v>49386</v>
      </c>
      <c r="M2436" s="19">
        <v>3433</v>
      </c>
      <c r="N2436" s="39">
        <v>125139</v>
      </c>
      <c r="O2436" s="40">
        <v>0</v>
      </c>
      <c r="P2436" s="19">
        <v>33449</v>
      </c>
      <c r="Q2436" s="19">
        <v>176963</v>
      </c>
      <c r="R2436" s="39">
        <v>0</v>
      </c>
      <c r="S2436" s="40">
        <v>270</v>
      </c>
      <c r="T2436" s="19">
        <v>0</v>
      </c>
      <c r="U2436" s="19">
        <v>5478</v>
      </c>
      <c r="V2436" s="39"/>
      <c r="W2436" s="40"/>
      <c r="X2436" s="19"/>
      <c r="Y2436" s="19"/>
      <c r="Z2436" s="39"/>
      <c r="AA2436" s="40"/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1652</v>
      </c>
      <c r="B2437" s="37" t="s">
        <v>151</v>
      </c>
      <c r="C2437" s="38" t="s">
        <v>152</v>
      </c>
      <c r="D2437" s="24">
        <f t="shared" si="76"/>
        <v>1610</v>
      </c>
      <c r="E2437" s="32">
        <f t="shared" si="77"/>
        <v>0</v>
      </c>
      <c r="F2437" s="28">
        <v>0</v>
      </c>
      <c r="G2437" s="29">
        <v>0</v>
      </c>
      <c r="H2437" s="19">
        <v>0</v>
      </c>
      <c r="I2437" s="19">
        <v>0</v>
      </c>
      <c r="J2437" s="39">
        <v>300</v>
      </c>
      <c r="K2437" s="40">
        <v>0</v>
      </c>
      <c r="L2437" s="19">
        <v>1010</v>
      </c>
      <c r="M2437" s="19">
        <v>0</v>
      </c>
      <c r="N2437" s="39">
        <v>300</v>
      </c>
      <c r="O2437" s="40">
        <v>0</v>
      </c>
      <c r="P2437" s="19">
        <v>0</v>
      </c>
      <c r="Q2437" s="19">
        <v>0</v>
      </c>
      <c r="R2437" s="39">
        <v>0</v>
      </c>
      <c r="S2437" s="40">
        <v>0</v>
      </c>
      <c r="T2437" s="19">
        <v>0</v>
      </c>
      <c r="U2437" s="19">
        <v>0</v>
      </c>
      <c r="V2437" s="39"/>
      <c r="W2437" s="40"/>
      <c r="X2437" s="19"/>
      <c r="Y2437" s="19"/>
      <c r="Z2437" s="39"/>
      <c r="AA2437" s="40"/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1652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>
        <v>0</v>
      </c>
      <c r="Q2438" s="19">
        <v>0</v>
      </c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1652</v>
      </c>
      <c r="B2439" s="37" t="s">
        <v>155</v>
      </c>
      <c r="C2439" s="38" t="s">
        <v>156</v>
      </c>
      <c r="D2439" s="24">
        <f t="shared" si="76"/>
        <v>8956905.5399999991</v>
      </c>
      <c r="E2439" s="32">
        <f t="shared" si="77"/>
        <v>8657637.4299999997</v>
      </c>
      <c r="F2439" s="28">
        <v>1319509</v>
      </c>
      <c r="G2439" s="29">
        <v>617268</v>
      </c>
      <c r="H2439" s="19">
        <v>1109421.46</v>
      </c>
      <c r="I2439" s="19">
        <v>1186406</v>
      </c>
      <c r="J2439" s="39">
        <v>1181147.46</v>
      </c>
      <c r="K2439" s="40">
        <v>1170048.46</v>
      </c>
      <c r="L2439" s="19">
        <v>1226141.8500000001</v>
      </c>
      <c r="M2439" s="19">
        <v>1116430</v>
      </c>
      <c r="N2439" s="39">
        <v>1104960.5</v>
      </c>
      <c r="O2439" s="40">
        <v>339595.46</v>
      </c>
      <c r="P2439" s="19">
        <v>1063467.42</v>
      </c>
      <c r="Q2439" s="19">
        <v>1151443.8500000001</v>
      </c>
      <c r="R2439" s="39">
        <v>968409</v>
      </c>
      <c r="S2439" s="40">
        <v>1205127.1599999999</v>
      </c>
      <c r="T2439" s="19">
        <v>983848.85</v>
      </c>
      <c r="U2439" s="19">
        <v>1871318.5</v>
      </c>
      <c r="V2439" s="39"/>
      <c r="W2439" s="40"/>
      <c r="X2439" s="19"/>
      <c r="Y2439" s="19"/>
      <c r="Z2439" s="39"/>
      <c r="AA2439" s="40"/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1652</v>
      </c>
      <c r="B2440" s="37" t="s">
        <v>157</v>
      </c>
      <c r="C2440" s="38" t="s">
        <v>158</v>
      </c>
      <c r="D2440" s="24">
        <f t="shared" si="76"/>
        <v>4779515.5</v>
      </c>
      <c r="E2440" s="32">
        <f t="shared" si="77"/>
        <v>5009775.4399999995</v>
      </c>
      <c r="F2440" s="28">
        <v>458193</v>
      </c>
      <c r="G2440" s="29">
        <v>40120.339999999997</v>
      </c>
      <c r="H2440" s="19">
        <v>405284</v>
      </c>
      <c r="I2440" s="19">
        <v>792916.49</v>
      </c>
      <c r="J2440" s="39">
        <v>686871</v>
      </c>
      <c r="K2440" s="40">
        <v>452237.35</v>
      </c>
      <c r="L2440" s="19">
        <v>591896</v>
      </c>
      <c r="M2440" s="19">
        <v>786234.18</v>
      </c>
      <c r="N2440" s="39">
        <v>593355</v>
      </c>
      <c r="O2440" s="40">
        <v>139434.15</v>
      </c>
      <c r="P2440" s="19">
        <v>800094.5</v>
      </c>
      <c r="Q2440" s="19">
        <v>743991.32</v>
      </c>
      <c r="R2440" s="39">
        <v>582225</v>
      </c>
      <c r="S2440" s="40">
        <v>636654.01</v>
      </c>
      <c r="T2440" s="19">
        <v>661597</v>
      </c>
      <c r="U2440" s="19">
        <v>1418187.6</v>
      </c>
      <c r="V2440" s="39"/>
      <c r="W2440" s="40"/>
      <c r="X2440" s="19"/>
      <c r="Y2440" s="19"/>
      <c r="Z2440" s="39"/>
      <c r="AA2440" s="40"/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1652</v>
      </c>
      <c r="B2441" s="37" t="s">
        <v>159</v>
      </c>
      <c r="C2441" s="38" t="s">
        <v>160</v>
      </c>
      <c r="D2441" s="24">
        <f t="shared" si="76"/>
        <v>5638</v>
      </c>
      <c r="E2441" s="32">
        <f t="shared" si="77"/>
        <v>5638</v>
      </c>
      <c r="F2441" s="28">
        <v>695</v>
      </c>
      <c r="G2441" s="29">
        <v>695</v>
      </c>
      <c r="H2441" s="19">
        <v>240</v>
      </c>
      <c r="I2441" s="19">
        <v>240</v>
      </c>
      <c r="J2441" s="39">
        <v>445</v>
      </c>
      <c r="K2441" s="40">
        <v>445</v>
      </c>
      <c r="L2441" s="19">
        <v>633</v>
      </c>
      <c r="M2441" s="19">
        <v>633</v>
      </c>
      <c r="N2441" s="39">
        <v>3465</v>
      </c>
      <c r="O2441" s="40">
        <v>3465</v>
      </c>
      <c r="P2441" s="19">
        <v>160</v>
      </c>
      <c r="Q2441" s="19">
        <v>160</v>
      </c>
      <c r="R2441" s="39"/>
      <c r="S2441" s="40"/>
      <c r="T2441" s="19"/>
      <c r="U2441" s="19"/>
      <c r="V2441" s="39"/>
      <c r="W2441" s="40"/>
      <c r="X2441" s="19"/>
      <c r="Y2441" s="19"/>
      <c r="Z2441" s="39"/>
      <c r="AA2441" s="40"/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1652</v>
      </c>
      <c r="B2442" s="37" t="s">
        <v>161</v>
      </c>
      <c r="C2442" s="38" t="s">
        <v>162</v>
      </c>
      <c r="D2442" s="24">
        <f t="shared" si="76"/>
        <v>6815</v>
      </c>
      <c r="E2442" s="32">
        <f t="shared" si="77"/>
        <v>6815</v>
      </c>
      <c r="F2442" s="28"/>
      <c r="G2442" s="29"/>
      <c r="H2442" s="22"/>
      <c r="I2442" s="22"/>
      <c r="J2442" s="41"/>
      <c r="K2442" s="42"/>
      <c r="L2442" s="22"/>
      <c r="M2442" s="22"/>
      <c r="N2442" s="41">
        <v>6815</v>
      </c>
      <c r="O2442" s="42">
        <v>6815</v>
      </c>
      <c r="P2442" s="19">
        <v>0</v>
      </c>
      <c r="Q2442" s="19">
        <v>0</v>
      </c>
      <c r="R2442" s="41"/>
      <c r="S2442" s="42"/>
      <c r="T2442" s="22"/>
      <c r="U2442" s="22"/>
      <c r="V2442" s="41"/>
      <c r="W2442" s="42"/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1652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>
        <v>0</v>
      </c>
      <c r="Q2443" s="22">
        <v>0</v>
      </c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1652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>
        <v>0</v>
      </c>
      <c r="Q2444" s="19">
        <v>0</v>
      </c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1652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>
        <v>0</v>
      </c>
      <c r="Q2445" s="19">
        <v>0</v>
      </c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1652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4532.5</v>
      </c>
      <c r="F2446" s="28">
        <v>0</v>
      </c>
      <c r="G2446" s="29">
        <v>0</v>
      </c>
      <c r="H2446" s="22">
        <v>0</v>
      </c>
      <c r="I2446" s="22">
        <v>0</v>
      </c>
      <c r="J2446" s="41">
        <v>0</v>
      </c>
      <c r="K2446" s="42">
        <v>0</v>
      </c>
      <c r="L2446" s="22">
        <v>0</v>
      </c>
      <c r="M2446" s="22">
        <v>0</v>
      </c>
      <c r="N2446" s="41">
        <v>0</v>
      </c>
      <c r="O2446" s="42">
        <v>0</v>
      </c>
      <c r="P2446" s="22">
        <v>0</v>
      </c>
      <c r="Q2446" s="22">
        <v>0</v>
      </c>
      <c r="R2446" s="41">
        <v>0</v>
      </c>
      <c r="S2446" s="42">
        <v>4532.5</v>
      </c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1652</v>
      </c>
      <c r="B2447" s="37" t="s">
        <v>171</v>
      </c>
      <c r="C2447" s="38" t="s">
        <v>172</v>
      </c>
      <c r="D2447" s="24">
        <f t="shared" si="76"/>
        <v>154277</v>
      </c>
      <c r="E2447" s="32">
        <f t="shared" si="77"/>
        <v>152167</v>
      </c>
      <c r="F2447" s="28">
        <v>16802</v>
      </c>
      <c r="G2447" s="29">
        <v>16802</v>
      </c>
      <c r="H2447" s="19">
        <v>35016</v>
      </c>
      <c r="I2447" s="19">
        <v>35016</v>
      </c>
      <c r="J2447" s="39">
        <v>30817</v>
      </c>
      <c r="K2447" s="40">
        <v>30217</v>
      </c>
      <c r="L2447" s="19">
        <v>11372</v>
      </c>
      <c r="M2447" s="19">
        <v>10262</v>
      </c>
      <c r="N2447" s="39">
        <v>9262</v>
      </c>
      <c r="O2447" s="40">
        <v>8862</v>
      </c>
      <c r="P2447" s="22">
        <v>9275</v>
      </c>
      <c r="Q2447" s="22">
        <v>9275</v>
      </c>
      <c r="R2447" s="39">
        <v>28099</v>
      </c>
      <c r="S2447" s="40">
        <v>28099</v>
      </c>
      <c r="T2447" s="19">
        <v>13634</v>
      </c>
      <c r="U2447" s="19">
        <v>13634</v>
      </c>
      <c r="V2447" s="39"/>
      <c r="W2447" s="40"/>
      <c r="X2447" s="19"/>
      <c r="Y2447" s="19"/>
      <c r="Z2447" s="39"/>
      <c r="AA2447" s="40"/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1652</v>
      </c>
      <c r="B2448" s="37" t="s">
        <v>173</v>
      </c>
      <c r="C2448" s="38" t="s">
        <v>174</v>
      </c>
      <c r="D2448" s="24">
        <f t="shared" si="76"/>
        <v>1099896</v>
      </c>
      <c r="E2448" s="32">
        <f t="shared" si="77"/>
        <v>469400</v>
      </c>
      <c r="F2448" s="28">
        <v>269245</v>
      </c>
      <c r="G2448" s="29">
        <v>16173</v>
      </c>
      <c r="H2448" s="19">
        <v>36763</v>
      </c>
      <c r="I2448" s="19">
        <v>71376</v>
      </c>
      <c r="J2448" s="39">
        <v>35763</v>
      </c>
      <c r="K2448" s="40">
        <v>94320</v>
      </c>
      <c r="L2448" s="19">
        <v>303179</v>
      </c>
      <c r="M2448" s="19">
        <v>43642</v>
      </c>
      <c r="N2448" s="39">
        <v>239335.5</v>
      </c>
      <c r="O2448" s="40">
        <v>15316</v>
      </c>
      <c r="P2448" s="19">
        <v>47753</v>
      </c>
      <c r="Q2448" s="19">
        <v>67654</v>
      </c>
      <c r="R2448" s="39">
        <v>74673</v>
      </c>
      <c r="S2448" s="40">
        <v>125775</v>
      </c>
      <c r="T2448" s="19">
        <v>93184.5</v>
      </c>
      <c r="U2448" s="19">
        <v>35144</v>
      </c>
      <c r="V2448" s="39"/>
      <c r="W2448" s="40"/>
      <c r="X2448" s="19"/>
      <c r="Y2448" s="19"/>
      <c r="Z2448" s="39"/>
      <c r="AA2448" s="40"/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1652</v>
      </c>
      <c r="B2449" s="37" t="s">
        <v>175</v>
      </c>
      <c r="C2449" s="38" t="s">
        <v>176</v>
      </c>
      <c r="D2449" s="24">
        <f t="shared" si="76"/>
        <v>0</v>
      </c>
      <c r="E2449" s="32">
        <f t="shared" si="77"/>
        <v>0</v>
      </c>
      <c r="F2449" s="28"/>
      <c r="G2449" s="29"/>
      <c r="H2449" s="19"/>
      <c r="I2449" s="19"/>
      <c r="J2449" s="39"/>
      <c r="K2449" s="40"/>
      <c r="L2449" s="19"/>
      <c r="M2449" s="19"/>
      <c r="N2449" s="39"/>
      <c r="O2449" s="40"/>
      <c r="P2449" s="19">
        <v>0</v>
      </c>
      <c r="Q2449" s="19">
        <v>0</v>
      </c>
      <c r="R2449" s="39"/>
      <c r="S2449" s="40"/>
      <c r="T2449" s="19"/>
      <c r="U2449" s="19"/>
      <c r="V2449" s="39"/>
      <c r="W2449" s="40"/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1652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>
        <v>0</v>
      </c>
      <c r="Q2450" s="19">
        <v>0</v>
      </c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1652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>
        <v>0</v>
      </c>
      <c r="Q2451" s="22">
        <v>0</v>
      </c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1652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0</v>
      </c>
      <c r="F2452" s="28"/>
      <c r="G2452" s="29"/>
      <c r="H2452" s="19"/>
      <c r="I2452" s="19"/>
      <c r="J2452" s="39"/>
      <c r="K2452" s="40"/>
      <c r="L2452" s="19"/>
      <c r="M2452" s="19"/>
      <c r="N2452" s="39"/>
      <c r="O2452" s="40"/>
      <c r="P2452" s="22">
        <v>0</v>
      </c>
      <c r="Q2452" s="22">
        <v>0</v>
      </c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1652</v>
      </c>
      <c r="B2453" s="37" t="s">
        <v>183</v>
      </c>
      <c r="C2453" s="38" t="s">
        <v>184</v>
      </c>
      <c r="D2453" s="24">
        <f t="shared" si="76"/>
        <v>1070446.6000000001</v>
      </c>
      <c r="E2453" s="32">
        <f t="shared" si="77"/>
        <v>958066.01</v>
      </c>
      <c r="F2453" s="28">
        <v>79144</v>
      </c>
      <c r="G2453" s="29">
        <v>865</v>
      </c>
      <c r="H2453" s="19">
        <v>83564</v>
      </c>
      <c r="I2453" s="19">
        <v>1349</v>
      </c>
      <c r="J2453" s="39">
        <v>99685</v>
      </c>
      <c r="K2453" s="40">
        <v>251804.24</v>
      </c>
      <c r="L2453" s="19">
        <v>141646</v>
      </c>
      <c r="M2453" s="19">
        <v>177911.96</v>
      </c>
      <c r="N2453" s="39">
        <v>206382.06</v>
      </c>
      <c r="O2453" s="40">
        <v>124743</v>
      </c>
      <c r="P2453" s="19">
        <v>158206</v>
      </c>
      <c r="Q2453" s="19">
        <v>123659.27</v>
      </c>
      <c r="R2453" s="39">
        <v>125644</v>
      </c>
      <c r="S2453" s="40">
        <v>202582.54</v>
      </c>
      <c r="T2453" s="19">
        <v>176175.54</v>
      </c>
      <c r="U2453" s="19">
        <v>75151</v>
      </c>
      <c r="V2453" s="39"/>
      <c r="W2453" s="40"/>
      <c r="X2453" s="19"/>
      <c r="Y2453" s="19"/>
      <c r="Z2453" s="39"/>
      <c r="AA2453" s="40"/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1652</v>
      </c>
      <c r="B2454" s="37" t="s">
        <v>185</v>
      </c>
      <c r="C2454" s="38" t="s">
        <v>186</v>
      </c>
      <c r="D2454" s="24">
        <f t="shared" si="76"/>
        <v>1414980.5</v>
      </c>
      <c r="E2454" s="32">
        <f t="shared" si="77"/>
        <v>1265519.22</v>
      </c>
      <c r="F2454" s="28">
        <v>214539</v>
      </c>
      <c r="G2454" s="29">
        <v>15836.97</v>
      </c>
      <c r="H2454" s="19">
        <v>198227</v>
      </c>
      <c r="I2454" s="19">
        <v>96023.45</v>
      </c>
      <c r="J2454" s="39">
        <v>281901</v>
      </c>
      <c r="K2454" s="40">
        <v>176206.67</v>
      </c>
      <c r="L2454" s="19">
        <v>118822</v>
      </c>
      <c r="M2454" s="19">
        <v>199981.88</v>
      </c>
      <c r="N2454" s="39">
        <v>165673</v>
      </c>
      <c r="O2454" s="40">
        <v>125000.53</v>
      </c>
      <c r="P2454" s="19">
        <v>116363.5</v>
      </c>
      <c r="Q2454" s="19">
        <v>204837.94</v>
      </c>
      <c r="R2454" s="39">
        <v>99591</v>
      </c>
      <c r="S2454" s="40">
        <v>106491.19</v>
      </c>
      <c r="T2454" s="19">
        <v>219864</v>
      </c>
      <c r="U2454" s="19">
        <v>341140.59</v>
      </c>
      <c r="V2454" s="39"/>
      <c r="W2454" s="40"/>
      <c r="X2454" s="19"/>
      <c r="Y2454" s="19"/>
      <c r="Z2454" s="39"/>
      <c r="AA2454" s="40"/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1652</v>
      </c>
      <c r="B2455" s="37" t="s">
        <v>187</v>
      </c>
      <c r="C2455" s="38" t="s">
        <v>188</v>
      </c>
      <c r="D2455" s="24">
        <f t="shared" si="76"/>
        <v>74967</v>
      </c>
      <c r="E2455" s="32">
        <f t="shared" si="77"/>
        <v>56074</v>
      </c>
      <c r="F2455" s="28">
        <v>5123</v>
      </c>
      <c r="G2455" s="29">
        <v>0</v>
      </c>
      <c r="H2455" s="19">
        <v>6467</v>
      </c>
      <c r="I2455" s="19">
        <v>56074</v>
      </c>
      <c r="J2455" s="39">
        <v>4720</v>
      </c>
      <c r="K2455" s="40">
        <v>0</v>
      </c>
      <c r="L2455" s="19">
        <v>5368</v>
      </c>
      <c r="M2455" s="19">
        <v>0</v>
      </c>
      <c r="N2455" s="39">
        <v>33300</v>
      </c>
      <c r="O2455" s="40">
        <v>0</v>
      </c>
      <c r="P2455" s="19">
        <v>9818</v>
      </c>
      <c r="Q2455" s="19">
        <v>0</v>
      </c>
      <c r="R2455" s="39">
        <v>4112</v>
      </c>
      <c r="S2455" s="40">
        <v>0</v>
      </c>
      <c r="T2455" s="19">
        <v>6059</v>
      </c>
      <c r="U2455" s="19">
        <v>0</v>
      </c>
      <c r="V2455" s="39"/>
      <c r="W2455" s="40"/>
      <c r="X2455" s="19"/>
      <c r="Y2455" s="19"/>
      <c r="Z2455" s="39"/>
      <c r="AA2455" s="40"/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1652</v>
      </c>
      <c r="B2456" s="37" t="s">
        <v>189</v>
      </c>
      <c r="C2456" s="38" t="s">
        <v>190</v>
      </c>
      <c r="D2456" s="24">
        <f t="shared" si="76"/>
        <v>137968</v>
      </c>
      <c r="E2456" s="32">
        <f t="shared" si="77"/>
        <v>0</v>
      </c>
      <c r="F2456" s="28">
        <v>0</v>
      </c>
      <c r="G2456" s="29">
        <v>0</v>
      </c>
      <c r="H2456" s="19">
        <v>0</v>
      </c>
      <c r="I2456" s="19">
        <v>0</v>
      </c>
      <c r="J2456" s="39">
        <v>5297</v>
      </c>
      <c r="K2456" s="40">
        <v>0</v>
      </c>
      <c r="L2456" s="19">
        <v>43624</v>
      </c>
      <c r="M2456" s="19">
        <v>0</v>
      </c>
      <c r="N2456" s="39">
        <v>42096</v>
      </c>
      <c r="O2456" s="40">
        <v>0</v>
      </c>
      <c r="P2456" s="19">
        <v>39920</v>
      </c>
      <c r="Q2456" s="19">
        <v>0</v>
      </c>
      <c r="R2456" s="39">
        <v>7031</v>
      </c>
      <c r="S2456" s="40">
        <v>0</v>
      </c>
      <c r="T2456" s="19">
        <v>0</v>
      </c>
      <c r="U2456" s="19">
        <v>0</v>
      </c>
      <c r="V2456" s="39"/>
      <c r="W2456" s="40"/>
      <c r="X2456" s="19"/>
      <c r="Y2456" s="19"/>
      <c r="Z2456" s="39"/>
      <c r="AA2456" s="40"/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1652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>
        <v>0</v>
      </c>
      <c r="Q2457" s="19">
        <v>0</v>
      </c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1652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>
        <v>0</v>
      </c>
      <c r="Q2458" s="22">
        <v>0</v>
      </c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1652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>
        <v>0</v>
      </c>
      <c r="Q2459" s="22">
        <v>0</v>
      </c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1652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>
        <v>0</v>
      </c>
      <c r="Q2460" s="19">
        <v>0</v>
      </c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1652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>
        <v>0</v>
      </c>
      <c r="Q2461" s="19">
        <v>0</v>
      </c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1652</v>
      </c>
      <c r="B2462" s="37" t="s">
        <v>201</v>
      </c>
      <c r="C2462" s="38" t="s">
        <v>202</v>
      </c>
      <c r="D2462" s="24">
        <f t="shared" si="76"/>
        <v>19237874.709999997</v>
      </c>
      <c r="E2462" s="32">
        <f t="shared" si="77"/>
        <v>19212657.689999998</v>
      </c>
      <c r="F2462" s="28">
        <v>2503937.36</v>
      </c>
      <c r="G2462" s="29">
        <v>2194663.16</v>
      </c>
      <c r="H2462" s="19">
        <v>2227506.83</v>
      </c>
      <c r="I2462" s="19">
        <v>2143424.9900000002</v>
      </c>
      <c r="J2462" s="39">
        <v>1654543.46</v>
      </c>
      <c r="K2462" s="40">
        <v>2500879.0099999998</v>
      </c>
      <c r="L2462" s="19">
        <v>2298036.59</v>
      </c>
      <c r="M2462" s="19">
        <v>2619533.54</v>
      </c>
      <c r="N2462" s="39">
        <v>2266642.8199999998</v>
      </c>
      <c r="O2462" s="40">
        <v>2295698.88</v>
      </c>
      <c r="P2462" s="22">
        <v>2398586.75</v>
      </c>
      <c r="Q2462" s="22">
        <v>2607698.83</v>
      </c>
      <c r="R2462" s="39">
        <v>2872826.52</v>
      </c>
      <c r="S2462" s="40">
        <v>2567119.1</v>
      </c>
      <c r="T2462" s="19">
        <v>3015794.38</v>
      </c>
      <c r="U2462" s="19">
        <v>2283640.1800000002</v>
      </c>
      <c r="V2462" s="39"/>
      <c r="W2462" s="40"/>
      <c r="X2462" s="19"/>
      <c r="Y2462" s="19"/>
      <c r="Z2462" s="39"/>
      <c r="AA2462" s="40"/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1652</v>
      </c>
      <c r="B2463" s="37" t="s">
        <v>203</v>
      </c>
      <c r="C2463" s="38" t="s">
        <v>204</v>
      </c>
      <c r="D2463" s="24">
        <f t="shared" si="76"/>
        <v>193150</v>
      </c>
      <c r="E2463" s="32">
        <f t="shared" si="77"/>
        <v>204530.47999999998</v>
      </c>
      <c r="F2463" s="28">
        <v>0</v>
      </c>
      <c r="G2463" s="29">
        <v>31327.439999999999</v>
      </c>
      <c r="H2463" s="19">
        <v>64900</v>
      </c>
      <c r="I2463" s="19">
        <v>27744.21</v>
      </c>
      <c r="J2463" s="39">
        <v>0</v>
      </c>
      <c r="K2463" s="40">
        <v>7158.38</v>
      </c>
      <c r="L2463" s="19">
        <v>0</v>
      </c>
      <c r="M2463" s="19">
        <v>33466.949999999997</v>
      </c>
      <c r="N2463" s="39">
        <v>92250</v>
      </c>
      <c r="O2463" s="40">
        <v>48653.95</v>
      </c>
      <c r="P2463" s="19">
        <v>33000</v>
      </c>
      <c r="Q2463" s="19">
        <v>14365.25</v>
      </c>
      <c r="R2463" s="39">
        <v>0</v>
      </c>
      <c r="S2463" s="40">
        <v>30394.12</v>
      </c>
      <c r="T2463" s="19">
        <v>3000</v>
      </c>
      <c r="U2463" s="19">
        <v>11420.18</v>
      </c>
      <c r="V2463" s="39"/>
      <c r="W2463" s="40"/>
      <c r="X2463" s="19"/>
      <c r="Y2463" s="19"/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1652</v>
      </c>
      <c r="B2464" s="37" t="s">
        <v>205</v>
      </c>
      <c r="C2464" s="38" t="s">
        <v>206</v>
      </c>
      <c r="D2464" s="24">
        <f t="shared" si="76"/>
        <v>8358798.3700000001</v>
      </c>
      <c r="E2464" s="32">
        <f t="shared" si="77"/>
        <v>8530799.0800000001</v>
      </c>
      <c r="F2464" s="28">
        <v>791020.59</v>
      </c>
      <c r="G2464" s="29">
        <v>638989.04</v>
      </c>
      <c r="H2464" s="19">
        <v>1252877.21</v>
      </c>
      <c r="I2464" s="19">
        <v>1325332.5900000001</v>
      </c>
      <c r="J2464" s="39">
        <v>600957.80000000005</v>
      </c>
      <c r="K2464" s="40">
        <v>811720.54</v>
      </c>
      <c r="L2464" s="19">
        <v>633082.18000000005</v>
      </c>
      <c r="M2464" s="19">
        <v>945936.31</v>
      </c>
      <c r="N2464" s="39">
        <v>1063525.8999999999</v>
      </c>
      <c r="O2464" s="40">
        <v>944366.22</v>
      </c>
      <c r="P2464" s="19">
        <v>1645815.62</v>
      </c>
      <c r="Q2464" s="19">
        <v>1361056.76</v>
      </c>
      <c r="R2464" s="39">
        <v>1773648.77</v>
      </c>
      <c r="S2464" s="40">
        <v>1558817.34</v>
      </c>
      <c r="T2464" s="19">
        <v>597870.30000000005</v>
      </c>
      <c r="U2464" s="19">
        <v>944580.28</v>
      </c>
      <c r="V2464" s="39"/>
      <c r="W2464" s="40"/>
      <c r="X2464" s="19"/>
      <c r="Y2464" s="19"/>
      <c r="Z2464" s="39"/>
      <c r="AA2464" s="40"/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1652</v>
      </c>
      <c r="B2465" s="37" t="s">
        <v>207</v>
      </c>
      <c r="C2465" s="38" t="s">
        <v>208</v>
      </c>
      <c r="D2465" s="24">
        <f t="shared" si="76"/>
        <v>4215689</v>
      </c>
      <c r="E2465" s="32">
        <f t="shared" si="77"/>
        <v>4238423.95</v>
      </c>
      <c r="F2465" s="28">
        <v>699222</v>
      </c>
      <c r="G2465" s="29">
        <v>426261.05</v>
      </c>
      <c r="H2465" s="19">
        <v>1157696</v>
      </c>
      <c r="I2465" s="19">
        <v>818675</v>
      </c>
      <c r="J2465" s="39">
        <v>538751</v>
      </c>
      <c r="K2465" s="40">
        <v>876913.05</v>
      </c>
      <c r="L2465" s="19">
        <v>438776</v>
      </c>
      <c r="M2465" s="19">
        <v>445952.55</v>
      </c>
      <c r="N2465" s="39">
        <v>214151</v>
      </c>
      <c r="O2465" s="40">
        <v>338342.45</v>
      </c>
      <c r="P2465" s="19">
        <v>570986</v>
      </c>
      <c r="Q2465" s="19">
        <v>598311.15</v>
      </c>
      <c r="R2465" s="39">
        <v>596107</v>
      </c>
      <c r="S2465" s="40">
        <v>503834</v>
      </c>
      <c r="T2465" s="19">
        <v>0</v>
      </c>
      <c r="U2465" s="19">
        <v>230134.7</v>
      </c>
      <c r="V2465" s="39"/>
      <c r="W2465" s="40"/>
      <c r="X2465" s="19"/>
      <c r="Y2465" s="19"/>
      <c r="Z2465" s="39"/>
      <c r="AA2465" s="40"/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1652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>
        <v>0</v>
      </c>
      <c r="Q2466" s="19">
        <v>0</v>
      </c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1652</v>
      </c>
      <c r="B2467" s="37" t="s">
        <v>211</v>
      </c>
      <c r="C2467" s="38" t="s">
        <v>212</v>
      </c>
      <c r="D2467" s="24">
        <f t="shared" si="76"/>
        <v>576985</v>
      </c>
      <c r="E2467" s="32">
        <f t="shared" si="77"/>
        <v>461738</v>
      </c>
      <c r="F2467" s="28">
        <v>5590</v>
      </c>
      <c r="G2467" s="29">
        <v>24575</v>
      </c>
      <c r="H2467" s="19">
        <v>0</v>
      </c>
      <c r="I2467" s="19">
        <v>950</v>
      </c>
      <c r="J2467" s="39">
        <v>196195</v>
      </c>
      <c r="K2467" s="40">
        <v>0</v>
      </c>
      <c r="L2467" s="19">
        <v>7440</v>
      </c>
      <c r="M2467" s="19">
        <v>86856</v>
      </c>
      <c r="N2467" s="39">
        <v>0</v>
      </c>
      <c r="O2467" s="40">
        <v>116635</v>
      </c>
      <c r="P2467" s="19">
        <v>248043</v>
      </c>
      <c r="Q2467" s="19">
        <v>23933</v>
      </c>
      <c r="R2467" s="39">
        <v>119717</v>
      </c>
      <c r="S2467" s="40">
        <v>1578</v>
      </c>
      <c r="T2467" s="19">
        <v>0</v>
      </c>
      <c r="U2467" s="19">
        <v>207211</v>
      </c>
      <c r="V2467" s="39"/>
      <c r="W2467" s="40"/>
      <c r="X2467" s="19"/>
      <c r="Y2467" s="19"/>
      <c r="Z2467" s="39"/>
      <c r="AA2467" s="40"/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1652</v>
      </c>
      <c r="B2468" s="37" t="s">
        <v>213</v>
      </c>
      <c r="C2468" s="38" t="s">
        <v>214</v>
      </c>
      <c r="D2468" s="24">
        <f t="shared" si="76"/>
        <v>1426190</v>
      </c>
      <c r="E2468" s="32">
        <f t="shared" si="77"/>
        <v>1426190</v>
      </c>
      <c r="F2468" s="28">
        <v>231521</v>
      </c>
      <c r="G2468" s="29">
        <v>231521</v>
      </c>
      <c r="H2468" s="19">
        <v>173845</v>
      </c>
      <c r="I2468" s="19">
        <v>173845</v>
      </c>
      <c r="J2468" s="39">
        <v>171952</v>
      </c>
      <c r="K2468" s="40">
        <v>171952</v>
      </c>
      <c r="L2468" s="19">
        <v>194215</v>
      </c>
      <c r="M2468" s="19">
        <v>194215</v>
      </c>
      <c r="N2468" s="39">
        <v>194124</v>
      </c>
      <c r="O2468" s="40">
        <v>194124</v>
      </c>
      <c r="P2468" s="19">
        <v>238100</v>
      </c>
      <c r="Q2468" s="19">
        <v>238100</v>
      </c>
      <c r="R2468" s="39">
        <v>131803</v>
      </c>
      <c r="S2468" s="40">
        <v>131803</v>
      </c>
      <c r="T2468" s="19">
        <v>90630</v>
      </c>
      <c r="U2468" s="19">
        <v>90630</v>
      </c>
      <c r="V2468" s="39"/>
      <c r="W2468" s="40"/>
      <c r="X2468" s="19"/>
      <c r="Y2468" s="19"/>
      <c r="Z2468" s="39"/>
      <c r="AA2468" s="40"/>
      <c r="AB2468" s="19"/>
      <c r="AC2468" s="19"/>
      <c r="AD2468" s="47" t="s">
        <v>1603</v>
      </c>
      <c r="AE2468" s="26" t="s">
        <v>1637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1652</v>
      </c>
      <c r="B2469" s="37" t="s">
        <v>215</v>
      </c>
      <c r="C2469" s="38" t="s">
        <v>216</v>
      </c>
      <c r="D2469" s="24">
        <f t="shared" si="76"/>
        <v>0</v>
      </c>
      <c r="E2469" s="32">
        <f t="shared" si="77"/>
        <v>0</v>
      </c>
      <c r="F2469" s="28"/>
      <c r="G2469" s="29"/>
      <c r="H2469" s="19"/>
      <c r="I2469" s="19"/>
      <c r="J2469" s="39"/>
      <c r="K2469" s="40"/>
      <c r="L2469" s="19"/>
      <c r="M2469" s="19"/>
      <c r="N2469" s="39"/>
      <c r="O2469" s="40"/>
      <c r="P2469" s="19">
        <v>0</v>
      </c>
      <c r="Q2469" s="19">
        <v>0</v>
      </c>
      <c r="R2469" s="39"/>
      <c r="S2469" s="40"/>
      <c r="T2469" s="19"/>
      <c r="U2469" s="19"/>
      <c r="V2469" s="39"/>
      <c r="W2469" s="40"/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1637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1652</v>
      </c>
      <c r="B2470" s="37" t="s">
        <v>217</v>
      </c>
      <c r="C2470" s="38" t="s">
        <v>218</v>
      </c>
      <c r="D2470" s="24">
        <f t="shared" si="76"/>
        <v>489930</v>
      </c>
      <c r="E2470" s="32">
        <f t="shared" si="77"/>
        <v>364974.5</v>
      </c>
      <c r="F2470" s="28">
        <v>3500</v>
      </c>
      <c r="G2470" s="29">
        <v>3500</v>
      </c>
      <c r="H2470" s="19">
        <v>157980</v>
      </c>
      <c r="I2470" s="19">
        <v>24158</v>
      </c>
      <c r="J2470" s="39">
        <v>45230</v>
      </c>
      <c r="K2470" s="40">
        <v>22792</v>
      </c>
      <c r="L2470" s="19">
        <v>26905</v>
      </c>
      <c r="M2470" s="19">
        <v>37829</v>
      </c>
      <c r="N2470" s="39">
        <v>47830</v>
      </c>
      <c r="O2470" s="40">
        <v>76061</v>
      </c>
      <c r="P2470" s="19">
        <v>99730</v>
      </c>
      <c r="Q2470" s="19">
        <v>40668</v>
      </c>
      <c r="R2470" s="39">
        <v>80480</v>
      </c>
      <c r="S2470" s="40">
        <v>56836.5</v>
      </c>
      <c r="T2470" s="19">
        <v>28275</v>
      </c>
      <c r="U2470" s="19">
        <v>103130</v>
      </c>
      <c r="V2470" s="39"/>
      <c r="W2470" s="40"/>
      <c r="X2470" s="19"/>
      <c r="Y2470" s="19"/>
      <c r="Z2470" s="39"/>
      <c r="AA2470" s="40"/>
      <c r="AB2470" s="19"/>
      <c r="AC2470" s="19"/>
      <c r="AD2470" s="47" t="s">
        <v>1605</v>
      </c>
      <c r="AE2470" s="26" t="s">
        <v>1637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1652</v>
      </c>
      <c r="B2471" s="37" t="s">
        <v>219</v>
      </c>
      <c r="C2471" s="38" t="s">
        <v>220</v>
      </c>
      <c r="D2471" s="24">
        <f t="shared" si="76"/>
        <v>10150</v>
      </c>
      <c r="E2471" s="32">
        <f t="shared" si="77"/>
        <v>10150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>
        <v>3200</v>
      </c>
      <c r="Q2471" s="19">
        <v>3200</v>
      </c>
      <c r="R2471" s="39">
        <v>5550</v>
      </c>
      <c r="S2471" s="40">
        <v>5550</v>
      </c>
      <c r="T2471" s="19">
        <v>1400</v>
      </c>
      <c r="U2471" s="19">
        <v>1400</v>
      </c>
      <c r="V2471" s="39"/>
      <c r="W2471" s="40"/>
      <c r="X2471" s="19"/>
      <c r="Y2471" s="19"/>
      <c r="Z2471" s="39"/>
      <c r="AA2471" s="40"/>
      <c r="AB2471" s="19"/>
      <c r="AC2471" s="19"/>
      <c r="AD2471" s="47" t="s">
        <v>1606</v>
      </c>
      <c r="AE2471" s="26" t="s">
        <v>1637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1652</v>
      </c>
      <c r="B2472" s="37" t="s">
        <v>221</v>
      </c>
      <c r="C2472" s="38" t="s">
        <v>222</v>
      </c>
      <c r="D2472" s="24">
        <f t="shared" si="76"/>
        <v>555625.80000000005</v>
      </c>
      <c r="E2472" s="32">
        <f t="shared" si="77"/>
        <v>555625.80000000005</v>
      </c>
      <c r="F2472" s="28">
        <v>90080.1</v>
      </c>
      <c r="G2472" s="29">
        <v>90080.1</v>
      </c>
      <c r="H2472" s="19">
        <v>54290</v>
      </c>
      <c r="I2472" s="19">
        <v>54290</v>
      </c>
      <c r="J2472" s="39">
        <v>89232</v>
      </c>
      <c r="K2472" s="40">
        <v>89232</v>
      </c>
      <c r="L2472" s="19">
        <v>83036.100000000006</v>
      </c>
      <c r="M2472" s="19">
        <v>48140.1</v>
      </c>
      <c r="N2472" s="39">
        <v>74789.8</v>
      </c>
      <c r="O2472" s="40">
        <v>109685.8</v>
      </c>
      <c r="P2472" s="19">
        <v>70218</v>
      </c>
      <c r="Q2472" s="19">
        <v>70218</v>
      </c>
      <c r="R2472" s="39">
        <v>55472.800000000003</v>
      </c>
      <c r="S2472" s="40">
        <v>55472.800000000003</v>
      </c>
      <c r="T2472" s="19">
        <v>38507</v>
      </c>
      <c r="U2472" s="19">
        <v>38507</v>
      </c>
      <c r="V2472" s="39"/>
      <c r="W2472" s="40"/>
      <c r="X2472" s="19"/>
      <c r="Y2472" s="19"/>
      <c r="Z2472" s="39"/>
      <c r="AA2472" s="40"/>
      <c r="AB2472" s="19"/>
      <c r="AC2472" s="19"/>
      <c r="AD2472" s="47" t="s">
        <v>1607</v>
      </c>
      <c r="AE2472" s="26" t="s">
        <v>1637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1652</v>
      </c>
      <c r="B2473" s="37" t="s">
        <v>223</v>
      </c>
      <c r="C2473" s="38" t="s">
        <v>224</v>
      </c>
      <c r="D2473" s="24">
        <f t="shared" si="76"/>
        <v>70170</v>
      </c>
      <c r="E2473" s="32">
        <f t="shared" si="77"/>
        <v>70170</v>
      </c>
      <c r="F2473" s="28">
        <v>8410</v>
      </c>
      <c r="G2473" s="29">
        <v>8410</v>
      </c>
      <c r="H2473" s="19">
        <v>1960</v>
      </c>
      <c r="I2473" s="19">
        <v>1960</v>
      </c>
      <c r="J2473" s="39">
        <v>28942</v>
      </c>
      <c r="K2473" s="40">
        <v>28942</v>
      </c>
      <c r="L2473" s="19">
        <v>16646</v>
      </c>
      <c r="M2473" s="19">
        <v>16646</v>
      </c>
      <c r="N2473" s="39">
        <v>4113</v>
      </c>
      <c r="O2473" s="40">
        <v>4113</v>
      </c>
      <c r="P2473" s="19">
        <v>7849</v>
      </c>
      <c r="Q2473" s="19">
        <v>7849</v>
      </c>
      <c r="R2473" s="39"/>
      <c r="S2473" s="40"/>
      <c r="T2473" s="19">
        <v>2250</v>
      </c>
      <c r="U2473" s="19">
        <v>2250</v>
      </c>
      <c r="V2473" s="39"/>
      <c r="W2473" s="40"/>
      <c r="X2473" s="19"/>
      <c r="Y2473" s="19"/>
      <c r="Z2473" s="39"/>
      <c r="AA2473" s="40"/>
      <c r="AB2473" s="19"/>
      <c r="AC2473" s="19"/>
      <c r="AD2473" s="47" t="s">
        <v>1608</v>
      </c>
      <c r="AE2473" s="26" t="s">
        <v>1637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1652</v>
      </c>
      <c r="B2474" s="37" t="s">
        <v>225</v>
      </c>
      <c r="C2474" s="38" t="s">
        <v>226</v>
      </c>
      <c r="D2474" s="24">
        <f t="shared" si="76"/>
        <v>0</v>
      </c>
      <c r="E2474" s="32">
        <f t="shared" si="77"/>
        <v>0</v>
      </c>
      <c r="F2474" s="28"/>
      <c r="G2474" s="29"/>
      <c r="H2474" s="19"/>
      <c r="I2474" s="19"/>
      <c r="J2474" s="39"/>
      <c r="K2474" s="40"/>
      <c r="L2474" s="19"/>
      <c r="M2474" s="19"/>
      <c r="N2474" s="39"/>
      <c r="O2474" s="40"/>
      <c r="P2474" s="19">
        <v>0</v>
      </c>
      <c r="Q2474" s="19">
        <v>0</v>
      </c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1637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1652</v>
      </c>
      <c r="B2475" s="37" t="s">
        <v>227</v>
      </c>
      <c r="C2475" s="38" t="s">
        <v>228</v>
      </c>
      <c r="D2475" s="24">
        <f t="shared" si="76"/>
        <v>471920</v>
      </c>
      <c r="E2475" s="32">
        <f t="shared" si="77"/>
        <v>360415</v>
      </c>
      <c r="F2475" s="28">
        <v>41150</v>
      </c>
      <c r="G2475" s="29">
        <v>5050</v>
      </c>
      <c r="H2475" s="19">
        <v>15000</v>
      </c>
      <c r="I2475" s="19">
        <v>6200</v>
      </c>
      <c r="J2475" s="39">
        <v>3600</v>
      </c>
      <c r="K2475" s="40">
        <v>10400</v>
      </c>
      <c r="L2475" s="19">
        <v>124880</v>
      </c>
      <c r="M2475" s="19">
        <v>97950</v>
      </c>
      <c r="N2475" s="39">
        <v>38040</v>
      </c>
      <c r="O2475" s="40">
        <v>39440</v>
      </c>
      <c r="P2475" s="19">
        <v>74350</v>
      </c>
      <c r="Q2475" s="19">
        <v>7660</v>
      </c>
      <c r="R2475" s="39">
        <v>173400</v>
      </c>
      <c r="S2475" s="40">
        <v>163650</v>
      </c>
      <c r="T2475" s="19">
        <v>1500</v>
      </c>
      <c r="U2475" s="19">
        <v>30065</v>
      </c>
      <c r="V2475" s="39"/>
      <c r="W2475" s="40"/>
      <c r="X2475" s="19"/>
      <c r="Y2475" s="19"/>
      <c r="Z2475" s="39"/>
      <c r="AA2475" s="40"/>
      <c r="AB2475" s="19"/>
      <c r="AC2475" s="19"/>
      <c r="AD2475" s="47" t="s">
        <v>1610</v>
      </c>
      <c r="AE2475" s="26" t="s">
        <v>1637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1652</v>
      </c>
      <c r="B2476" s="37" t="s">
        <v>229</v>
      </c>
      <c r="C2476" s="38" t="s">
        <v>230</v>
      </c>
      <c r="D2476" s="24">
        <f t="shared" si="76"/>
        <v>1089946.72</v>
      </c>
      <c r="E2476" s="32">
        <f t="shared" si="77"/>
        <v>690479.2699999999</v>
      </c>
      <c r="F2476" s="28">
        <v>81107.72</v>
      </c>
      <c r="G2476" s="29">
        <v>67397.72</v>
      </c>
      <c r="H2476" s="19">
        <v>233032</v>
      </c>
      <c r="I2476" s="19">
        <v>56185</v>
      </c>
      <c r="J2476" s="39">
        <v>15522</v>
      </c>
      <c r="K2476" s="40">
        <v>56375.08</v>
      </c>
      <c r="L2476" s="19">
        <v>182735</v>
      </c>
      <c r="M2476" s="19">
        <v>141036.04</v>
      </c>
      <c r="N2476" s="39">
        <v>49241</v>
      </c>
      <c r="O2476" s="40">
        <v>38021.99</v>
      </c>
      <c r="P2476" s="19">
        <v>433209</v>
      </c>
      <c r="Q2476" s="19">
        <v>184387.08</v>
      </c>
      <c r="R2476" s="39">
        <v>78220</v>
      </c>
      <c r="S2476" s="40">
        <v>41920.36</v>
      </c>
      <c r="T2476" s="19">
        <v>16880</v>
      </c>
      <c r="U2476" s="19">
        <v>105156</v>
      </c>
      <c r="V2476" s="39"/>
      <c r="W2476" s="40"/>
      <c r="X2476" s="19"/>
      <c r="Y2476" s="19"/>
      <c r="Z2476" s="39"/>
      <c r="AA2476" s="40"/>
      <c r="AB2476" s="19"/>
      <c r="AC2476" s="19"/>
      <c r="AD2476" s="47" t="s">
        <v>1611</v>
      </c>
      <c r="AE2476" s="26" t="s">
        <v>1637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1652</v>
      </c>
      <c r="B2477" s="37" t="s">
        <v>231</v>
      </c>
      <c r="C2477" s="38" t="s">
        <v>232</v>
      </c>
      <c r="D2477" s="24">
        <f t="shared" si="76"/>
        <v>337800.8</v>
      </c>
      <c r="E2477" s="32">
        <f t="shared" si="77"/>
        <v>337800.8</v>
      </c>
      <c r="F2477" s="28">
        <v>11336</v>
      </c>
      <c r="G2477" s="29">
        <v>6097.28</v>
      </c>
      <c r="H2477" s="19">
        <v>100480</v>
      </c>
      <c r="I2477" s="19">
        <v>105718.72</v>
      </c>
      <c r="J2477" s="39"/>
      <c r="K2477" s="40"/>
      <c r="L2477" s="19">
        <v>18514</v>
      </c>
      <c r="M2477" s="19">
        <v>18514</v>
      </c>
      <c r="N2477" s="39">
        <v>139150.79999999999</v>
      </c>
      <c r="O2477" s="40">
        <v>139150.79999999999</v>
      </c>
      <c r="P2477" s="19">
        <v>0</v>
      </c>
      <c r="Q2477" s="19">
        <v>0</v>
      </c>
      <c r="R2477" s="39">
        <v>68320</v>
      </c>
      <c r="S2477" s="40">
        <v>68320</v>
      </c>
      <c r="T2477" s="19"/>
      <c r="U2477" s="19"/>
      <c r="V2477" s="39"/>
      <c r="W2477" s="40"/>
      <c r="X2477" s="19"/>
      <c r="Y2477" s="19"/>
      <c r="Z2477" s="39"/>
      <c r="AA2477" s="40"/>
      <c r="AB2477" s="19"/>
      <c r="AC2477" s="19"/>
      <c r="AD2477" s="47" t="s">
        <v>1612</v>
      </c>
      <c r="AE2477" s="26" t="s">
        <v>1637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1652</v>
      </c>
      <c r="B2478" s="37" t="s">
        <v>233</v>
      </c>
      <c r="C2478" s="38" t="s">
        <v>234</v>
      </c>
      <c r="D2478" s="24">
        <f t="shared" si="76"/>
        <v>35376</v>
      </c>
      <c r="E2478" s="32">
        <f t="shared" si="77"/>
        <v>35376</v>
      </c>
      <c r="F2478" s="28"/>
      <c r="G2478" s="29"/>
      <c r="H2478" s="19">
        <v>5751</v>
      </c>
      <c r="I2478" s="19">
        <v>5751</v>
      </c>
      <c r="J2478" s="39">
        <v>29625</v>
      </c>
      <c r="K2478" s="40">
        <v>29625</v>
      </c>
      <c r="L2478" s="19"/>
      <c r="M2478" s="19"/>
      <c r="N2478" s="39"/>
      <c r="O2478" s="40"/>
      <c r="P2478" s="19">
        <v>0</v>
      </c>
      <c r="Q2478" s="19">
        <v>0</v>
      </c>
      <c r="R2478" s="39"/>
      <c r="S2478" s="40"/>
      <c r="T2478" s="19"/>
      <c r="U2478" s="19"/>
      <c r="V2478" s="39"/>
      <c r="W2478" s="40"/>
      <c r="X2478" s="19"/>
      <c r="Y2478" s="19"/>
      <c r="Z2478" s="39"/>
      <c r="AA2478" s="40"/>
      <c r="AB2478" s="19"/>
      <c r="AC2478" s="19"/>
      <c r="AD2478" s="47" t="s">
        <v>1613</v>
      </c>
      <c r="AE2478" s="26" t="s">
        <v>1637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1652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>
        <v>0</v>
      </c>
      <c r="Q2479" s="19">
        <v>0</v>
      </c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1652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>
        <v>0</v>
      </c>
      <c r="Q2480" s="19">
        <v>0</v>
      </c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1652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>
        <v>0</v>
      </c>
      <c r="Q2481" s="22">
        <v>0</v>
      </c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1652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>
        <v>0</v>
      </c>
      <c r="Q2482" s="22">
        <v>0</v>
      </c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1652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>
        <v>0</v>
      </c>
      <c r="Q2483" s="22">
        <v>0</v>
      </c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1652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>
        <v>0</v>
      </c>
      <c r="Q2484" s="22">
        <v>0</v>
      </c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1652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>
        <v>0</v>
      </c>
      <c r="Q2485" s="22">
        <v>0</v>
      </c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1652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>
        <v>0</v>
      </c>
      <c r="U2486" s="19">
        <v>0</v>
      </c>
      <c r="V2486" s="39"/>
      <c r="W2486" s="40"/>
      <c r="X2486" s="19"/>
      <c r="Y2486" s="19"/>
      <c r="Z2486" s="39"/>
      <c r="AA2486" s="40"/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1652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>
        <v>0</v>
      </c>
      <c r="Q2487" s="19">
        <v>0</v>
      </c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1652</v>
      </c>
      <c r="B2488" s="37" t="s">
        <v>253</v>
      </c>
      <c r="C2488" s="38" t="s">
        <v>254</v>
      </c>
      <c r="D2488" s="24">
        <f t="shared" si="76"/>
        <v>0</v>
      </c>
      <c r="E2488" s="32">
        <f t="shared" si="77"/>
        <v>277812.32</v>
      </c>
      <c r="F2488" s="28">
        <v>0</v>
      </c>
      <c r="G2488" s="29">
        <v>34726.54</v>
      </c>
      <c r="H2488" s="19">
        <v>0</v>
      </c>
      <c r="I2488" s="19">
        <v>34726.54</v>
      </c>
      <c r="J2488" s="39">
        <v>0</v>
      </c>
      <c r="K2488" s="40">
        <v>34726.54</v>
      </c>
      <c r="L2488" s="19">
        <v>0</v>
      </c>
      <c r="M2488" s="19">
        <v>34726.54</v>
      </c>
      <c r="N2488" s="39">
        <v>0</v>
      </c>
      <c r="O2488" s="40">
        <v>34726.54</v>
      </c>
      <c r="P2488" s="22">
        <v>0</v>
      </c>
      <c r="Q2488" s="22">
        <v>34726.54</v>
      </c>
      <c r="R2488" s="39">
        <v>0</v>
      </c>
      <c r="S2488" s="40">
        <v>34726.54</v>
      </c>
      <c r="T2488" s="19">
        <v>0</v>
      </c>
      <c r="U2488" s="19">
        <v>34726.54</v>
      </c>
      <c r="V2488" s="39"/>
      <c r="W2488" s="40"/>
      <c r="X2488" s="19"/>
      <c r="Y2488" s="19"/>
      <c r="Z2488" s="39"/>
      <c r="AA2488" s="40"/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1652</v>
      </c>
      <c r="B2489" s="37" t="s">
        <v>255</v>
      </c>
      <c r="C2489" s="38" t="s">
        <v>256</v>
      </c>
      <c r="D2489" s="24">
        <f t="shared" si="76"/>
        <v>6472795.8600000003</v>
      </c>
      <c r="E2489" s="32">
        <f t="shared" si="77"/>
        <v>0</v>
      </c>
      <c r="F2489" s="28">
        <v>0</v>
      </c>
      <c r="G2489" s="29">
        <v>0</v>
      </c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>
        <v>6472795.8600000003</v>
      </c>
      <c r="U2489" s="22">
        <v>0</v>
      </c>
      <c r="V2489" s="41"/>
      <c r="W2489" s="42"/>
      <c r="X2489" s="22"/>
      <c r="Y2489" s="22"/>
      <c r="Z2489" s="41"/>
      <c r="AA2489" s="42"/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1652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>
        <v>0</v>
      </c>
      <c r="Q2490" s="22">
        <v>0</v>
      </c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1652</v>
      </c>
      <c r="B2491" s="37" t="s">
        <v>259</v>
      </c>
      <c r="C2491" s="38" t="s">
        <v>260</v>
      </c>
      <c r="D2491" s="24">
        <f t="shared" si="76"/>
        <v>0</v>
      </c>
      <c r="E2491" s="32">
        <f t="shared" si="77"/>
        <v>2583528.54</v>
      </c>
      <c r="F2491" s="28">
        <v>0</v>
      </c>
      <c r="G2491" s="29">
        <v>320244.07</v>
      </c>
      <c r="H2491" s="22">
        <v>0</v>
      </c>
      <c r="I2491" s="22">
        <v>320244.07</v>
      </c>
      <c r="J2491" s="41">
        <v>0</v>
      </c>
      <c r="K2491" s="42">
        <v>320244.07</v>
      </c>
      <c r="L2491" s="22">
        <v>0</v>
      </c>
      <c r="M2491" s="22">
        <v>320244.07</v>
      </c>
      <c r="N2491" s="41">
        <v>0</v>
      </c>
      <c r="O2491" s="42">
        <v>320244.07</v>
      </c>
      <c r="P2491" s="22">
        <v>0</v>
      </c>
      <c r="Q2491" s="22">
        <v>320244.07</v>
      </c>
      <c r="R2491" s="41">
        <v>0</v>
      </c>
      <c r="S2491" s="42">
        <v>320244.07</v>
      </c>
      <c r="T2491" s="22">
        <v>0</v>
      </c>
      <c r="U2491" s="22">
        <v>341820.05</v>
      </c>
      <c r="V2491" s="41"/>
      <c r="W2491" s="42"/>
      <c r="X2491" s="22"/>
      <c r="Y2491" s="22"/>
      <c r="Z2491" s="41"/>
      <c r="AA2491" s="42"/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1652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>
        <v>0</v>
      </c>
      <c r="U2492" s="19">
        <v>0</v>
      </c>
      <c r="V2492" s="39"/>
      <c r="W2492" s="40"/>
      <c r="X2492" s="19"/>
      <c r="Y2492" s="19"/>
      <c r="Z2492" s="39"/>
      <c r="AA2492" s="40"/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1652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>
        <v>0</v>
      </c>
      <c r="Q2493" s="19">
        <v>0</v>
      </c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1652</v>
      </c>
      <c r="B2494" s="37" t="s">
        <v>265</v>
      </c>
      <c r="C2494" s="38" t="s">
        <v>266</v>
      </c>
      <c r="D2494" s="24">
        <f t="shared" si="76"/>
        <v>1.97</v>
      </c>
      <c r="E2494" s="32">
        <f t="shared" si="77"/>
        <v>193342.32000000004</v>
      </c>
      <c r="F2494" s="28">
        <v>1.96</v>
      </c>
      <c r="G2494" s="29">
        <v>24167.79</v>
      </c>
      <c r="H2494" s="19">
        <v>0.01</v>
      </c>
      <c r="I2494" s="19">
        <v>24167.79</v>
      </c>
      <c r="J2494" s="39">
        <v>0</v>
      </c>
      <c r="K2494" s="40">
        <v>24167.79</v>
      </c>
      <c r="L2494" s="19">
        <v>0</v>
      </c>
      <c r="M2494" s="19">
        <v>24167.79</v>
      </c>
      <c r="N2494" s="39">
        <v>0</v>
      </c>
      <c r="O2494" s="40">
        <v>24167.79</v>
      </c>
      <c r="P2494" s="22">
        <v>0</v>
      </c>
      <c r="Q2494" s="22">
        <v>24167.79</v>
      </c>
      <c r="R2494" s="39">
        <v>0</v>
      </c>
      <c r="S2494" s="40">
        <v>24167.79</v>
      </c>
      <c r="T2494" s="19">
        <v>0</v>
      </c>
      <c r="U2494" s="19">
        <v>24167.79</v>
      </c>
      <c r="V2494" s="39"/>
      <c r="W2494" s="40"/>
      <c r="X2494" s="19"/>
      <c r="Y2494" s="19"/>
      <c r="Z2494" s="39"/>
      <c r="AA2494" s="40"/>
      <c r="AB2494" s="19"/>
      <c r="AC2494" s="19"/>
      <c r="AD2494" s="45"/>
      <c r="AE2494" s="23"/>
      <c r="AF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1652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>
        <v>0</v>
      </c>
      <c r="Q2495" s="19">
        <v>0</v>
      </c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1652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>
        <v>0</v>
      </c>
      <c r="Q2496" s="22">
        <v>0</v>
      </c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1652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>
        <v>0</v>
      </c>
      <c r="Q2497" s="22">
        <v>0</v>
      </c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1652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/>
      <c r="G2498" s="29"/>
      <c r="H2498" s="22"/>
      <c r="I2498" s="22"/>
      <c r="J2498" s="41"/>
      <c r="K2498" s="42"/>
      <c r="L2498" s="22"/>
      <c r="M2498" s="22"/>
      <c r="N2498" s="41"/>
      <c r="O2498" s="42"/>
      <c r="P2498" s="22">
        <v>0</v>
      </c>
      <c r="Q2498" s="22">
        <v>0</v>
      </c>
      <c r="R2498" s="41"/>
      <c r="S2498" s="42"/>
      <c r="T2498" s="22"/>
      <c r="U2498" s="22"/>
      <c r="V2498" s="41"/>
      <c r="W2498" s="42"/>
      <c r="X2498" s="22"/>
      <c r="Y2498" s="22"/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1652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>
        <v>0</v>
      </c>
      <c r="Q2499" s="22">
        <v>0</v>
      </c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1652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/>
      <c r="G2500" s="29"/>
      <c r="H2500" s="19"/>
      <c r="I2500" s="19"/>
      <c r="J2500" s="39"/>
      <c r="K2500" s="40"/>
      <c r="L2500" s="19"/>
      <c r="M2500" s="19"/>
      <c r="N2500" s="39"/>
      <c r="O2500" s="40"/>
      <c r="P2500" s="22">
        <v>0</v>
      </c>
      <c r="Q2500" s="22">
        <v>0</v>
      </c>
      <c r="R2500" s="39"/>
      <c r="S2500" s="40"/>
      <c r="T2500" s="19"/>
      <c r="U2500" s="19"/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1652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>
        <v>0</v>
      </c>
      <c r="Q2501" s="19">
        <v>0</v>
      </c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1652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>
        <v>0</v>
      </c>
      <c r="Q2502" s="22">
        <v>0</v>
      </c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1652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/>
      <c r="G2503" s="29"/>
      <c r="H2503" s="19"/>
      <c r="I2503" s="19"/>
      <c r="J2503" s="39"/>
      <c r="K2503" s="40"/>
      <c r="L2503" s="19"/>
      <c r="M2503" s="19"/>
      <c r="N2503" s="39"/>
      <c r="O2503" s="40"/>
      <c r="P2503" s="19">
        <v>0</v>
      </c>
      <c r="Q2503" s="19">
        <v>0</v>
      </c>
      <c r="R2503" s="39"/>
      <c r="S2503" s="40"/>
      <c r="T2503" s="19"/>
      <c r="U2503" s="19"/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1652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>
        <v>0</v>
      </c>
      <c r="Q2504" s="19">
        <v>0</v>
      </c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1652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>
        <v>0</v>
      </c>
      <c r="Q2505" s="22">
        <v>0</v>
      </c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1652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>
        <v>0</v>
      </c>
      <c r="Q2506" s="22">
        <v>0</v>
      </c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1652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>
        <v>0</v>
      </c>
      <c r="Q2507" s="22">
        <v>0</v>
      </c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1652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>
        <v>0</v>
      </c>
      <c r="Q2508" s="22">
        <v>0</v>
      </c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1652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>
        <v>0</v>
      </c>
      <c r="Q2509" s="22">
        <v>0</v>
      </c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1652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0</v>
      </c>
      <c r="F2510" s="28"/>
      <c r="G2510" s="29"/>
      <c r="H2510" s="22"/>
      <c r="I2510" s="22"/>
      <c r="J2510" s="41"/>
      <c r="K2510" s="42"/>
      <c r="L2510" s="22"/>
      <c r="M2510" s="22"/>
      <c r="N2510" s="41"/>
      <c r="O2510" s="42"/>
      <c r="P2510" s="22">
        <v>0</v>
      </c>
      <c r="Q2510" s="22">
        <v>0</v>
      </c>
      <c r="R2510" s="41"/>
      <c r="S2510" s="42"/>
      <c r="T2510" s="22"/>
      <c r="U2510" s="22"/>
      <c r="V2510" s="41"/>
      <c r="W2510" s="42"/>
      <c r="X2510" s="22"/>
      <c r="Y2510" s="22"/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1652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>
        <v>0</v>
      </c>
      <c r="Q2511" s="22">
        <v>0</v>
      </c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1652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0</v>
      </c>
      <c r="F2512" s="28"/>
      <c r="G2512" s="29"/>
      <c r="H2512" s="19"/>
      <c r="I2512" s="19"/>
      <c r="J2512" s="39"/>
      <c r="K2512" s="40"/>
      <c r="L2512" s="19"/>
      <c r="M2512" s="19"/>
      <c r="N2512" s="39"/>
      <c r="O2512" s="40"/>
      <c r="P2512" s="22">
        <v>0</v>
      </c>
      <c r="Q2512" s="22">
        <v>0</v>
      </c>
      <c r="R2512" s="39"/>
      <c r="S2512" s="40"/>
      <c r="T2512" s="19"/>
      <c r="U2512" s="19"/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1652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>
        <v>0</v>
      </c>
      <c r="Q2513" s="19">
        <v>0</v>
      </c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1652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>
        <v>0</v>
      </c>
      <c r="Q2514" s="22">
        <v>0</v>
      </c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1652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0</v>
      </c>
      <c r="F2515" s="28"/>
      <c r="G2515" s="29"/>
      <c r="H2515" s="19"/>
      <c r="I2515" s="19"/>
      <c r="J2515" s="39"/>
      <c r="K2515" s="40"/>
      <c r="L2515" s="19"/>
      <c r="M2515" s="19"/>
      <c r="N2515" s="39"/>
      <c r="O2515" s="40"/>
      <c r="P2515" s="19">
        <v>0</v>
      </c>
      <c r="Q2515" s="19">
        <v>0</v>
      </c>
      <c r="R2515" s="39"/>
      <c r="S2515" s="40"/>
      <c r="T2515" s="19"/>
      <c r="U2515" s="19"/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1652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>
        <v>0</v>
      </c>
      <c r="U2516" s="22">
        <v>0</v>
      </c>
      <c r="V2516" s="41"/>
      <c r="W2516" s="42"/>
      <c r="X2516" s="22"/>
      <c r="Y2516" s="22"/>
      <c r="Z2516" s="41"/>
      <c r="AA2516" s="42"/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1652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>
        <v>0</v>
      </c>
      <c r="U2517" s="22">
        <v>0</v>
      </c>
      <c r="V2517" s="41"/>
      <c r="W2517" s="42"/>
      <c r="X2517" s="22"/>
      <c r="Y2517" s="22"/>
      <c r="Z2517" s="41"/>
      <c r="AA2517" s="42"/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1652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>
        <v>0</v>
      </c>
      <c r="U2518" s="19">
        <v>0</v>
      </c>
      <c r="V2518" s="39"/>
      <c r="W2518" s="40"/>
      <c r="X2518" s="19"/>
      <c r="Y2518" s="19"/>
      <c r="Z2518" s="39"/>
      <c r="AA2518" s="40"/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1652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>
        <v>0</v>
      </c>
      <c r="U2519" s="22">
        <v>0</v>
      </c>
      <c r="V2519" s="41"/>
      <c r="W2519" s="42"/>
      <c r="X2519" s="22"/>
      <c r="Y2519" s="22"/>
      <c r="Z2519" s="41"/>
      <c r="AA2519" s="42"/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1652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/>
      <c r="G2520" s="29"/>
      <c r="H2520" s="22"/>
      <c r="I2520" s="22"/>
      <c r="J2520" s="41"/>
      <c r="K2520" s="42"/>
      <c r="L2520" s="22"/>
      <c r="M2520" s="22"/>
      <c r="N2520" s="41"/>
      <c r="O2520" s="42"/>
      <c r="P2520" s="22">
        <v>0</v>
      </c>
      <c r="Q2520" s="22">
        <v>0</v>
      </c>
      <c r="R2520" s="41"/>
      <c r="S2520" s="42"/>
      <c r="T2520" s="22"/>
      <c r="U2520" s="22"/>
      <c r="V2520" s="41"/>
      <c r="W2520" s="42"/>
      <c r="X2520" s="22"/>
      <c r="Y2520" s="22"/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1652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/>
      <c r="G2521" s="29"/>
      <c r="H2521" s="22"/>
      <c r="I2521" s="22"/>
      <c r="J2521" s="41"/>
      <c r="K2521" s="42"/>
      <c r="L2521" s="22"/>
      <c r="M2521" s="22"/>
      <c r="N2521" s="41"/>
      <c r="O2521" s="42"/>
      <c r="P2521" s="22">
        <v>0</v>
      </c>
      <c r="Q2521" s="22">
        <v>0</v>
      </c>
      <c r="R2521" s="41"/>
      <c r="S2521" s="42"/>
      <c r="T2521" s="22"/>
      <c r="U2521" s="22"/>
      <c r="V2521" s="41"/>
      <c r="W2521" s="42"/>
      <c r="X2521" s="22"/>
      <c r="Y2521" s="22"/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1652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>
        <v>0</v>
      </c>
      <c r="G2522" s="29">
        <v>0</v>
      </c>
      <c r="H2522" s="22">
        <v>0</v>
      </c>
      <c r="I2522" s="22">
        <v>0</v>
      </c>
      <c r="J2522" s="41">
        <v>0</v>
      </c>
      <c r="K2522" s="42">
        <v>0</v>
      </c>
      <c r="L2522" s="22">
        <v>0</v>
      </c>
      <c r="M2522" s="22">
        <v>0</v>
      </c>
      <c r="N2522" s="41">
        <v>0</v>
      </c>
      <c r="O2522" s="42">
        <v>0</v>
      </c>
      <c r="P2522" s="22">
        <v>0</v>
      </c>
      <c r="Q2522" s="22">
        <v>0</v>
      </c>
      <c r="R2522" s="41">
        <v>0</v>
      </c>
      <c r="S2522" s="42">
        <v>0</v>
      </c>
      <c r="T2522" s="22">
        <v>0</v>
      </c>
      <c r="U2522" s="22">
        <v>0</v>
      </c>
      <c r="V2522" s="41"/>
      <c r="W2522" s="42"/>
      <c r="X2522" s="22"/>
      <c r="Y2522" s="22"/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1652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>
        <v>0</v>
      </c>
      <c r="G2523" s="29">
        <v>0</v>
      </c>
      <c r="H2523" s="22">
        <v>0</v>
      </c>
      <c r="I2523" s="22">
        <v>0</v>
      </c>
      <c r="J2523" s="41">
        <v>0</v>
      </c>
      <c r="K2523" s="42">
        <v>0</v>
      </c>
      <c r="L2523" s="22">
        <v>0</v>
      </c>
      <c r="M2523" s="22">
        <v>0</v>
      </c>
      <c r="N2523" s="41">
        <v>0</v>
      </c>
      <c r="O2523" s="42">
        <v>0</v>
      </c>
      <c r="P2523" s="22">
        <v>0</v>
      </c>
      <c r="Q2523" s="22">
        <v>0</v>
      </c>
      <c r="R2523" s="41">
        <v>0</v>
      </c>
      <c r="S2523" s="42">
        <v>0</v>
      </c>
      <c r="T2523" s="22">
        <v>0</v>
      </c>
      <c r="U2523" s="22">
        <v>0</v>
      </c>
      <c r="V2523" s="41"/>
      <c r="W2523" s="42"/>
      <c r="X2523" s="22"/>
      <c r="Y2523" s="22"/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1652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>
        <v>0</v>
      </c>
      <c r="U2524" s="19">
        <v>0</v>
      </c>
      <c r="V2524" s="39"/>
      <c r="W2524" s="40"/>
      <c r="X2524" s="19"/>
      <c r="Y2524" s="19"/>
      <c r="Z2524" s="39"/>
      <c r="AA2524" s="40"/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1652</v>
      </c>
      <c r="B2525" s="37" t="s">
        <v>327</v>
      </c>
      <c r="C2525" s="38" t="s">
        <v>328</v>
      </c>
      <c r="D2525" s="24">
        <f t="shared" si="78"/>
        <v>0.04</v>
      </c>
      <c r="E2525" s="32">
        <f t="shared" si="79"/>
        <v>83429.349999999991</v>
      </c>
      <c r="F2525" s="28">
        <v>0</v>
      </c>
      <c r="G2525" s="29">
        <v>10428.67</v>
      </c>
      <c r="H2525" s="22">
        <v>0.04</v>
      </c>
      <c r="I2525" s="22">
        <v>10428.67</v>
      </c>
      <c r="J2525" s="41">
        <v>0</v>
      </c>
      <c r="K2525" s="42">
        <v>10428.67</v>
      </c>
      <c r="L2525" s="22">
        <v>0</v>
      </c>
      <c r="M2525" s="22">
        <v>10428.66</v>
      </c>
      <c r="N2525" s="41">
        <v>0</v>
      </c>
      <c r="O2525" s="42">
        <v>10428.67</v>
      </c>
      <c r="P2525" s="19">
        <v>0</v>
      </c>
      <c r="Q2525" s="19">
        <v>10428.67</v>
      </c>
      <c r="R2525" s="41">
        <v>0</v>
      </c>
      <c r="S2525" s="42">
        <v>10428.67</v>
      </c>
      <c r="T2525" s="22">
        <v>0</v>
      </c>
      <c r="U2525" s="22">
        <v>10428.67</v>
      </c>
      <c r="V2525" s="41"/>
      <c r="W2525" s="42"/>
      <c r="X2525" s="22"/>
      <c r="Y2525" s="22"/>
      <c r="Z2525" s="41"/>
      <c r="AA2525" s="42"/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1652</v>
      </c>
      <c r="B2526" s="37" t="s">
        <v>329</v>
      </c>
      <c r="C2526" s="38" t="s">
        <v>330</v>
      </c>
      <c r="D2526" s="24">
        <f t="shared" si="78"/>
        <v>0.05</v>
      </c>
      <c r="E2526" s="32">
        <f t="shared" si="79"/>
        <v>585960.25000000012</v>
      </c>
      <c r="F2526" s="28">
        <v>0</v>
      </c>
      <c r="G2526" s="29">
        <v>73245.039999999994</v>
      </c>
      <c r="H2526" s="22">
        <v>0.05</v>
      </c>
      <c r="I2526" s="22">
        <v>73245.03</v>
      </c>
      <c r="J2526" s="41">
        <v>0</v>
      </c>
      <c r="K2526" s="42">
        <v>73245.03</v>
      </c>
      <c r="L2526" s="22">
        <v>0</v>
      </c>
      <c r="M2526" s="22">
        <v>73245.03</v>
      </c>
      <c r="N2526" s="41">
        <v>0</v>
      </c>
      <c r="O2526" s="42">
        <v>73245.03</v>
      </c>
      <c r="P2526" s="22">
        <v>0</v>
      </c>
      <c r="Q2526" s="22">
        <v>73245.03</v>
      </c>
      <c r="R2526" s="41">
        <v>0</v>
      </c>
      <c r="S2526" s="42">
        <v>73245.03</v>
      </c>
      <c r="T2526" s="22">
        <v>0</v>
      </c>
      <c r="U2526" s="22">
        <v>73245.03</v>
      </c>
      <c r="V2526" s="41"/>
      <c r="W2526" s="42"/>
      <c r="X2526" s="22"/>
      <c r="Y2526" s="22"/>
      <c r="Z2526" s="41"/>
      <c r="AA2526" s="42"/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1652</v>
      </c>
      <c r="B2527" s="37" t="s">
        <v>331</v>
      </c>
      <c r="C2527" s="38" t="s">
        <v>332</v>
      </c>
      <c r="D2527" s="24">
        <f t="shared" si="78"/>
        <v>0.02</v>
      </c>
      <c r="E2527" s="32">
        <f t="shared" si="79"/>
        <v>90238.160000000018</v>
      </c>
      <c r="F2527" s="28">
        <v>0</v>
      </c>
      <c r="G2527" s="29">
        <v>11279.77</v>
      </c>
      <c r="H2527" s="19">
        <v>0</v>
      </c>
      <c r="I2527" s="19">
        <v>11279.77</v>
      </c>
      <c r="J2527" s="39">
        <v>0</v>
      </c>
      <c r="K2527" s="40">
        <v>11279.77</v>
      </c>
      <c r="L2527" s="19">
        <v>0</v>
      </c>
      <c r="M2527" s="19">
        <v>11279.77</v>
      </c>
      <c r="N2527" s="39">
        <v>0</v>
      </c>
      <c r="O2527" s="40">
        <v>11279.77</v>
      </c>
      <c r="P2527" s="22">
        <v>0</v>
      </c>
      <c r="Q2527" s="22">
        <v>11279.77</v>
      </c>
      <c r="R2527" s="39">
        <v>0</v>
      </c>
      <c r="S2527" s="40">
        <v>11279.77</v>
      </c>
      <c r="T2527" s="19">
        <v>0.02</v>
      </c>
      <c r="U2527" s="19">
        <v>11279.77</v>
      </c>
      <c r="V2527" s="39"/>
      <c r="W2527" s="40"/>
      <c r="X2527" s="19"/>
      <c r="Y2527" s="19"/>
      <c r="Z2527" s="39"/>
      <c r="AA2527" s="40"/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1652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50502.58</v>
      </c>
      <c r="F2528" s="28">
        <v>0</v>
      </c>
      <c r="G2528" s="29">
        <v>6312.83</v>
      </c>
      <c r="H2528" s="22">
        <v>0</v>
      </c>
      <c r="I2528" s="22">
        <v>6312.83</v>
      </c>
      <c r="J2528" s="41">
        <v>0</v>
      </c>
      <c r="K2528" s="42">
        <v>6312.82</v>
      </c>
      <c r="L2528" s="22">
        <v>0</v>
      </c>
      <c r="M2528" s="22">
        <v>6312.82</v>
      </c>
      <c r="N2528" s="41">
        <v>0</v>
      </c>
      <c r="O2528" s="42">
        <v>6312.82</v>
      </c>
      <c r="P2528" s="19">
        <v>0</v>
      </c>
      <c r="Q2528" s="19">
        <v>6312.82</v>
      </c>
      <c r="R2528" s="41">
        <v>0</v>
      </c>
      <c r="S2528" s="42">
        <v>6312.82</v>
      </c>
      <c r="T2528" s="22">
        <v>0</v>
      </c>
      <c r="U2528" s="22">
        <v>6312.82</v>
      </c>
      <c r="V2528" s="41"/>
      <c r="W2528" s="42"/>
      <c r="X2528" s="22"/>
      <c r="Y2528" s="22"/>
      <c r="Z2528" s="41"/>
      <c r="AA2528" s="42"/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1652</v>
      </c>
      <c r="B2529" s="37" t="s">
        <v>335</v>
      </c>
      <c r="C2529" s="38" t="s">
        <v>336</v>
      </c>
      <c r="D2529" s="24">
        <f t="shared" si="78"/>
        <v>0</v>
      </c>
      <c r="E2529" s="32">
        <f t="shared" si="79"/>
        <v>0</v>
      </c>
      <c r="F2529" s="28"/>
      <c r="G2529" s="29"/>
      <c r="H2529" s="22"/>
      <c r="I2529" s="22"/>
      <c r="J2529" s="41"/>
      <c r="K2529" s="42"/>
      <c r="L2529" s="22"/>
      <c r="M2529" s="22"/>
      <c r="N2529" s="41"/>
      <c r="O2529" s="42"/>
      <c r="P2529" s="22">
        <v>0</v>
      </c>
      <c r="Q2529" s="22">
        <v>0</v>
      </c>
      <c r="R2529" s="41"/>
      <c r="S2529" s="42"/>
      <c r="T2529" s="22"/>
      <c r="U2529" s="22"/>
      <c r="V2529" s="41"/>
      <c r="W2529" s="42"/>
      <c r="X2529" s="22"/>
      <c r="Y2529" s="22"/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1652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0</v>
      </c>
      <c r="F2530" s="28"/>
      <c r="G2530" s="29"/>
      <c r="H2530" s="22"/>
      <c r="I2530" s="22"/>
      <c r="J2530" s="41"/>
      <c r="K2530" s="42"/>
      <c r="L2530" s="22"/>
      <c r="M2530" s="22"/>
      <c r="N2530" s="41"/>
      <c r="O2530" s="42"/>
      <c r="P2530" s="22">
        <v>0</v>
      </c>
      <c r="Q2530" s="22">
        <v>0</v>
      </c>
      <c r="R2530" s="41"/>
      <c r="S2530" s="42"/>
      <c r="T2530" s="22"/>
      <c r="U2530" s="22"/>
      <c r="V2530" s="41"/>
      <c r="W2530" s="42"/>
      <c r="X2530" s="22"/>
      <c r="Y2530" s="22"/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1652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3965.0400000000004</v>
      </c>
      <c r="F2531" s="28">
        <v>0</v>
      </c>
      <c r="G2531" s="29">
        <v>495.63</v>
      </c>
      <c r="H2531" s="22">
        <v>0</v>
      </c>
      <c r="I2531" s="22">
        <v>495.63</v>
      </c>
      <c r="J2531" s="41">
        <v>0</v>
      </c>
      <c r="K2531" s="42">
        <v>495.63</v>
      </c>
      <c r="L2531" s="22">
        <v>0</v>
      </c>
      <c r="M2531" s="22">
        <v>495.63</v>
      </c>
      <c r="N2531" s="41">
        <v>0</v>
      </c>
      <c r="O2531" s="42">
        <v>495.63</v>
      </c>
      <c r="P2531" s="22">
        <v>0</v>
      </c>
      <c r="Q2531" s="22">
        <v>495.63</v>
      </c>
      <c r="R2531" s="41">
        <v>0</v>
      </c>
      <c r="S2531" s="42">
        <v>495.63</v>
      </c>
      <c r="T2531" s="22">
        <v>0</v>
      </c>
      <c r="U2531" s="22">
        <v>495.63</v>
      </c>
      <c r="V2531" s="41"/>
      <c r="W2531" s="42"/>
      <c r="X2531" s="22"/>
      <c r="Y2531" s="22"/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1652</v>
      </c>
      <c r="B2532" s="37" t="s">
        <v>341</v>
      </c>
      <c r="C2532" s="38" t="s">
        <v>342</v>
      </c>
      <c r="D2532" s="24">
        <f t="shared" si="78"/>
        <v>0.95</v>
      </c>
      <c r="E2532" s="32">
        <f t="shared" si="79"/>
        <v>30911.109999999997</v>
      </c>
      <c r="F2532" s="28">
        <v>0.95</v>
      </c>
      <c r="G2532" s="29">
        <v>3863.89</v>
      </c>
      <c r="H2532" s="22">
        <v>0</v>
      </c>
      <c r="I2532" s="22">
        <v>3863.89</v>
      </c>
      <c r="J2532" s="41">
        <v>0</v>
      </c>
      <c r="K2532" s="42">
        <v>3863.89</v>
      </c>
      <c r="L2532" s="22">
        <v>0</v>
      </c>
      <c r="M2532" s="22">
        <v>3863.88</v>
      </c>
      <c r="N2532" s="41">
        <v>0</v>
      </c>
      <c r="O2532" s="42">
        <v>3863.89</v>
      </c>
      <c r="P2532" s="22">
        <v>0</v>
      </c>
      <c r="Q2532" s="22">
        <v>3863.89</v>
      </c>
      <c r="R2532" s="41">
        <v>0</v>
      </c>
      <c r="S2532" s="42">
        <v>3863.89</v>
      </c>
      <c r="T2532" s="22">
        <v>0</v>
      </c>
      <c r="U2532" s="22">
        <v>3863.89</v>
      </c>
      <c r="V2532" s="41"/>
      <c r="W2532" s="42"/>
      <c r="X2532" s="22"/>
      <c r="Y2532" s="22"/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1652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41097.780000000006</v>
      </c>
      <c r="F2533" s="28">
        <v>0</v>
      </c>
      <c r="G2533" s="29">
        <v>5137.22</v>
      </c>
      <c r="H2533" s="19">
        <v>0</v>
      </c>
      <c r="I2533" s="19">
        <v>5137.22</v>
      </c>
      <c r="J2533" s="39">
        <v>0</v>
      </c>
      <c r="K2533" s="40">
        <v>5137.22</v>
      </c>
      <c r="L2533" s="19">
        <v>0</v>
      </c>
      <c r="M2533" s="19">
        <v>5127.22</v>
      </c>
      <c r="N2533" s="39">
        <v>0</v>
      </c>
      <c r="O2533" s="40">
        <v>5147.24</v>
      </c>
      <c r="P2533" s="22">
        <v>0</v>
      </c>
      <c r="Q2533" s="22">
        <v>5137.22</v>
      </c>
      <c r="R2533" s="39">
        <v>0</v>
      </c>
      <c r="S2533" s="40">
        <v>5137.22</v>
      </c>
      <c r="T2533" s="19">
        <v>0</v>
      </c>
      <c r="U2533" s="19">
        <v>5137.22</v>
      </c>
      <c r="V2533" s="39"/>
      <c r="W2533" s="40"/>
      <c r="X2533" s="19"/>
      <c r="Y2533" s="19"/>
      <c r="Z2533" s="39"/>
      <c r="AA2533" s="40"/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1652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>
        <v>0</v>
      </c>
      <c r="Q2534" s="19">
        <v>0</v>
      </c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1652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>
        <v>0</v>
      </c>
      <c r="Q2535" s="22">
        <v>0</v>
      </c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1652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249300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249300</v>
      </c>
      <c r="P2536" s="22">
        <v>0</v>
      </c>
      <c r="Q2536" s="22">
        <v>0</v>
      </c>
      <c r="R2536" s="39">
        <v>0</v>
      </c>
      <c r="S2536" s="40">
        <v>0</v>
      </c>
      <c r="T2536" s="19">
        <v>0</v>
      </c>
      <c r="U2536" s="19">
        <v>0</v>
      </c>
      <c r="V2536" s="39"/>
      <c r="W2536" s="40"/>
      <c r="X2536" s="19"/>
      <c r="Y2536" s="19"/>
      <c r="Z2536" s="39"/>
      <c r="AA2536" s="40"/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1652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>
        <v>0</v>
      </c>
      <c r="Q2537" s="19">
        <v>0</v>
      </c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1652</v>
      </c>
      <c r="B2538" s="37" t="s">
        <v>353</v>
      </c>
      <c r="C2538" s="38" t="s">
        <v>354</v>
      </c>
      <c r="D2538" s="24">
        <f t="shared" si="78"/>
        <v>249292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249292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>
        <v>0</v>
      </c>
      <c r="U2538" s="19">
        <v>0</v>
      </c>
      <c r="V2538" s="39"/>
      <c r="W2538" s="40"/>
      <c r="X2538" s="19"/>
      <c r="Y2538" s="19"/>
      <c r="Z2538" s="39"/>
      <c r="AA2538" s="40"/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1652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>
        <v>0</v>
      </c>
      <c r="U2539" s="19">
        <v>0</v>
      </c>
      <c r="V2539" s="39"/>
      <c r="W2539" s="40"/>
      <c r="X2539" s="19"/>
      <c r="Y2539" s="19"/>
      <c r="Z2539" s="39"/>
      <c r="AA2539" s="40"/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1652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>
        <v>0</v>
      </c>
      <c r="Q2540" s="19">
        <v>0</v>
      </c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1652</v>
      </c>
      <c r="B2541" s="37" t="s">
        <v>359</v>
      </c>
      <c r="C2541" s="38" t="s">
        <v>360</v>
      </c>
      <c r="D2541" s="24">
        <f t="shared" si="78"/>
        <v>0</v>
      </c>
      <c r="E2541" s="32">
        <f t="shared" si="79"/>
        <v>0</v>
      </c>
      <c r="F2541" s="28">
        <v>0</v>
      </c>
      <c r="G2541" s="29">
        <v>0</v>
      </c>
      <c r="H2541" s="19">
        <v>0</v>
      </c>
      <c r="I2541" s="19">
        <v>0</v>
      </c>
      <c r="J2541" s="39">
        <v>0</v>
      </c>
      <c r="K2541" s="40">
        <v>0</v>
      </c>
      <c r="L2541" s="19">
        <v>0</v>
      </c>
      <c r="M2541" s="19">
        <v>0</v>
      </c>
      <c r="N2541" s="39">
        <v>0</v>
      </c>
      <c r="O2541" s="40">
        <v>0</v>
      </c>
      <c r="P2541" s="22">
        <v>0</v>
      </c>
      <c r="Q2541" s="22">
        <v>0</v>
      </c>
      <c r="R2541" s="39">
        <v>0</v>
      </c>
      <c r="S2541" s="40">
        <v>0</v>
      </c>
      <c r="T2541" s="19">
        <v>0</v>
      </c>
      <c r="U2541" s="19">
        <v>0</v>
      </c>
      <c r="V2541" s="39"/>
      <c r="W2541" s="40"/>
      <c r="X2541" s="19"/>
      <c r="Y2541" s="19"/>
      <c r="Z2541" s="39"/>
      <c r="AA2541" s="40"/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1652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>
        <v>0</v>
      </c>
      <c r="U2542" s="19">
        <v>0</v>
      </c>
      <c r="V2542" s="39"/>
      <c r="W2542" s="40"/>
      <c r="X2542" s="19"/>
      <c r="Y2542" s="19"/>
      <c r="Z2542" s="39"/>
      <c r="AA2542" s="40"/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1652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>
        <v>0</v>
      </c>
      <c r="Q2543" s="19">
        <v>0</v>
      </c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1652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0</v>
      </c>
      <c r="F2544" s="28">
        <v>0</v>
      </c>
      <c r="G2544" s="29">
        <v>0</v>
      </c>
      <c r="H2544" s="19">
        <v>0</v>
      </c>
      <c r="I2544" s="19">
        <v>0</v>
      </c>
      <c r="J2544" s="39">
        <v>0</v>
      </c>
      <c r="K2544" s="40">
        <v>0</v>
      </c>
      <c r="L2544" s="19">
        <v>0</v>
      </c>
      <c r="M2544" s="19">
        <v>0</v>
      </c>
      <c r="N2544" s="39">
        <v>0</v>
      </c>
      <c r="O2544" s="40">
        <v>0</v>
      </c>
      <c r="P2544" s="22">
        <v>0</v>
      </c>
      <c r="Q2544" s="22">
        <v>0</v>
      </c>
      <c r="R2544" s="39">
        <v>0</v>
      </c>
      <c r="S2544" s="40">
        <v>0</v>
      </c>
      <c r="T2544" s="19">
        <v>0</v>
      </c>
      <c r="U2544" s="19">
        <v>0</v>
      </c>
      <c r="V2544" s="39"/>
      <c r="W2544" s="40"/>
      <c r="X2544" s="19"/>
      <c r="Y2544" s="19"/>
      <c r="Z2544" s="39"/>
      <c r="AA2544" s="40"/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1652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>
        <v>0</v>
      </c>
      <c r="U2545" s="19">
        <v>0</v>
      </c>
      <c r="V2545" s="39"/>
      <c r="W2545" s="40"/>
      <c r="X2545" s="19"/>
      <c r="Y2545" s="19"/>
      <c r="Z2545" s="39"/>
      <c r="AA2545" s="40"/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1652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>
        <v>0</v>
      </c>
      <c r="Q2546" s="19">
        <v>0</v>
      </c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1652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>
        <v>0</v>
      </c>
      <c r="U2547" s="19">
        <v>0</v>
      </c>
      <c r="V2547" s="39"/>
      <c r="W2547" s="40"/>
      <c r="X2547" s="19"/>
      <c r="Y2547" s="19"/>
      <c r="Z2547" s="39"/>
      <c r="AA2547" s="40"/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1652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>
        <v>0</v>
      </c>
      <c r="G2548" s="29">
        <v>0</v>
      </c>
      <c r="H2548" s="19">
        <v>0</v>
      </c>
      <c r="I2548" s="19">
        <v>0</v>
      </c>
      <c r="J2548" s="39">
        <v>0</v>
      </c>
      <c r="K2548" s="40">
        <v>0</v>
      </c>
      <c r="L2548" s="19">
        <v>0</v>
      </c>
      <c r="M2548" s="19">
        <v>0</v>
      </c>
      <c r="N2548" s="39">
        <v>0</v>
      </c>
      <c r="O2548" s="40">
        <v>0</v>
      </c>
      <c r="P2548" s="19">
        <v>0</v>
      </c>
      <c r="Q2548" s="19">
        <v>0</v>
      </c>
      <c r="R2548" s="39">
        <v>0</v>
      </c>
      <c r="S2548" s="40">
        <v>0</v>
      </c>
      <c r="T2548" s="19">
        <v>0</v>
      </c>
      <c r="U2548" s="19">
        <v>0</v>
      </c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1652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>
        <v>0</v>
      </c>
      <c r="Q2549" s="19">
        <v>0</v>
      </c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1652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>
        <v>0</v>
      </c>
      <c r="G2550" s="29">
        <v>0</v>
      </c>
      <c r="H2550" s="19">
        <v>0</v>
      </c>
      <c r="I2550" s="19">
        <v>0</v>
      </c>
      <c r="J2550" s="39">
        <v>0</v>
      </c>
      <c r="K2550" s="40">
        <v>0</v>
      </c>
      <c r="L2550" s="19">
        <v>0</v>
      </c>
      <c r="M2550" s="19">
        <v>0</v>
      </c>
      <c r="N2550" s="39">
        <v>0</v>
      </c>
      <c r="O2550" s="40">
        <v>0</v>
      </c>
      <c r="P2550" s="22">
        <v>0</v>
      </c>
      <c r="Q2550" s="22">
        <v>0</v>
      </c>
      <c r="R2550" s="39">
        <v>0</v>
      </c>
      <c r="S2550" s="40">
        <v>0</v>
      </c>
      <c r="T2550" s="19">
        <v>0</v>
      </c>
      <c r="U2550" s="19">
        <v>0</v>
      </c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1652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>
        <v>0</v>
      </c>
      <c r="Q2551" s="19">
        <v>0</v>
      </c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1652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>
        <v>0</v>
      </c>
      <c r="Q2552" s="22">
        <v>0</v>
      </c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1652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>
        <v>0</v>
      </c>
      <c r="Q2553" s="22">
        <v>0</v>
      </c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1652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52800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52800</v>
      </c>
      <c r="P2554" s="22">
        <v>0</v>
      </c>
      <c r="Q2554" s="22">
        <v>0</v>
      </c>
      <c r="R2554" s="39">
        <v>0</v>
      </c>
      <c r="S2554" s="40">
        <v>0</v>
      </c>
      <c r="T2554" s="19">
        <v>0</v>
      </c>
      <c r="U2554" s="19">
        <v>0</v>
      </c>
      <c r="V2554" s="39"/>
      <c r="W2554" s="40"/>
      <c r="X2554" s="19"/>
      <c r="Y2554" s="19"/>
      <c r="Z2554" s="39"/>
      <c r="AA2554" s="40"/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1652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>
        <v>0</v>
      </c>
      <c r="Q2555" s="19">
        <v>0</v>
      </c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1652</v>
      </c>
      <c r="B2556" s="37" t="s">
        <v>389</v>
      </c>
      <c r="C2556" s="38" t="s">
        <v>390</v>
      </c>
      <c r="D2556" s="24">
        <f t="shared" si="78"/>
        <v>52798</v>
      </c>
      <c r="E2556" s="32">
        <f t="shared" si="79"/>
        <v>229199.91999999998</v>
      </c>
      <c r="F2556" s="28">
        <v>0</v>
      </c>
      <c r="G2556" s="29">
        <v>28649.99</v>
      </c>
      <c r="H2556" s="19">
        <v>0</v>
      </c>
      <c r="I2556" s="19">
        <v>28649.99</v>
      </c>
      <c r="J2556" s="39">
        <v>0</v>
      </c>
      <c r="K2556" s="40">
        <v>28649.99</v>
      </c>
      <c r="L2556" s="19">
        <v>0</v>
      </c>
      <c r="M2556" s="19">
        <v>28649.99</v>
      </c>
      <c r="N2556" s="39">
        <v>52798</v>
      </c>
      <c r="O2556" s="40">
        <v>28649.99</v>
      </c>
      <c r="P2556" s="22">
        <v>0</v>
      </c>
      <c r="Q2556" s="22">
        <v>28649.99</v>
      </c>
      <c r="R2556" s="39">
        <v>0</v>
      </c>
      <c r="S2556" s="40">
        <v>28649.99</v>
      </c>
      <c r="T2556" s="19">
        <v>0</v>
      </c>
      <c r="U2556" s="19">
        <v>28649.99</v>
      </c>
      <c r="V2556" s="39"/>
      <c r="W2556" s="40"/>
      <c r="X2556" s="19"/>
      <c r="Y2556" s="19"/>
      <c r="Z2556" s="39"/>
      <c r="AA2556" s="40"/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1652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>
        <v>0</v>
      </c>
      <c r="U2557" s="19">
        <v>0</v>
      </c>
      <c r="V2557" s="39"/>
      <c r="W2557" s="40"/>
      <c r="X2557" s="19"/>
      <c r="Y2557" s="19"/>
      <c r="Z2557" s="39"/>
      <c r="AA2557" s="40"/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1652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>
        <v>0</v>
      </c>
      <c r="Q2558" s="19">
        <v>0</v>
      </c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1652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>
        <v>0</v>
      </c>
      <c r="U2559" s="19">
        <v>0</v>
      </c>
      <c r="V2559" s="39"/>
      <c r="W2559" s="40"/>
      <c r="X2559" s="19"/>
      <c r="Y2559" s="19"/>
      <c r="Z2559" s="39"/>
      <c r="AA2559" s="40"/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1652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>
        <v>0</v>
      </c>
      <c r="Q2560" s="19">
        <v>0</v>
      </c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1652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>
        <v>0</v>
      </c>
      <c r="Q2561" s="22">
        <v>0</v>
      </c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1652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>
        <v>0</v>
      </c>
      <c r="Q2562" s="22">
        <v>0</v>
      </c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1652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8500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8500</v>
      </c>
      <c r="P2563" s="22">
        <v>0</v>
      </c>
      <c r="Q2563" s="22">
        <v>0</v>
      </c>
      <c r="R2563" s="39">
        <v>0</v>
      </c>
      <c r="S2563" s="40">
        <v>0</v>
      </c>
      <c r="T2563" s="19">
        <v>0</v>
      </c>
      <c r="U2563" s="19">
        <v>0</v>
      </c>
      <c r="V2563" s="39"/>
      <c r="W2563" s="40"/>
      <c r="X2563" s="19"/>
      <c r="Y2563" s="19"/>
      <c r="Z2563" s="39"/>
      <c r="AA2563" s="40"/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1652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>
        <v>0</v>
      </c>
      <c r="Q2564" s="19">
        <v>0</v>
      </c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1652</v>
      </c>
      <c r="B2565" s="37" t="s">
        <v>407</v>
      </c>
      <c r="C2565" s="38" t="s">
        <v>408</v>
      </c>
      <c r="D2565" s="24">
        <f t="shared" si="80"/>
        <v>8499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8499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>
        <v>0</v>
      </c>
      <c r="U2565" s="19">
        <v>0</v>
      </c>
      <c r="V2565" s="39"/>
      <c r="W2565" s="40"/>
      <c r="X2565" s="19"/>
      <c r="Y2565" s="19"/>
      <c r="Z2565" s="39"/>
      <c r="AA2565" s="40"/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1652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>
        <v>0</v>
      </c>
      <c r="Q2566" s="19">
        <v>0</v>
      </c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1652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>
        <v>0</v>
      </c>
      <c r="Q2567" s="22">
        <v>0</v>
      </c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1652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>
        <v>0</v>
      </c>
      <c r="Q2568" s="22">
        <v>0</v>
      </c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1652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>
        <v>0</v>
      </c>
      <c r="Q2569" s="22">
        <v>0</v>
      </c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1652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>
        <v>0</v>
      </c>
      <c r="Q2570" s="22">
        <v>0</v>
      </c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1652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>
        <v>0</v>
      </c>
      <c r="Q2571" s="22">
        <v>0</v>
      </c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1652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>
        <v>0</v>
      </c>
      <c r="Q2572" s="22">
        <v>0</v>
      </c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1652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>
        <v>0</v>
      </c>
      <c r="Q2573" s="22">
        <v>0</v>
      </c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1652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>
        <v>0</v>
      </c>
      <c r="Q2574" s="22">
        <v>0</v>
      </c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1652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>
        <v>0</v>
      </c>
      <c r="Q2575" s="22">
        <v>0</v>
      </c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1652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>
        <v>0</v>
      </c>
      <c r="Q2576" s="22">
        <v>0</v>
      </c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1652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>
        <v>0</v>
      </c>
      <c r="Q2577" s="22">
        <v>0</v>
      </c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1652</v>
      </c>
      <c r="B2578" s="37" t="s">
        <v>433</v>
      </c>
      <c r="C2578" s="38" t="s">
        <v>434</v>
      </c>
      <c r="D2578" s="24">
        <f t="shared" si="80"/>
        <v>156500</v>
      </c>
      <c r="E2578" s="32">
        <f t="shared" si="81"/>
        <v>39800</v>
      </c>
      <c r="F2578" s="28">
        <v>0</v>
      </c>
      <c r="G2578" s="29">
        <v>0</v>
      </c>
      <c r="H2578" s="19">
        <v>0</v>
      </c>
      <c r="I2578" s="19">
        <v>0</v>
      </c>
      <c r="J2578" s="39">
        <v>0</v>
      </c>
      <c r="K2578" s="40">
        <v>0</v>
      </c>
      <c r="L2578" s="19">
        <v>46500</v>
      </c>
      <c r="M2578" s="19">
        <v>0</v>
      </c>
      <c r="N2578" s="39">
        <v>71000</v>
      </c>
      <c r="O2578" s="40">
        <v>39800</v>
      </c>
      <c r="P2578" s="22">
        <v>39000</v>
      </c>
      <c r="Q2578" s="22">
        <v>0</v>
      </c>
      <c r="R2578" s="39">
        <v>0</v>
      </c>
      <c r="S2578" s="40">
        <v>0</v>
      </c>
      <c r="T2578" s="19">
        <v>0</v>
      </c>
      <c r="U2578" s="19">
        <v>0</v>
      </c>
      <c r="V2578" s="39"/>
      <c r="W2578" s="40"/>
      <c r="X2578" s="19"/>
      <c r="Y2578" s="19"/>
      <c r="Z2578" s="39"/>
      <c r="AA2578" s="40"/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1652</v>
      </c>
      <c r="B2579" s="37" t="s">
        <v>435</v>
      </c>
      <c r="C2579" s="38" t="s">
        <v>436</v>
      </c>
      <c r="D2579" s="24">
        <f t="shared" si="80"/>
        <v>1280000</v>
      </c>
      <c r="E2579" s="32">
        <f t="shared" si="81"/>
        <v>1379938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99938</v>
      </c>
      <c r="P2579" s="19">
        <v>0</v>
      </c>
      <c r="Q2579" s="19">
        <v>0</v>
      </c>
      <c r="R2579" s="39">
        <v>1280000</v>
      </c>
      <c r="S2579" s="40">
        <v>1280000</v>
      </c>
      <c r="T2579" s="19">
        <v>0</v>
      </c>
      <c r="U2579" s="19">
        <v>0</v>
      </c>
      <c r="V2579" s="39"/>
      <c r="W2579" s="40"/>
      <c r="X2579" s="19"/>
      <c r="Y2579" s="19"/>
      <c r="Z2579" s="39"/>
      <c r="AA2579" s="40"/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1652</v>
      </c>
      <c r="B2580" s="37" t="s">
        <v>437</v>
      </c>
      <c r="C2580" s="38" t="s">
        <v>438</v>
      </c>
      <c r="D2580" s="24">
        <f t="shared" si="80"/>
        <v>34600</v>
      </c>
      <c r="E2580" s="32">
        <f t="shared" si="81"/>
        <v>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0</v>
      </c>
      <c r="M2580" s="19">
        <v>0</v>
      </c>
      <c r="N2580" s="39">
        <v>0</v>
      </c>
      <c r="O2580" s="40">
        <v>0</v>
      </c>
      <c r="P2580" s="19">
        <v>0</v>
      </c>
      <c r="Q2580" s="19">
        <v>0</v>
      </c>
      <c r="R2580" s="39">
        <v>34600</v>
      </c>
      <c r="S2580" s="40">
        <v>0</v>
      </c>
      <c r="T2580" s="19">
        <v>0</v>
      </c>
      <c r="U2580" s="19">
        <v>0</v>
      </c>
      <c r="V2580" s="39"/>
      <c r="W2580" s="40"/>
      <c r="X2580" s="19"/>
      <c r="Y2580" s="19"/>
      <c r="Z2580" s="39"/>
      <c r="AA2580" s="40"/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1652</v>
      </c>
      <c r="B2581" s="37" t="s">
        <v>439</v>
      </c>
      <c r="C2581" s="38" t="s">
        <v>440</v>
      </c>
      <c r="D2581" s="24">
        <f t="shared" si="80"/>
        <v>64390</v>
      </c>
      <c r="E2581" s="32">
        <f t="shared" si="81"/>
        <v>89000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8990</v>
      </c>
      <c r="O2581" s="40">
        <v>33600</v>
      </c>
      <c r="P2581" s="19">
        <v>0</v>
      </c>
      <c r="Q2581" s="19">
        <v>0</v>
      </c>
      <c r="R2581" s="39">
        <v>55400</v>
      </c>
      <c r="S2581" s="40">
        <v>55400</v>
      </c>
      <c r="T2581" s="19">
        <v>0</v>
      </c>
      <c r="U2581" s="19">
        <v>0</v>
      </c>
      <c r="V2581" s="39"/>
      <c r="W2581" s="40"/>
      <c r="X2581" s="19"/>
      <c r="Y2581" s="19"/>
      <c r="Z2581" s="39"/>
      <c r="AA2581" s="40"/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1652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>
        <v>0</v>
      </c>
      <c r="U2582" s="19">
        <v>0</v>
      </c>
      <c r="V2582" s="39"/>
      <c r="W2582" s="40"/>
      <c r="X2582" s="19"/>
      <c r="Y2582" s="19"/>
      <c r="Z2582" s="39"/>
      <c r="AA2582" s="40"/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1652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>
        <v>0</v>
      </c>
      <c r="G2583" s="29">
        <v>0</v>
      </c>
      <c r="H2583" s="19">
        <v>0</v>
      </c>
      <c r="I2583" s="19">
        <v>0</v>
      </c>
      <c r="J2583" s="39">
        <v>0</v>
      </c>
      <c r="K2583" s="40">
        <v>0</v>
      </c>
      <c r="L2583" s="19">
        <v>0</v>
      </c>
      <c r="M2583" s="19">
        <v>0</v>
      </c>
      <c r="N2583" s="39">
        <v>0</v>
      </c>
      <c r="O2583" s="40">
        <v>0</v>
      </c>
      <c r="P2583" s="19">
        <v>0</v>
      </c>
      <c r="Q2583" s="19">
        <v>0</v>
      </c>
      <c r="R2583" s="39">
        <v>0</v>
      </c>
      <c r="S2583" s="40">
        <v>0</v>
      </c>
      <c r="T2583" s="19">
        <v>0</v>
      </c>
      <c r="U2583" s="19">
        <v>0</v>
      </c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1652</v>
      </c>
      <c r="B2584" s="37" t="s">
        <v>445</v>
      </c>
      <c r="C2584" s="38" t="s">
        <v>446</v>
      </c>
      <c r="D2584" s="24">
        <f t="shared" si="80"/>
        <v>7849900</v>
      </c>
      <c r="E2584" s="32">
        <f t="shared" si="81"/>
        <v>849050</v>
      </c>
      <c r="F2584" s="28">
        <v>0</v>
      </c>
      <c r="G2584" s="29">
        <v>0</v>
      </c>
      <c r="H2584" s="19">
        <v>294000</v>
      </c>
      <c r="I2584" s="19">
        <v>0</v>
      </c>
      <c r="J2584" s="39">
        <v>76000</v>
      </c>
      <c r="K2584" s="40">
        <v>0</v>
      </c>
      <c r="L2584" s="19">
        <v>0</v>
      </c>
      <c r="M2584" s="19">
        <v>200400</v>
      </c>
      <c r="N2584" s="39">
        <v>5387500</v>
      </c>
      <c r="O2584" s="40">
        <v>237750</v>
      </c>
      <c r="P2584" s="19">
        <v>0</v>
      </c>
      <c r="Q2584" s="19">
        <v>0</v>
      </c>
      <c r="R2584" s="39">
        <v>438900</v>
      </c>
      <c r="S2584" s="40">
        <v>47400</v>
      </c>
      <c r="T2584" s="19">
        <v>1653500</v>
      </c>
      <c r="U2584" s="19">
        <v>363500</v>
      </c>
      <c r="V2584" s="39"/>
      <c r="W2584" s="40"/>
      <c r="X2584" s="19"/>
      <c r="Y2584" s="19"/>
      <c r="Z2584" s="39"/>
      <c r="AA2584" s="40"/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1652</v>
      </c>
      <c r="B2585" s="37" t="s">
        <v>447</v>
      </c>
      <c r="C2585" s="38" t="s">
        <v>448</v>
      </c>
      <c r="D2585" s="24">
        <f t="shared" si="80"/>
        <v>796196</v>
      </c>
      <c r="E2585" s="32">
        <f t="shared" si="81"/>
        <v>170000</v>
      </c>
      <c r="F2585" s="28">
        <v>0</v>
      </c>
      <c r="G2585" s="29">
        <v>0</v>
      </c>
      <c r="H2585" s="19">
        <v>428000</v>
      </c>
      <c r="I2585" s="19">
        <v>0</v>
      </c>
      <c r="J2585" s="39">
        <v>0</v>
      </c>
      <c r="K2585" s="40">
        <v>0</v>
      </c>
      <c r="L2585" s="19">
        <v>117000</v>
      </c>
      <c r="M2585" s="19">
        <v>0</v>
      </c>
      <c r="N2585" s="39">
        <v>13696</v>
      </c>
      <c r="O2585" s="40">
        <v>0</v>
      </c>
      <c r="P2585" s="19">
        <v>0</v>
      </c>
      <c r="Q2585" s="19">
        <v>0</v>
      </c>
      <c r="R2585" s="39">
        <v>206000</v>
      </c>
      <c r="S2585" s="40">
        <v>170000</v>
      </c>
      <c r="T2585" s="19">
        <v>31500</v>
      </c>
      <c r="U2585" s="19">
        <v>0</v>
      </c>
      <c r="V2585" s="39"/>
      <c r="W2585" s="40"/>
      <c r="X2585" s="19"/>
      <c r="Y2585" s="19"/>
      <c r="Z2585" s="39"/>
      <c r="AA2585" s="40"/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1652</v>
      </c>
      <c r="B2586" s="37" t="s">
        <v>449</v>
      </c>
      <c r="C2586" s="38" t="s">
        <v>450</v>
      </c>
      <c r="D2586" s="24">
        <f t="shared" si="80"/>
        <v>75900</v>
      </c>
      <c r="E2586" s="32">
        <f t="shared" si="81"/>
        <v>35800</v>
      </c>
      <c r="F2586" s="28">
        <v>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0</v>
      </c>
      <c r="M2586" s="19">
        <v>0</v>
      </c>
      <c r="N2586" s="39">
        <v>0</v>
      </c>
      <c r="O2586" s="40">
        <v>0</v>
      </c>
      <c r="P2586" s="19">
        <v>27500</v>
      </c>
      <c r="Q2586" s="19">
        <v>0</v>
      </c>
      <c r="R2586" s="39">
        <v>48400</v>
      </c>
      <c r="S2586" s="40">
        <v>35800</v>
      </c>
      <c r="T2586" s="19">
        <v>0</v>
      </c>
      <c r="U2586" s="19">
        <v>0</v>
      </c>
      <c r="V2586" s="39"/>
      <c r="W2586" s="40"/>
      <c r="X2586" s="19"/>
      <c r="Y2586" s="19"/>
      <c r="Z2586" s="39"/>
      <c r="AA2586" s="40"/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1652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/>
      <c r="G2587" s="29"/>
      <c r="H2587" s="19"/>
      <c r="I2587" s="19"/>
      <c r="J2587" s="39"/>
      <c r="K2587" s="40"/>
      <c r="L2587" s="19"/>
      <c r="M2587" s="19"/>
      <c r="N2587" s="39"/>
      <c r="O2587" s="40"/>
      <c r="P2587" s="19">
        <v>0</v>
      </c>
      <c r="Q2587" s="19">
        <v>0</v>
      </c>
      <c r="R2587" s="39"/>
      <c r="S2587" s="40"/>
      <c r="T2587" s="19"/>
      <c r="U2587" s="19"/>
      <c r="V2587" s="39"/>
      <c r="W2587" s="40"/>
      <c r="X2587" s="19"/>
      <c r="Y2587" s="19"/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1652</v>
      </c>
      <c r="B2588" s="37" t="s">
        <v>453</v>
      </c>
      <c r="C2588" s="38" t="s">
        <v>454</v>
      </c>
      <c r="D2588" s="24">
        <f t="shared" si="80"/>
        <v>39799</v>
      </c>
      <c r="E2588" s="32">
        <f t="shared" si="81"/>
        <v>99554.989999999991</v>
      </c>
      <c r="F2588" s="28">
        <v>0</v>
      </c>
      <c r="G2588" s="29">
        <v>27886.799999999999</v>
      </c>
      <c r="H2588" s="19">
        <v>0</v>
      </c>
      <c r="I2588" s="19">
        <v>8432.77</v>
      </c>
      <c r="J2588" s="39">
        <v>0</v>
      </c>
      <c r="K2588" s="40">
        <v>8432.77</v>
      </c>
      <c r="L2588" s="19">
        <v>0</v>
      </c>
      <c r="M2588" s="19">
        <v>8432.77</v>
      </c>
      <c r="N2588" s="39">
        <v>39799</v>
      </c>
      <c r="O2588" s="40">
        <v>11696.64</v>
      </c>
      <c r="P2588" s="19">
        <v>0</v>
      </c>
      <c r="Q2588" s="19">
        <v>10404.98</v>
      </c>
      <c r="R2588" s="39">
        <v>0</v>
      </c>
      <c r="S2588" s="40">
        <v>11488.3</v>
      </c>
      <c r="T2588" s="19">
        <v>0</v>
      </c>
      <c r="U2588" s="19">
        <v>12779.96</v>
      </c>
      <c r="V2588" s="39"/>
      <c r="W2588" s="40"/>
      <c r="X2588" s="19"/>
      <c r="Y2588" s="19"/>
      <c r="Z2588" s="39"/>
      <c r="AA2588" s="40"/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1652</v>
      </c>
      <c r="B2589" s="37" t="s">
        <v>455</v>
      </c>
      <c r="C2589" s="38" t="s">
        <v>456</v>
      </c>
      <c r="D2589" s="24">
        <f t="shared" si="80"/>
        <v>99937</v>
      </c>
      <c r="E2589" s="32">
        <f t="shared" si="81"/>
        <v>98759.920000000013</v>
      </c>
      <c r="F2589" s="28">
        <v>0</v>
      </c>
      <c r="G2589" s="29">
        <v>12344.99</v>
      </c>
      <c r="H2589" s="19">
        <v>0</v>
      </c>
      <c r="I2589" s="19">
        <v>12344.99</v>
      </c>
      <c r="J2589" s="39">
        <v>0</v>
      </c>
      <c r="K2589" s="40">
        <v>12344.99</v>
      </c>
      <c r="L2589" s="19">
        <v>0</v>
      </c>
      <c r="M2589" s="19">
        <v>12344.99</v>
      </c>
      <c r="N2589" s="39">
        <v>99937</v>
      </c>
      <c r="O2589" s="40">
        <v>12344.99</v>
      </c>
      <c r="P2589" s="19">
        <v>0</v>
      </c>
      <c r="Q2589" s="19">
        <v>12344.99</v>
      </c>
      <c r="R2589" s="39">
        <v>0</v>
      </c>
      <c r="S2589" s="40">
        <v>12344.99</v>
      </c>
      <c r="T2589" s="19">
        <v>0</v>
      </c>
      <c r="U2589" s="19">
        <v>12344.99</v>
      </c>
      <c r="V2589" s="39"/>
      <c r="W2589" s="40"/>
      <c r="X2589" s="19"/>
      <c r="Y2589" s="19"/>
      <c r="Z2589" s="39"/>
      <c r="AA2589" s="40"/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1652</v>
      </c>
      <c r="B2590" s="37" t="s">
        <v>457</v>
      </c>
      <c r="C2590" s="38" t="s">
        <v>458</v>
      </c>
      <c r="D2590" s="24">
        <f t="shared" si="80"/>
        <v>0</v>
      </c>
      <c r="E2590" s="32">
        <f t="shared" si="81"/>
        <v>219600.94</v>
      </c>
      <c r="F2590" s="28">
        <v>0</v>
      </c>
      <c r="G2590" s="29">
        <v>45775.34</v>
      </c>
      <c r="H2590" s="19">
        <v>0</v>
      </c>
      <c r="I2590" s="19">
        <v>46124.13</v>
      </c>
      <c r="J2590" s="39">
        <v>0</v>
      </c>
      <c r="K2590" s="40">
        <v>46124.13</v>
      </c>
      <c r="L2590" s="19">
        <v>0</v>
      </c>
      <c r="M2590" s="19">
        <v>46124.14</v>
      </c>
      <c r="N2590" s="39">
        <v>0</v>
      </c>
      <c r="O2590" s="40">
        <v>8957.4699999999993</v>
      </c>
      <c r="P2590" s="19">
        <v>0</v>
      </c>
      <c r="Q2590" s="19">
        <v>8957.4699999999993</v>
      </c>
      <c r="R2590" s="39">
        <v>0</v>
      </c>
      <c r="S2590" s="40">
        <v>8769.1299999999992</v>
      </c>
      <c r="T2590" s="19">
        <v>0</v>
      </c>
      <c r="U2590" s="19">
        <v>8769.1299999999992</v>
      </c>
      <c r="V2590" s="39"/>
      <c r="W2590" s="40"/>
      <c r="X2590" s="19"/>
      <c r="Y2590" s="19"/>
      <c r="Z2590" s="39"/>
      <c r="AA2590" s="40"/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1652</v>
      </c>
      <c r="B2591" s="37" t="s">
        <v>459</v>
      </c>
      <c r="C2591" s="38" t="s">
        <v>460</v>
      </c>
      <c r="D2591" s="24">
        <f t="shared" si="80"/>
        <v>33598</v>
      </c>
      <c r="E2591" s="32">
        <f t="shared" si="81"/>
        <v>49827.899999999994</v>
      </c>
      <c r="F2591" s="28">
        <v>0</v>
      </c>
      <c r="G2591" s="29">
        <v>13392.95</v>
      </c>
      <c r="H2591" s="19">
        <v>0</v>
      </c>
      <c r="I2591" s="19">
        <v>6290.32</v>
      </c>
      <c r="J2591" s="39">
        <v>0</v>
      </c>
      <c r="K2591" s="40">
        <v>5168.6400000000003</v>
      </c>
      <c r="L2591" s="19">
        <v>0</v>
      </c>
      <c r="M2591" s="19">
        <v>4905.3</v>
      </c>
      <c r="N2591" s="39">
        <v>33598</v>
      </c>
      <c r="O2591" s="40">
        <v>4905.3</v>
      </c>
      <c r="P2591" s="19">
        <v>0</v>
      </c>
      <c r="Q2591" s="19">
        <v>5055.13</v>
      </c>
      <c r="R2591" s="39">
        <v>0</v>
      </c>
      <c r="S2591" s="40">
        <v>5055.13</v>
      </c>
      <c r="T2591" s="19">
        <v>0</v>
      </c>
      <c r="U2591" s="19">
        <v>5055.13</v>
      </c>
      <c r="V2591" s="39"/>
      <c r="W2591" s="40"/>
      <c r="X2591" s="19"/>
      <c r="Y2591" s="19"/>
      <c r="Z2591" s="39"/>
      <c r="AA2591" s="40"/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1652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0</v>
      </c>
      <c r="F2592" s="28">
        <v>0</v>
      </c>
      <c r="G2592" s="29">
        <v>0</v>
      </c>
      <c r="H2592" s="19">
        <v>0</v>
      </c>
      <c r="I2592" s="19">
        <v>0</v>
      </c>
      <c r="J2592" s="39">
        <v>0</v>
      </c>
      <c r="K2592" s="40">
        <v>0</v>
      </c>
      <c r="L2592" s="19">
        <v>0</v>
      </c>
      <c r="M2592" s="19">
        <v>0</v>
      </c>
      <c r="N2592" s="39">
        <v>0</v>
      </c>
      <c r="O2592" s="40">
        <v>0</v>
      </c>
      <c r="P2592" s="19">
        <v>0</v>
      </c>
      <c r="Q2592" s="19">
        <v>0</v>
      </c>
      <c r="R2592" s="39">
        <v>0</v>
      </c>
      <c r="S2592" s="40">
        <v>0</v>
      </c>
      <c r="T2592" s="19">
        <v>0</v>
      </c>
      <c r="U2592" s="19">
        <v>0</v>
      </c>
      <c r="V2592" s="39"/>
      <c r="W2592" s="40"/>
      <c r="X2592" s="19"/>
      <c r="Y2592" s="19"/>
      <c r="Z2592" s="39"/>
      <c r="AA2592" s="40"/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1652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>
        <v>0</v>
      </c>
      <c r="G2593" s="29">
        <v>0</v>
      </c>
      <c r="H2593" s="19">
        <v>0</v>
      </c>
      <c r="I2593" s="19">
        <v>0</v>
      </c>
      <c r="J2593" s="39">
        <v>0</v>
      </c>
      <c r="K2593" s="40">
        <v>0</v>
      </c>
      <c r="L2593" s="19">
        <v>0</v>
      </c>
      <c r="M2593" s="19">
        <v>0</v>
      </c>
      <c r="N2593" s="39">
        <v>0</v>
      </c>
      <c r="O2593" s="40">
        <v>0</v>
      </c>
      <c r="P2593" s="19">
        <v>0</v>
      </c>
      <c r="Q2593" s="19">
        <v>0</v>
      </c>
      <c r="R2593" s="39">
        <v>0</v>
      </c>
      <c r="S2593" s="40">
        <v>0</v>
      </c>
      <c r="T2593" s="19">
        <v>0</v>
      </c>
      <c r="U2593" s="19">
        <v>0</v>
      </c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1652</v>
      </c>
      <c r="B2594" s="37" t="s">
        <v>465</v>
      </c>
      <c r="C2594" s="38" t="s">
        <v>466</v>
      </c>
      <c r="D2594" s="24">
        <f t="shared" si="80"/>
        <v>1833205.51</v>
      </c>
      <c r="E2594" s="32">
        <f t="shared" si="81"/>
        <v>5699046.6299999999</v>
      </c>
      <c r="F2594" s="28">
        <v>1595462.49</v>
      </c>
      <c r="G2594" s="29">
        <v>555390.49</v>
      </c>
      <c r="H2594" s="19">
        <v>0.02</v>
      </c>
      <c r="I2594" s="19">
        <v>555973.81999999995</v>
      </c>
      <c r="J2594" s="39">
        <v>0</v>
      </c>
      <c r="K2594" s="40">
        <v>561357.15</v>
      </c>
      <c r="L2594" s="19">
        <v>0</v>
      </c>
      <c r="M2594" s="19">
        <v>1854255.25</v>
      </c>
      <c r="N2594" s="39">
        <v>237743</v>
      </c>
      <c r="O2594" s="40">
        <v>614485.39</v>
      </c>
      <c r="P2594" s="19">
        <v>0</v>
      </c>
      <c r="Q2594" s="19">
        <v>520510.39</v>
      </c>
      <c r="R2594" s="39">
        <v>0</v>
      </c>
      <c r="S2594" s="40">
        <v>520510.39</v>
      </c>
      <c r="T2594" s="19">
        <v>0</v>
      </c>
      <c r="U2594" s="19">
        <v>516563.75</v>
      </c>
      <c r="V2594" s="39"/>
      <c r="W2594" s="40"/>
      <c r="X2594" s="19"/>
      <c r="Y2594" s="19"/>
      <c r="Z2594" s="39"/>
      <c r="AA2594" s="40"/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1652</v>
      </c>
      <c r="B2595" s="37" t="s">
        <v>467</v>
      </c>
      <c r="C2595" s="38" t="s">
        <v>468</v>
      </c>
      <c r="D2595" s="24">
        <f t="shared" si="80"/>
        <v>0</v>
      </c>
      <c r="E2595" s="32">
        <f t="shared" si="81"/>
        <v>241960.75000000003</v>
      </c>
      <c r="F2595" s="28">
        <v>0</v>
      </c>
      <c r="G2595" s="29">
        <v>27078.23</v>
      </c>
      <c r="H2595" s="19">
        <v>0</v>
      </c>
      <c r="I2595" s="19">
        <v>18754.32</v>
      </c>
      <c r="J2595" s="39">
        <v>0</v>
      </c>
      <c r="K2595" s="40">
        <v>30032.09</v>
      </c>
      <c r="L2595" s="19">
        <v>0</v>
      </c>
      <c r="M2595" s="19">
        <v>32782.089999999997</v>
      </c>
      <c r="N2595" s="39">
        <v>0</v>
      </c>
      <c r="O2595" s="40">
        <v>33470.86</v>
      </c>
      <c r="P2595" s="19">
        <v>0</v>
      </c>
      <c r="Q2595" s="19">
        <v>33470.86</v>
      </c>
      <c r="R2595" s="39">
        <v>0</v>
      </c>
      <c r="S2595" s="40">
        <v>33456.980000000003</v>
      </c>
      <c r="T2595" s="19">
        <v>0</v>
      </c>
      <c r="U2595" s="19">
        <v>32915.32</v>
      </c>
      <c r="V2595" s="39"/>
      <c r="W2595" s="40"/>
      <c r="X2595" s="19"/>
      <c r="Y2595" s="19"/>
      <c r="Z2595" s="39"/>
      <c r="AA2595" s="40"/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1652</v>
      </c>
      <c r="B2596" s="37" t="s">
        <v>469</v>
      </c>
      <c r="C2596" s="38" t="s">
        <v>470</v>
      </c>
      <c r="D2596" s="24">
        <f t="shared" si="80"/>
        <v>613.34</v>
      </c>
      <c r="E2596" s="32">
        <f t="shared" si="81"/>
        <v>38969.800000000003</v>
      </c>
      <c r="F2596" s="28">
        <v>613.34</v>
      </c>
      <c r="G2596" s="29">
        <v>4730.22</v>
      </c>
      <c r="H2596" s="19">
        <v>0</v>
      </c>
      <c r="I2596" s="19">
        <v>4730.22</v>
      </c>
      <c r="J2596" s="39">
        <v>0</v>
      </c>
      <c r="K2596" s="40">
        <v>4285.78</v>
      </c>
      <c r="L2596" s="19">
        <v>0</v>
      </c>
      <c r="M2596" s="19">
        <v>4702.4399999999996</v>
      </c>
      <c r="N2596" s="39">
        <v>0</v>
      </c>
      <c r="O2596" s="40">
        <v>4702.4399999999996</v>
      </c>
      <c r="P2596" s="19">
        <v>0</v>
      </c>
      <c r="Q2596" s="19">
        <v>4702.4399999999996</v>
      </c>
      <c r="R2596" s="39">
        <v>0</v>
      </c>
      <c r="S2596" s="40">
        <v>5466.32</v>
      </c>
      <c r="T2596" s="19">
        <v>0</v>
      </c>
      <c r="U2596" s="19">
        <v>5649.94</v>
      </c>
      <c r="V2596" s="39"/>
      <c r="W2596" s="40"/>
      <c r="X2596" s="19"/>
      <c r="Y2596" s="19"/>
      <c r="Z2596" s="39"/>
      <c r="AA2596" s="40"/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1652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/>
      <c r="G2597" s="29"/>
      <c r="H2597" s="19"/>
      <c r="I2597" s="19"/>
      <c r="J2597" s="39"/>
      <c r="K2597" s="40"/>
      <c r="L2597" s="19"/>
      <c r="M2597" s="19"/>
      <c r="N2597" s="39"/>
      <c r="O2597" s="40"/>
      <c r="P2597" s="19">
        <v>0</v>
      </c>
      <c r="Q2597" s="19">
        <v>0</v>
      </c>
      <c r="R2597" s="39"/>
      <c r="S2597" s="40"/>
      <c r="T2597" s="19"/>
      <c r="U2597" s="19"/>
      <c r="V2597" s="39"/>
      <c r="W2597" s="40"/>
      <c r="X2597" s="19"/>
      <c r="Y2597" s="19"/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1652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>
        <v>0</v>
      </c>
      <c r="Q2598" s="19">
        <v>0</v>
      </c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1652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>
        <v>0</v>
      </c>
      <c r="Q2599" s="22">
        <v>0</v>
      </c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1652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>
        <v>0</v>
      </c>
      <c r="G2600" s="29">
        <v>0</v>
      </c>
      <c r="H2600" s="19">
        <v>0</v>
      </c>
      <c r="I2600" s="19">
        <v>0</v>
      </c>
      <c r="J2600" s="39">
        <v>0</v>
      </c>
      <c r="K2600" s="40">
        <v>0</v>
      </c>
      <c r="L2600" s="19">
        <v>0</v>
      </c>
      <c r="M2600" s="19">
        <v>0</v>
      </c>
      <c r="N2600" s="39">
        <v>0</v>
      </c>
      <c r="O2600" s="40">
        <v>0</v>
      </c>
      <c r="P2600" s="22">
        <v>0</v>
      </c>
      <c r="Q2600" s="22">
        <v>0</v>
      </c>
      <c r="R2600" s="39">
        <v>0</v>
      </c>
      <c r="S2600" s="40">
        <v>0</v>
      </c>
      <c r="T2600" s="19">
        <v>0</v>
      </c>
      <c r="U2600" s="19">
        <v>0</v>
      </c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1652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>
        <v>0</v>
      </c>
      <c r="Q2601" s="19">
        <v>0</v>
      </c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1652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>
        <v>0</v>
      </c>
      <c r="Q2602" s="22">
        <v>0</v>
      </c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1652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>
        <v>0</v>
      </c>
      <c r="Q2603" s="19">
        <v>0</v>
      </c>
      <c r="R2603" s="41"/>
      <c r="S2603" s="42"/>
      <c r="T2603" s="22"/>
      <c r="U2603" s="22"/>
      <c r="V2603" s="41"/>
      <c r="W2603" s="42"/>
      <c r="X2603" s="22"/>
      <c r="Y2603" s="22"/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1652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>
        <v>0</v>
      </c>
      <c r="G2604" s="29">
        <v>0</v>
      </c>
      <c r="H2604" s="22">
        <v>0</v>
      </c>
      <c r="I2604" s="22">
        <v>0</v>
      </c>
      <c r="J2604" s="41">
        <v>0</v>
      </c>
      <c r="K2604" s="42">
        <v>0</v>
      </c>
      <c r="L2604" s="22">
        <v>0</v>
      </c>
      <c r="M2604" s="22">
        <v>0</v>
      </c>
      <c r="N2604" s="41">
        <v>0</v>
      </c>
      <c r="O2604" s="42">
        <v>0</v>
      </c>
      <c r="P2604" s="22">
        <v>0</v>
      </c>
      <c r="Q2604" s="22">
        <v>0</v>
      </c>
      <c r="R2604" s="41">
        <v>0</v>
      </c>
      <c r="S2604" s="42">
        <v>0</v>
      </c>
      <c r="T2604" s="22">
        <v>0</v>
      </c>
      <c r="U2604" s="22">
        <v>0</v>
      </c>
      <c r="V2604" s="41"/>
      <c r="W2604" s="42"/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1652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8861.2800000000007</v>
      </c>
      <c r="F2605" s="28">
        <v>0</v>
      </c>
      <c r="G2605" s="29">
        <v>1107.6600000000001</v>
      </c>
      <c r="H2605" s="22">
        <v>0</v>
      </c>
      <c r="I2605" s="22">
        <v>1107.6600000000001</v>
      </c>
      <c r="J2605" s="41">
        <v>0</v>
      </c>
      <c r="K2605" s="42">
        <v>1107.6600000000001</v>
      </c>
      <c r="L2605" s="22">
        <v>0</v>
      </c>
      <c r="M2605" s="22">
        <v>1107.6600000000001</v>
      </c>
      <c r="N2605" s="41">
        <v>0</v>
      </c>
      <c r="O2605" s="42">
        <v>1107.6600000000001</v>
      </c>
      <c r="P2605" s="22">
        <v>0</v>
      </c>
      <c r="Q2605" s="22">
        <v>1107.6600000000001</v>
      </c>
      <c r="R2605" s="41">
        <v>0</v>
      </c>
      <c r="S2605" s="42">
        <v>1107.6600000000001</v>
      </c>
      <c r="T2605" s="22">
        <v>0</v>
      </c>
      <c r="U2605" s="22">
        <v>1107.6600000000001</v>
      </c>
      <c r="V2605" s="41"/>
      <c r="W2605" s="42"/>
      <c r="X2605" s="22"/>
      <c r="Y2605" s="22"/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1652</v>
      </c>
      <c r="B2606" s="37" t="s">
        <v>489</v>
      </c>
      <c r="C2606" s="38" t="s">
        <v>490</v>
      </c>
      <c r="D2606" s="24">
        <f t="shared" si="80"/>
        <v>0.55000000000000004</v>
      </c>
      <c r="E2606" s="32">
        <f t="shared" si="81"/>
        <v>171250</v>
      </c>
      <c r="F2606" s="28">
        <v>0.55000000000000004</v>
      </c>
      <c r="G2606" s="29">
        <v>21406.25</v>
      </c>
      <c r="H2606" s="22">
        <v>0</v>
      </c>
      <c r="I2606" s="22">
        <v>21406.25</v>
      </c>
      <c r="J2606" s="41">
        <v>0</v>
      </c>
      <c r="K2606" s="42">
        <v>21406.25</v>
      </c>
      <c r="L2606" s="22">
        <v>0</v>
      </c>
      <c r="M2606" s="22">
        <v>21406.25</v>
      </c>
      <c r="N2606" s="41">
        <v>0</v>
      </c>
      <c r="O2606" s="42">
        <v>21406.25</v>
      </c>
      <c r="P2606" s="22">
        <v>0</v>
      </c>
      <c r="Q2606" s="22">
        <v>21406.25</v>
      </c>
      <c r="R2606" s="41">
        <v>0</v>
      </c>
      <c r="S2606" s="42">
        <v>21406.25</v>
      </c>
      <c r="T2606" s="22">
        <v>0</v>
      </c>
      <c r="U2606" s="22">
        <v>21406.25</v>
      </c>
      <c r="V2606" s="41"/>
      <c r="W2606" s="42"/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1652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>
        <v>0</v>
      </c>
      <c r="Q2607" s="22">
        <v>0</v>
      </c>
      <c r="R2607" s="41"/>
      <c r="S2607" s="42"/>
      <c r="T2607" s="22"/>
      <c r="U2607" s="22"/>
      <c r="V2607" s="41"/>
      <c r="W2607" s="42"/>
      <c r="X2607" s="22"/>
      <c r="Y2607" s="22"/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1652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>
        <v>0</v>
      </c>
      <c r="Q2608" s="22">
        <v>0</v>
      </c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1652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>
        <v>0</v>
      </c>
      <c r="Q2609" s="22">
        <v>0</v>
      </c>
      <c r="R2609" s="41"/>
      <c r="S2609" s="42"/>
      <c r="T2609" s="22"/>
      <c r="U2609" s="22"/>
      <c r="V2609" s="41"/>
      <c r="W2609" s="42"/>
      <c r="X2609" s="22"/>
      <c r="Y2609" s="22"/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1652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>
        <v>0</v>
      </c>
      <c r="Q2610" s="22">
        <v>0</v>
      </c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1652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>
        <v>0</v>
      </c>
      <c r="Q2611" s="22">
        <v>0</v>
      </c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1636</v>
      </c>
      <c r="AF2611" s="23" t="s">
        <v>1615</v>
      </c>
      <c r="AG2611" s="46" t="s">
        <v>1637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1652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>
        <v>0</v>
      </c>
      <c r="Q2612" s="22">
        <v>0</v>
      </c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1636</v>
      </c>
      <c r="AF2612" s="23" t="s">
        <v>1617</v>
      </c>
      <c r="AG2612" s="46" t="s">
        <v>1637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1652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>
        <v>0</v>
      </c>
      <c r="Q2613" s="22">
        <v>0</v>
      </c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1636</v>
      </c>
      <c r="AF2613" s="23" t="s">
        <v>1619</v>
      </c>
      <c r="AG2613" s="46" t="s">
        <v>1637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1652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>
        <v>0</v>
      </c>
      <c r="Q2614" s="22">
        <v>0</v>
      </c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1637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1652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>
        <v>0</v>
      </c>
      <c r="Q2615" s="22">
        <v>0</v>
      </c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1639</v>
      </c>
      <c r="AG2615" s="44" t="s">
        <v>1637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1652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>
        <v>0</v>
      </c>
      <c r="Q2616" s="22">
        <v>0</v>
      </c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1636</v>
      </c>
      <c r="AF2616" s="26" t="s">
        <v>1617</v>
      </c>
      <c r="AG2616" s="44" t="s">
        <v>1637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1652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>
        <v>0</v>
      </c>
      <c r="Q2617" s="22">
        <v>0</v>
      </c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1636</v>
      </c>
      <c r="AF2617" s="23" t="s">
        <v>1617</v>
      </c>
      <c r="AG2617" s="46" t="s">
        <v>1637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1652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>
        <v>0</v>
      </c>
      <c r="Q2618" s="22">
        <v>0</v>
      </c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1636</v>
      </c>
      <c r="AF2618" s="23" t="s">
        <v>1617</v>
      </c>
      <c r="AG2618" s="46" t="s">
        <v>1637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1652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>
        <v>0</v>
      </c>
      <c r="Q2619" s="22">
        <v>0</v>
      </c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1652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>
        <v>0</v>
      </c>
      <c r="Q2620" s="22">
        <v>0</v>
      </c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1652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>
        <v>0</v>
      </c>
      <c r="Q2621" s="22">
        <v>0</v>
      </c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1652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>
        <v>0</v>
      </c>
      <c r="Q2622" s="22">
        <v>0</v>
      </c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1636</v>
      </c>
      <c r="AF2622" s="23" t="s">
        <v>1615</v>
      </c>
      <c r="AG2622" s="46" t="s">
        <v>1637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1652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>
        <v>0</v>
      </c>
      <c r="Q2623" s="22">
        <v>0</v>
      </c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1636</v>
      </c>
      <c r="AF2623" s="23" t="s">
        <v>1617</v>
      </c>
      <c r="AG2623" s="46" t="s">
        <v>1637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1652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>
        <v>0</v>
      </c>
      <c r="Q2624" s="22">
        <v>0</v>
      </c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1636</v>
      </c>
      <c r="AF2624" s="23" t="s">
        <v>1619</v>
      </c>
      <c r="AG2624" s="46" t="s">
        <v>1637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1652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>
        <v>0</v>
      </c>
      <c r="Q2625" s="22">
        <v>0</v>
      </c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1637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1652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>
        <v>0</v>
      </c>
      <c r="Q2626" s="22">
        <v>0</v>
      </c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1639</v>
      </c>
      <c r="AG2626" s="44" t="s">
        <v>1637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1652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>
        <v>0</v>
      </c>
      <c r="Q2627" s="22">
        <v>0</v>
      </c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1636</v>
      </c>
      <c r="AF2627" s="26" t="s">
        <v>1617</v>
      </c>
      <c r="AG2627" s="44" t="s">
        <v>1637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1652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>
        <v>0</v>
      </c>
      <c r="Q2628" s="22">
        <v>0</v>
      </c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1636</v>
      </c>
      <c r="AF2628" s="23" t="s">
        <v>1617</v>
      </c>
      <c r="AG2628" s="46" t="s">
        <v>1637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1652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>
        <v>0</v>
      </c>
      <c r="Q2629" s="22">
        <v>0</v>
      </c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1636</v>
      </c>
      <c r="AF2629" s="23" t="s">
        <v>1617</v>
      </c>
      <c r="AG2629" s="46" t="s">
        <v>1637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1652</v>
      </c>
      <c r="B2630" s="37" t="s">
        <v>537</v>
      </c>
      <c r="C2630" s="38" t="s">
        <v>538</v>
      </c>
      <c r="D2630" s="24">
        <f t="shared" si="82"/>
        <v>19822575.720000003</v>
      </c>
      <c r="E2630" s="32">
        <f t="shared" si="83"/>
        <v>15823631.18</v>
      </c>
      <c r="F2630" s="28">
        <v>1046812.24</v>
      </c>
      <c r="G2630" s="29">
        <v>1729850.33</v>
      </c>
      <c r="H2630" s="19">
        <v>1182709.7</v>
      </c>
      <c r="I2630" s="19">
        <v>1420206.18</v>
      </c>
      <c r="J2630" s="39">
        <v>4413107.08</v>
      </c>
      <c r="K2630" s="40">
        <v>1343543.76</v>
      </c>
      <c r="L2630" s="19">
        <v>3013503.97</v>
      </c>
      <c r="M2630" s="19">
        <v>1734700.51</v>
      </c>
      <c r="N2630" s="39">
        <v>3728786.5</v>
      </c>
      <c r="O2630" s="40">
        <v>3129940.38</v>
      </c>
      <c r="P2630" s="22">
        <v>2065546.64</v>
      </c>
      <c r="Q2630" s="22">
        <v>1645850.12</v>
      </c>
      <c r="R2630" s="39">
        <v>2161207.04</v>
      </c>
      <c r="S2630" s="40">
        <v>2299330.13</v>
      </c>
      <c r="T2630" s="19">
        <v>2210902.5499999998</v>
      </c>
      <c r="U2630" s="19">
        <v>2520209.77</v>
      </c>
      <c r="V2630" s="39"/>
      <c r="W2630" s="40"/>
      <c r="X2630" s="19"/>
      <c r="Y2630" s="19"/>
      <c r="Z2630" s="39"/>
      <c r="AA2630" s="40"/>
      <c r="AB2630" s="19"/>
      <c r="AC2630" s="19"/>
      <c r="AD2630" s="48" t="s">
        <v>1614</v>
      </c>
      <c r="AE2630" s="26" t="s">
        <v>1636</v>
      </c>
      <c r="AF2630" s="23" t="s">
        <v>1615</v>
      </c>
      <c r="AG2630" s="46" t="s">
        <v>1637</v>
      </c>
    </row>
    <row r="2631" spans="1:52" ht="14.4" customHeight="1" x14ac:dyDescent="0.3">
      <c r="A2631" s="36" t="s">
        <v>1652</v>
      </c>
      <c r="B2631" s="37" t="s">
        <v>539</v>
      </c>
      <c r="C2631" s="38" t="s">
        <v>540</v>
      </c>
      <c r="D2631" s="24">
        <f t="shared" si="82"/>
        <v>10828895.67</v>
      </c>
      <c r="E2631" s="32">
        <f t="shared" si="83"/>
        <v>8236972.5100000007</v>
      </c>
      <c r="F2631" s="28">
        <v>993086.4</v>
      </c>
      <c r="G2631" s="29">
        <v>665234.73</v>
      </c>
      <c r="H2631" s="19">
        <v>723869.5</v>
      </c>
      <c r="I2631" s="19">
        <v>1252877.21</v>
      </c>
      <c r="J2631" s="39">
        <v>1032759.4</v>
      </c>
      <c r="K2631" s="40">
        <v>600957.80000000005</v>
      </c>
      <c r="L2631" s="19">
        <v>2185205.1</v>
      </c>
      <c r="M2631" s="19">
        <v>637042.18000000005</v>
      </c>
      <c r="N2631" s="39">
        <v>2085897.78</v>
      </c>
      <c r="O2631" s="40">
        <v>1063525.8999999999</v>
      </c>
      <c r="P2631" s="19">
        <v>748834.5</v>
      </c>
      <c r="Q2631" s="19">
        <v>1645815.62</v>
      </c>
      <c r="R2631" s="39">
        <v>1287222</v>
      </c>
      <c r="S2631" s="40">
        <v>1773648.77</v>
      </c>
      <c r="T2631" s="19">
        <v>1772020.99</v>
      </c>
      <c r="U2631" s="19">
        <v>597870.30000000005</v>
      </c>
      <c r="V2631" s="39"/>
      <c r="W2631" s="40"/>
      <c r="X2631" s="19"/>
      <c r="Y2631" s="19"/>
      <c r="Z2631" s="39"/>
      <c r="AA2631" s="40"/>
      <c r="AB2631" s="19"/>
      <c r="AC2631" s="19"/>
      <c r="AD2631" s="48" t="s">
        <v>1616</v>
      </c>
      <c r="AE2631" s="26" t="s">
        <v>1636</v>
      </c>
      <c r="AF2631" s="23" t="s">
        <v>1617</v>
      </c>
      <c r="AG2631" s="44" t="s">
        <v>1637</v>
      </c>
    </row>
    <row r="2632" spans="1:52" ht="14.4" customHeight="1" x14ac:dyDescent="0.3">
      <c r="A2632" s="36" t="s">
        <v>1652</v>
      </c>
      <c r="B2632" s="37" t="s">
        <v>541</v>
      </c>
      <c r="C2632" s="38" t="s">
        <v>542</v>
      </c>
      <c r="D2632" s="24">
        <f t="shared" si="82"/>
        <v>7902120</v>
      </c>
      <c r="E2632" s="32">
        <f t="shared" si="83"/>
        <v>4215689</v>
      </c>
      <c r="F2632" s="28">
        <v>15000</v>
      </c>
      <c r="G2632" s="29">
        <v>699222</v>
      </c>
      <c r="H2632" s="19">
        <v>318578</v>
      </c>
      <c r="I2632" s="19">
        <v>1157696</v>
      </c>
      <c r="J2632" s="39">
        <v>1194183</v>
      </c>
      <c r="K2632" s="40">
        <v>538751</v>
      </c>
      <c r="L2632" s="19">
        <v>410105</v>
      </c>
      <c r="M2632" s="19">
        <v>438776</v>
      </c>
      <c r="N2632" s="39">
        <v>1684937</v>
      </c>
      <c r="O2632" s="40">
        <v>214151</v>
      </c>
      <c r="P2632" s="19">
        <v>1066200</v>
      </c>
      <c r="Q2632" s="19">
        <v>570986</v>
      </c>
      <c r="R2632" s="39">
        <v>2195069</v>
      </c>
      <c r="S2632" s="40">
        <v>596107</v>
      </c>
      <c r="T2632" s="19">
        <v>1018048</v>
      </c>
      <c r="U2632" s="19">
        <v>0</v>
      </c>
      <c r="V2632" s="39"/>
      <c r="W2632" s="40"/>
      <c r="X2632" s="19"/>
      <c r="Y2632" s="19"/>
      <c r="Z2632" s="39"/>
      <c r="AA2632" s="40"/>
      <c r="AB2632" s="19"/>
      <c r="AC2632" s="19"/>
      <c r="AD2632" s="48" t="s">
        <v>1618</v>
      </c>
      <c r="AE2632" s="26" t="s">
        <v>1636</v>
      </c>
      <c r="AF2632" s="23" t="s">
        <v>1619</v>
      </c>
      <c r="AG2632" s="44" t="s">
        <v>1637</v>
      </c>
    </row>
    <row r="2633" spans="1:52" ht="14.4" customHeight="1" x14ac:dyDescent="0.3">
      <c r="A2633" s="36" t="s">
        <v>1652</v>
      </c>
      <c r="B2633" s="37" t="s">
        <v>543</v>
      </c>
      <c r="C2633" s="38" t="s">
        <v>544</v>
      </c>
      <c r="D2633" s="24">
        <f t="shared" si="82"/>
        <v>4093329.3200000003</v>
      </c>
      <c r="E2633" s="32">
        <f t="shared" si="83"/>
        <v>3592611.3200000003</v>
      </c>
      <c r="F2633" s="28">
        <v>241669.1</v>
      </c>
      <c r="G2633" s="29">
        <v>265361.82</v>
      </c>
      <c r="H2633" s="19">
        <v>748213.72</v>
      </c>
      <c r="I2633" s="19">
        <v>583943</v>
      </c>
      <c r="J2633" s="39">
        <v>426474</v>
      </c>
      <c r="K2633" s="40">
        <v>244293</v>
      </c>
      <c r="L2633" s="19">
        <v>322689.09999999998</v>
      </c>
      <c r="M2633" s="19">
        <v>484386.1</v>
      </c>
      <c r="N2633" s="39">
        <v>278861.59999999998</v>
      </c>
      <c r="O2633" s="40">
        <v>391408.6</v>
      </c>
      <c r="P2633" s="19">
        <v>703151</v>
      </c>
      <c r="Q2633" s="19">
        <v>850531</v>
      </c>
      <c r="R2633" s="39">
        <v>850854.8</v>
      </c>
      <c r="S2633" s="40">
        <v>593245.80000000005</v>
      </c>
      <c r="T2633" s="19">
        <v>521416</v>
      </c>
      <c r="U2633" s="19">
        <v>179442</v>
      </c>
      <c r="V2633" s="39"/>
      <c r="W2633" s="40"/>
      <c r="X2633" s="19"/>
      <c r="Y2633" s="19"/>
      <c r="Z2633" s="39"/>
      <c r="AA2633" s="40"/>
      <c r="AB2633" s="19"/>
      <c r="AC2633" s="19"/>
      <c r="AD2633" s="45"/>
      <c r="AE2633" s="23"/>
      <c r="AF2633" s="23" t="s">
        <v>1620</v>
      </c>
      <c r="AG2633" s="44" t="s">
        <v>1637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1652</v>
      </c>
      <c r="B2634" s="37" t="s">
        <v>545</v>
      </c>
      <c r="C2634" s="38" t="s">
        <v>546</v>
      </c>
      <c r="D2634" s="24">
        <f t="shared" si="82"/>
        <v>2826285.65</v>
      </c>
      <c r="E2634" s="32">
        <f t="shared" si="83"/>
        <v>2250420.77</v>
      </c>
      <c r="F2634" s="28">
        <v>302653.56</v>
      </c>
      <c r="G2634" s="29">
        <v>124648</v>
      </c>
      <c r="H2634" s="19">
        <v>367944.82</v>
      </c>
      <c r="I2634" s="19">
        <v>295466.43</v>
      </c>
      <c r="J2634" s="39">
        <v>108014</v>
      </c>
      <c r="K2634" s="40">
        <v>216975.09</v>
      </c>
      <c r="L2634" s="19">
        <v>213228.42</v>
      </c>
      <c r="M2634" s="19">
        <v>38314</v>
      </c>
      <c r="N2634" s="39">
        <v>365612</v>
      </c>
      <c r="O2634" s="40">
        <v>999013.63</v>
      </c>
      <c r="P2634" s="19">
        <v>662119</v>
      </c>
      <c r="Q2634" s="19">
        <v>243192.73</v>
      </c>
      <c r="R2634" s="39">
        <v>299689.65999999997</v>
      </c>
      <c r="S2634" s="40">
        <v>194087.89</v>
      </c>
      <c r="T2634" s="19">
        <v>507024.19</v>
      </c>
      <c r="U2634" s="19">
        <v>138723</v>
      </c>
      <c r="V2634" s="39"/>
      <c r="W2634" s="40"/>
      <c r="X2634" s="19"/>
      <c r="Y2634" s="19"/>
      <c r="Z2634" s="39"/>
      <c r="AA2634" s="40"/>
      <c r="AB2634" s="19"/>
      <c r="AC2634" s="19"/>
      <c r="AD2634" s="45"/>
      <c r="AE2634" s="23"/>
      <c r="AF2634" s="23" t="s">
        <v>1639</v>
      </c>
      <c r="AG2634" s="44" t="s">
        <v>1637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1652</v>
      </c>
      <c r="B2635" s="37" t="s">
        <v>547</v>
      </c>
      <c r="C2635" s="38" t="s">
        <v>548</v>
      </c>
      <c r="D2635" s="24">
        <f t="shared" si="82"/>
        <v>1880986</v>
      </c>
      <c r="E2635" s="32">
        <f t="shared" si="83"/>
        <v>1550676</v>
      </c>
      <c r="F2635" s="28">
        <v>0</v>
      </c>
      <c r="G2635" s="29">
        <v>0</v>
      </c>
      <c r="H2635" s="19">
        <v>200000</v>
      </c>
      <c r="I2635" s="19">
        <v>665000</v>
      </c>
      <c r="J2635" s="39">
        <v>526300</v>
      </c>
      <c r="K2635" s="40">
        <v>146000</v>
      </c>
      <c r="L2635" s="19">
        <v>604300</v>
      </c>
      <c r="M2635" s="19">
        <v>400300</v>
      </c>
      <c r="N2635" s="39">
        <v>119096</v>
      </c>
      <c r="O2635" s="40">
        <v>34866</v>
      </c>
      <c r="P2635" s="19">
        <v>39680</v>
      </c>
      <c r="Q2635" s="19">
        <v>107300</v>
      </c>
      <c r="R2635" s="39">
        <v>310300</v>
      </c>
      <c r="S2635" s="40">
        <v>165710</v>
      </c>
      <c r="T2635" s="19">
        <v>81310</v>
      </c>
      <c r="U2635" s="19">
        <v>31500</v>
      </c>
      <c r="V2635" s="39"/>
      <c r="W2635" s="40"/>
      <c r="X2635" s="19"/>
      <c r="Y2635" s="19"/>
      <c r="Z2635" s="39"/>
      <c r="AA2635" s="40"/>
      <c r="AB2635" s="19"/>
      <c r="AC2635" s="19"/>
      <c r="AD2635" s="45"/>
      <c r="AE2635" s="23"/>
      <c r="AF2635" s="23" t="s">
        <v>1621</v>
      </c>
      <c r="AG2635" s="44" t="s">
        <v>1637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1652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>
        <v>0</v>
      </c>
      <c r="Q2636" s="19">
        <v>0</v>
      </c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1637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1652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>
        <v>0</v>
      </c>
      <c r="Q2637" s="19">
        <v>0</v>
      </c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1652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>
        <v>0</v>
      </c>
      <c r="Q2638" s="22">
        <v>0</v>
      </c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1652</v>
      </c>
      <c r="B2639" s="37" t="s">
        <v>555</v>
      </c>
      <c r="C2639" s="38" t="s">
        <v>556</v>
      </c>
      <c r="D2639" s="24">
        <f t="shared" si="82"/>
        <v>453500</v>
      </c>
      <c r="E2639" s="32">
        <f t="shared" si="83"/>
        <v>193150</v>
      </c>
      <c r="F2639" s="28">
        <v>0</v>
      </c>
      <c r="G2639" s="29">
        <v>0</v>
      </c>
      <c r="H2639" s="19">
        <v>0</v>
      </c>
      <c r="I2639" s="19">
        <v>64900</v>
      </c>
      <c r="J2639" s="39">
        <v>135750</v>
      </c>
      <c r="K2639" s="40">
        <v>0</v>
      </c>
      <c r="L2639" s="19">
        <v>101400</v>
      </c>
      <c r="M2639" s="19">
        <v>0</v>
      </c>
      <c r="N2639" s="39">
        <v>0</v>
      </c>
      <c r="O2639" s="40">
        <v>92250</v>
      </c>
      <c r="P2639" s="22">
        <v>0</v>
      </c>
      <c r="Q2639" s="22">
        <v>33000</v>
      </c>
      <c r="R2639" s="39">
        <v>124100</v>
      </c>
      <c r="S2639" s="40">
        <v>0</v>
      </c>
      <c r="T2639" s="19">
        <v>92250</v>
      </c>
      <c r="U2639" s="19">
        <v>3000</v>
      </c>
      <c r="V2639" s="39"/>
      <c r="W2639" s="40"/>
      <c r="X2639" s="19"/>
      <c r="Y2639" s="19"/>
      <c r="Z2639" s="39"/>
      <c r="AA2639" s="40"/>
      <c r="AB2639" s="19"/>
      <c r="AC2639" s="19"/>
      <c r="AD2639" s="48" t="s">
        <v>1616</v>
      </c>
      <c r="AE2639" s="26" t="s">
        <v>1636</v>
      </c>
      <c r="AF2639" s="26" t="s">
        <v>1617</v>
      </c>
      <c r="AG2639" s="44" t="s">
        <v>1637</v>
      </c>
    </row>
    <row r="2640" spans="1:52" ht="14.4" customHeight="1" x14ac:dyDescent="0.3">
      <c r="A2640" s="36" t="s">
        <v>1652</v>
      </c>
      <c r="B2640" s="37" t="s">
        <v>557</v>
      </c>
      <c r="C2640" s="38" t="s">
        <v>558</v>
      </c>
      <c r="D2640" s="24">
        <f t="shared" si="82"/>
        <v>418422.01</v>
      </c>
      <c r="E2640" s="32">
        <f t="shared" si="83"/>
        <v>576985</v>
      </c>
      <c r="F2640" s="28">
        <v>0</v>
      </c>
      <c r="G2640" s="29">
        <v>5590</v>
      </c>
      <c r="H2640" s="19">
        <v>0</v>
      </c>
      <c r="I2640" s="19">
        <v>0</v>
      </c>
      <c r="J2640" s="39">
        <v>40430</v>
      </c>
      <c r="K2640" s="40">
        <v>196195</v>
      </c>
      <c r="L2640" s="19">
        <v>0</v>
      </c>
      <c r="M2640" s="19">
        <v>7440</v>
      </c>
      <c r="N2640" s="39">
        <v>25620</v>
      </c>
      <c r="O2640" s="40">
        <v>0</v>
      </c>
      <c r="P2640" s="19">
        <v>100043</v>
      </c>
      <c r="Q2640" s="19">
        <v>248043</v>
      </c>
      <c r="R2640" s="39">
        <v>148334.01</v>
      </c>
      <c r="S2640" s="40">
        <v>119717</v>
      </c>
      <c r="T2640" s="19">
        <v>103995</v>
      </c>
      <c r="U2640" s="19">
        <v>0</v>
      </c>
      <c r="V2640" s="39"/>
      <c r="W2640" s="40"/>
      <c r="X2640" s="19"/>
      <c r="Y2640" s="19"/>
      <c r="Z2640" s="39"/>
      <c r="AA2640" s="40"/>
      <c r="AB2640" s="19"/>
      <c r="AC2640" s="19"/>
      <c r="AD2640" s="48" t="s">
        <v>1616</v>
      </c>
      <c r="AE2640" s="26" t="s">
        <v>1636</v>
      </c>
      <c r="AF2640" s="23" t="s">
        <v>1617</v>
      </c>
      <c r="AG2640" s="44" t="s">
        <v>1637</v>
      </c>
    </row>
    <row r="2641" spans="1:52" ht="14.4" customHeight="1" x14ac:dyDescent="0.3">
      <c r="A2641" s="36" t="s">
        <v>1652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>
        <v>0</v>
      </c>
      <c r="Q2641" s="19">
        <v>0</v>
      </c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1636</v>
      </c>
      <c r="AF2641" s="23" t="s">
        <v>1617</v>
      </c>
      <c r="AG2641" s="44" t="s">
        <v>1637</v>
      </c>
    </row>
    <row r="2642" spans="1:52" ht="14.4" customHeight="1" x14ac:dyDescent="0.3">
      <c r="A2642" s="36" t="s">
        <v>1652</v>
      </c>
      <c r="B2642" s="37" t="s">
        <v>561</v>
      </c>
      <c r="C2642" s="38" t="s">
        <v>562</v>
      </c>
      <c r="D2642" s="24">
        <f t="shared" si="82"/>
        <v>1450</v>
      </c>
      <c r="E2642" s="32">
        <f t="shared" si="83"/>
        <v>1450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>
        <v>0</v>
      </c>
      <c r="Q2642" s="19">
        <v>1450</v>
      </c>
      <c r="R2642" s="39">
        <v>1450</v>
      </c>
      <c r="S2642" s="40">
        <v>0</v>
      </c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1652</v>
      </c>
      <c r="B2643" s="37" t="s">
        <v>563</v>
      </c>
      <c r="C2643" s="38" t="s">
        <v>564</v>
      </c>
      <c r="D2643" s="24">
        <f t="shared" si="82"/>
        <v>1813856</v>
      </c>
      <c r="E2643" s="32">
        <f t="shared" si="83"/>
        <v>1384854</v>
      </c>
      <c r="F2643" s="28">
        <v>1125</v>
      </c>
      <c r="G2643" s="29">
        <v>201428</v>
      </c>
      <c r="H2643" s="19">
        <v>1365146</v>
      </c>
      <c r="I2643" s="19">
        <v>320206</v>
      </c>
      <c r="J2643" s="39">
        <v>0</v>
      </c>
      <c r="K2643" s="40">
        <v>5915</v>
      </c>
      <c r="L2643" s="19">
        <v>95795</v>
      </c>
      <c r="M2643" s="19">
        <v>0</v>
      </c>
      <c r="N2643" s="39">
        <v>159050</v>
      </c>
      <c r="O2643" s="40">
        <v>125870</v>
      </c>
      <c r="P2643" s="19">
        <v>4850</v>
      </c>
      <c r="Q2643" s="19">
        <v>544245</v>
      </c>
      <c r="R2643" s="39">
        <v>187090</v>
      </c>
      <c r="S2643" s="40">
        <v>110335</v>
      </c>
      <c r="T2643" s="19">
        <v>800</v>
      </c>
      <c r="U2643" s="19">
        <v>76855</v>
      </c>
      <c r="V2643" s="39"/>
      <c r="W2643" s="40"/>
      <c r="X2643" s="19"/>
      <c r="Y2643" s="19"/>
      <c r="Z2643" s="39"/>
      <c r="AA2643" s="40"/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1652</v>
      </c>
      <c r="B2644" s="37" t="s">
        <v>565</v>
      </c>
      <c r="C2644" s="38" t="s">
        <v>566</v>
      </c>
      <c r="D2644" s="24">
        <f t="shared" si="82"/>
        <v>1872125</v>
      </c>
      <c r="E2644" s="32">
        <f t="shared" si="83"/>
        <v>2025105</v>
      </c>
      <c r="F2644" s="28">
        <v>18000</v>
      </c>
      <c r="G2644" s="29">
        <v>0</v>
      </c>
      <c r="H2644" s="19">
        <v>878725</v>
      </c>
      <c r="I2644" s="19">
        <v>802275</v>
      </c>
      <c r="J2644" s="39">
        <v>0</v>
      </c>
      <c r="K2644" s="40">
        <v>7980</v>
      </c>
      <c r="L2644" s="19">
        <v>0</v>
      </c>
      <c r="M2644" s="19">
        <v>0</v>
      </c>
      <c r="N2644" s="39">
        <v>576800</v>
      </c>
      <c r="O2644" s="40">
        <v>595600</v>
      </c>
      <c r="P2644" s="19">
        <v>0</v>
      </c>
      <c r="Q2644" s="19">
        <v>0</v>
      </c>
      <c r="R2644" s="39">
        <v>398600</v>
      </c>
      <c r="S2644" s="40">
        <v>619250</v>
      </c>
      <c r="T2644" s="19">
        <v>0</v>
      </c>
      <c r="U2644" s="19">
        <v>0</v>
      </c>
      <c r="V2644" s="39"/>
      <c r="W2644" s="40"/>
      <c r="X2644" s="19"/>
      <c r="Y2644" s="19"/>
      <c r="Z2644" s="39"/>
      <c r="AA2644" s="40"/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1652</v>
      </c>
      <c r="B2645" s="37" t="s">
        <v>567</v>
      </c>
      <c r="C2645" s="38" t="s">
        <v>568</v>
      </c>
      <c r="D2645" s="24">
        <f t="shared" si="82"/>
        <v>0</v>
      </c>
      <c r="E2645" s="32">
        <f t="shared" si="83"/>
        <v>0</v>
      </c>
      <c r="F2645" s="28"/>
      <c r="G2645" s="29"/>
      <c r="H2645" s="19"/>
      <c r="I2645" s="19"/>
      <c r="J2645" s="39"/>
      <c r="K2645" s="40"/>
      <c r="L2645" s="19"/>
      <c r="M2645" s="19"/>
      <c r="N2645" s="39"/>
      <c r="O2645" s="40"/>
      <c r="P2645" s="19">
        <v>0</v>
      </c>
      <c r="Q2645" s="19">
        <v>0</v>
      </c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1652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>
        <v>0</v>
      </c>
      <c r="Q2646" s="19">
        <v>0</v>
      </c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1652</v>
      </c>
      <c r="B2647" s="37" t="s">
        <v>571</v>
      </c>
      <c r="C2647" s="38" t="s">
        <v>572</v>
      </c>
      <c r="D2647" s="24">
        <f t="shared" si="82"/>
        <v>2315100</v>
      </c>
      <c r="E2647" s="32">
        <f t="shared" si="83"/>
        <v>3669600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>
        <v>0</v>
      </c>
      <c r="Q2647" s="22">
        <v>0</v>
      </c>
      <c r="R2647" s="41">
        <v>297200</v>
      </c>
      <c r="S2647" s="42">
        <v>2016100</v>
      </c>
      <c r="T2647" s="22">
        <v>2017900</v>
      </c>
      <c r="U2647" s="22">
        <v>1653500</v>
      </c>
      <c r="V2647" s="41"/>
      <c r="W2647" s="42"/>
      <c r="X2647" s="22"/>
      <c r="Y2647" s="22"/>
      <c r="Z2647" s="41"/>
      <c r="AA2647" s="42"/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1652</v>
      </c>
      <c r="B2648" s="37" t="s">
        <v>573</v>
      </c>
      <c r="C2648" s="38" t="s">
        <v>574</v>
      </c>
      <c r="D2648" s="24">
        <f t="shared" si="82"/>
        <v>1537185.9</v>
      </c>
      <c r="E2648" s="32">
        <f t="shared" si="83"/>
        <v>1004173.57</v>
      </c>
      <c r="F2648" s="28">
        <v>0</v>
      </c>
      <c r="G2648" s="29">
        <v>86070.1</v>
      </c>
      <c r="H2648" s="19">
        <v>1537185.9</v>
      </c>
      <c r="I2648" s="19">
        <v>337173.2</v>
      </c>
      <c r="J2648" s="39">
        <v>0</v>
      </c>
      <c r="K2648" s="40">
        <v>90575.08</v>
      </c>
      <c r="L2648" s="19">
        <v>0</v>
      </c>
      <c r="M2648" s="19">
        <v>69567.3</v>
      </c>
      <c r="N2648" s="39">
        <v>0</v>
      </c>
      <c r="O2648" s="40">
        <v>95798.95</v>
      </c>
      <c r="P2648" s="22">
        <v>0</v>
      </c>
      <c r="Q2648" s="22">
        <v>86534.2</v>
      </c>
      <c r="R2648" s="39">
        <v>0</v>
      </c>
      <c r="S2648" s="40">
        <v>128684.9</v>
      </c>
      <c r="T2648" s="19">
        <v>0</v>
      </c>
      <c r="U2648" s="19">
        <v>109769.84</v>
      </c>
      <c r="V2648" s="39"/>
      <c r="W2648" s="40"/>
      <c r="X2648" s="19"/>
      <c r="Y2648" s="19"/>
      <c r="Z2648" s="39"/>
      <c r="AA2648" s="40"/>
      <c r="AB2648" s="19"/>
      <c r="AC2648" s="19"/>
      <c r="AD2648" s="45"/>
      <c r="AE2648" s="23"/>
      <c r="AF2648" s="23" t="s">
        <v>1622</v>
      </c>
      <c r="AG2648" s="46" t="s">
        <v>1637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1652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>
        <v>0</v>
      </c>
      <c r="G2649" s="29">
        <v>0</v>
      </c>
      <c r="H2649" s="22">
        <v>0</v>
      </c>
      <c r="I2649" s="22">
        <v>0</v>
      </c>
      <c r="J2649" s="41">
        <v>0</v>
      </c>
      <c r="K2649" s="42">
        <v>0</v>
      </c>
      <c r="L2649" s="22">
        <v>0</v>
      </c>
      <c r="M2649" s="22">
        <v>0</v>
      </c>
      <c r="N2649" s="41">
        <v>0</v>
      </c>
      <c r="O2649" s="42">
        <v>0</v>
      </c>
      <c r="P2649" s="19">
        <v>0</v>
      </c>
      <c r="Q2649" s="19">
        <v>0</v>
      </c>
      <c r="R2649" s="41">
        <v>0</v>
      </c>
      <c r="S2649" s="42">
        <v>0</v>
      </c>
      <c r="T2649" s="22">
        <v>0</v>
      </c>
      <c r="U2649" s="22">
        <v>0</v>
      </c>
      <c r="V2649" s="41"/>
      <c r="W2649" s="42"/>
      <c r="X2649" s="22"/>
      <c r="Y2649" s="22"/>
      <c r="Z2649" s="41"/>
      <c r="AA2649" s="42"/>
      <c r="AB2649" s="22"/>
      <c r="AC2649" s="22"/>
      <c r="AD2649" s="45"/>
      <c r="AE2649" s="23"/>
      <c r="AF2649" s="23" t="s">
        <v>1622</v>
      </c>
      <c r="AG2649" s="44" t="s">
        <v>1637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1652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>
        <v>0</v>
      </c>
      <c r="G2650" s="29">
        <v>0</v>
      </c>
      <c r="H2650" s="19">
        <v>0</v>
      </c>
      <c r="I2650" s="19">
        <v>0</v>
      </c>
      <c r="J2650" s="39">
        <v>0</v>
      </c>
      <c r="K2650" s="40">
        <v>0</v>
      </c>
      <c r="L2650" s="19">
        <v>0</v>
      </c>
      <c r="M2650" s="19">
        <v>0</v>
      </c>
      <c r="N2650" s="39">
        <v>0</v>
      </c>
      <c r="O2650" s="40">
        <v>0</v>
      </c>
      <c r="P2650" s="22">
        <v>0</v>
      </c>
      <c r="Q2650" s="22">
        <v>0</v>
      </c>
      <c r="R2650" s="39">
        <v>0</v>
      </c>
      <c r="S2650" s="40">
        <v>0</v>
      </c>
      <c r="T2650" s="19">
        <v>0</v>
      </c>
      <c r="U2650" s="19">
        <v>0</v>
      </c>
      <c r="V2650" s="39"/>
      <c r="W2650" s="40"/>
      <c r="X2650" s="19"/>
      <c r="Y2650" s="19"/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1637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1652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>
        <v>0</v>
      </c>
      <c r="Q2651" s="19">
        <v>0</v>
      </c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1652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>
        <v>0</v>
      </c>
      <c r="Q2652" s="22">
        <v>0</v>
      </c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1637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1652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>
        <v>0</v>
      </c>
      <c r="Q2653" s="22">
        <v>0</v>
      </c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1637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1652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>
        <v>0</v>
      </c>
      <c r="Q2654" s="22">
        <v>0</v>
      </c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1637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1652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>
        <v>0</v>
      </c>
      <c r="Q2655" s="22">
        <v>0</v>
      </c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1652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>
        <v>0</v>
      </c>
      <c r="Q2656" s="22">
        <v>0</v>
      </c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1652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>
        <v>0</v>
      </c>
      <c r="Q2657" s="22">
        <v>0</v>
      </c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1652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>
        <v>0</v>
      </c>
      <c r="Q2658" s="22">
        <v>0</v>
      </c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1652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>
        <v>0</v>
      </c>
      <c r="Q2659" s="22">
        <v>0</v>
      </c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1652</v>
      </c>
      <c r="B2660" s="37" t="s">
        <v>597</v>
      </c>
      <c r="C2660" s="38" t="s">
        <v>598</v>
      </c>
      <c r="D2660" s="24">
        <f t="shared" si="82"/>
        <v>258410</v>
      </c>
      <c r="E2660" s="32">
        <f t="shared" si="83"/>
        <v>0</v>
      </c>
      <c r="F2660" s="28">
        <v>0</v>
      </c>
      <c r="G2660" s="29">
        <v>0</v>
      </c>
      <c r="H2660" s="22">
        <v>258410</v>
      </c>
      <c r="I2660" s="22">
        <v>0</v>
      </c>
      <c r="J2660" s="41">
        <v>0</v>
      </c>
      <c r="K2660" s="42">
        <v>0</v>
      </c>
      <c r="L2660" s="22">
        <v>0</v>
      </c>
      <c r="M2660" s="22">
        <v>0</v>
      </c>
      <c r="N2660" s="41">
        <v>0</v>
      </c>
      <c r="O2660" s="42">
        <v>0</v>
      </c>
      <c r="P2660" s="22">
        <v>0</v>
      </c>
      <c r="Q2660" s="22">
        <v>0</v>
      </c>
      <c r="R2660" s="41">
        <v>0</v>
      </c>
      <c r="S2660" s="42">
        <v>0</v>
      </c>
      <c r="T2660" s="22">
        <v>0</v>
      </c>
      <c r="U2660" s="22">
        <v>0</v>
      </c>
      <c r="V2660" s="41"/>
      <c r="W2660" s="42"/>
      <c r="X2660" s="22"/>
      <c r="Y2660" s="22"/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1652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>
        <v>0</v>
      </c>
      <c r="G2661" s="29">
        <v>0</v>
      </c>
      <c r="H2661" s="22">
        <v>0</v>
      </c>
      <c r="I2661" s="22">
        <v>0</v>
      </c>
      <c r="J2661" s="41">
        <v>0</v>
      </c>
      <c r="K2661" s="42">
        <v>0</v>
      </c>
      <c r="L2661" s="22">
        <v>0</v>
      </c>
      <c r="M2661" s="22">
        <v>0</v>
      </c>
      <c r="N2661" s="41">
        <v>0</v>
      </c>
      <c r="O2661" s="42">
        <v>0</v>
      </c>
      <c r="P2661" s="22">
        <v>0</v>
      </c>
      <c r="Q2661" s="22">
        <v>0</v>
      </c>
      <c r="R2661" s="41">
        <v>0</v>
      </c>
      <c r="S2661" s="42">
        <v>0</v>
      </c>
      <c r="T2661" s="22">
        <v>0</v>
      </c>
      <c r="U2661" s="22">
        <v>0</v>
      </c>
      <c r="V2661" s="41"/>
      <c r="W2661" s="42"/>
      <c r="X2661" s="22"/>
      <c r="Y2661" s="22"/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1652</v>
      </c>
      <c r="B2662" s="37" t="s">
        <v>601</v>
      </c>
      <c r="C2662" s="38" t="s">
        <v>602</v>
      </c>
      <c r="D2662" s="24">
        <f t="shared" si="82"/>
        <v>0</v>
      </c>
      <c r="E2662" s="32">
        <f t="shared" si="83"/>
        <v>0</v>
      </c>
      <c r="F2662" s="28"/>
      <c r="G2662" s="29"/>
      <c r="H2662" s="22"/>
      <c r="I2662" s="22"/>
      <c r="J2662" s="41"/>
      <c r="K2662" s="42"/>
      <c r="L2662" s="22"/>
      <c r="M2662" s="22"/>
      <c r="N2662" s="41"/>
      <c r="O2662" s="42"/>
      <c r="P2662" s="22">
        <v>0</v>
      </c>
      <c r="Q2662" s="22">
        <v>0</v>
      </c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1652</v>
      </c>
      <c r="B2663" s="37" t="s">
        <v>603</v>
      </c>
      <c r="C2663" s="38" t="s">
        <v>604</v>
      </c>
      <c r="D2663" s="24">
        <f t="shared" si="82"/>
        <v>0</v>
      </c>
      <c r="E2663" s="32">
        <f t="shared" si="83"/>
        <v>0</v>
      </c>
      <c r="F2663" s="28"/>
      <c r="G2663" s="29"/>
      <c r="H2663" s="19"/>
      <c r="I2663" s="19"/>
      <c r="J2663" s="39"/>
      <c r="K2663" s="40"/>
      <c r="L2663" s="19"/>
      <c r="M2663" s="19"/>
      <c r="N2663" s="39"/>
      <c r="O2663" s="40"/>
      <c r="P2663" s="22">
        <v>0</v>
      </c>
      <c r="Q2663" s="22">
        <v>0</v>
      </c>
      <c r="R2663" s="39"/>
      <c r="S2663" s="40"/>
      <c r="T2663" s="19"/>
      <c r="U2663" s="19"/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1637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1652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>
        <v>0</v>
      </c>
      <c r="Q2664" s="19">
        <v>0</v>
      </c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1637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1652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>
        <v>0</v>
      </c>
      <c r="Q2665" s="19">
        <v>0</v>
      </c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1637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1652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>
        <v>0</v>
      </c>
      <c r="Q2666" s="22">
        <v>0</v>
      </c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1637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1652</v>
      </c>
      <c r="B2667" s="37" t="s">
        <v>611</v>
      </c>
      <c r="C2667" s="38" t="s">
        <v>612</v>
      </c>
      <c r="D2667" s="24">
        <f t="shared" si="82"/>
        <v>0</v>
      </c>
      <c r="E2667" s="32">
        <f t="shared" si="83"/>
        <v>0</v>
      </c>
      <c r="F2667" s="28"/>
      <c r="G2667" s="29"/>
      <c r="H2667" s="19"/>
      <c r="I2667" s="19"/>
      <c r="J2667" s="39"/>
      <c r="K2667" s="40"/>
      <c r="L2667" s="19"/>
      <c r="M2667" s="19"/>
      <c r="N2667" s="39"/>
      <c r="O2667" s="40"/>
      <c r="P2667" s="22">
        <v>0</v>
      </c>
      <c r="Q2667" s="22">
        <v>0</v>
      </c>
      <c r="R2667" s="39"/>
      <c r="S2667" s="40"/>
      <c r="T2667" s="19"/>
      <c r="U2667" s="19"/>
      <c r="V2667" s="39"/>
      <c r="W2667" s="40"/>
      <c r="X2667" s="19"/>
      <c r="Y2667" s="19"/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1637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1652</v>
      </c>
      <c r="B2668" s="37" t="s">
        <v>613</v>
      </c>
      <c r="C2668" s="38" t="s">
        <v>614</v>
      </c>
      <c r="D2668" s="24">
        <f t="shared" si="82"/>
        <v>12930597.5</v>
      </c>
      <c r="E2668" s="32">
        <f t="shared" si="83"/>
        <v>12778509.5</v>
      </c>
      <c r="F2668" s="28">
        <v>1579257.5</v>
      </c>
      <c r="G2668" s="29">
        <v>1639012</v>
      </c>
      <c r="H2668" s="19">
        <v>1582532.5</v>
      </c>
      <c r="I2668" s="19">
        <v>1585807.5</v>
      </c>
      <c r="J2668" s="39">
        <v>1582532.5</v>
      </c>
      <c r="K2668" s="40">
        <v>1387107.5</v>
      </c>
      <c r="L2668" s="19">
        <v>1625825</v>
      </c>
      <c r="M2668" s="19">
        <v>1864542.5</v>
      </c>
      <c r="N2668" s="39">
        <v>1762260</v>
      </c>
      <c r="O2668" s="40">
        <v>1898695</v>
      </c>
      <c r="P2668" s="19">
        <v>1762260</v>
      </c>
      <c r="Q2668" s="19">
        <v>1522230</v>
      </c>
      <c r="R2668" s="39">
        <v>1522230</v>
      </c>
      <c r="S2668" s="40">
        <v>1513700</v>
      </c>
      <c r="T2668" s="19">
        <v>1513700</v>
      </c>
      <c r="U2668" s="19">
        <v>1367415</v>
      </c>
      <c r="V2668" s="39"/>
      <c r="W2668" s="40"/>
      <c r="X2668" s="19"/>
      <c r="Y2668" s="19"/>
      <c r="Z2668" s="39"/>
      <c r="AA2668" s="40"/>
      <c r="AB2668" s="19"/>
      <c r="AC2668" s="19"/>
      <c r="AD2668" s="45"/>
      <c r="AE2668" s="23"/>
      <c r="AF2668" s="23" t="s">
        <v>1623</v>
      </c>
      <c r="AG2668" s="44" t="s">
        <v>1637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1652</v>
      </c>
      <c r="B2669" s="37" t="s">
        <v>615</v>
      </c>
      <c r="C2669" s="38" t="s">
        <v>616</v>
      </c>
      <c r="D2669" s="24">
        <f t="shared" si="82"/>
        <v>1024096</v>
      </c>
      <c r="E2669" s="32">
        <f t="shared" si="83"/>
        <v>945028.5</v>
      </c>
      <c r="F2669" s="28">
        <v>151150</v>
      </c>
      <c r="G2669" s="29">
        <v>139210</v>
      </c>
      <c r="H2669" s="19">
        <v>139210</v>
      </c>
      <c r="I2669" s="19">
        <v>123285</v>
      </c>
      <c r="J2669" s="39">
        <v>162220</v>
      </c>
      <c r="K2669" s="40">
        <v>201155</v>
      </c>
      <c r="L2669" s="19">
        <v>162220</v>
      </c>
      <c r="M2669" s="19">
        <v>131440</v>
      </c>
      <c r="N2669" s="39">
        <v>131440</v>
      </c>
      <c r="O2669" s="40">
        <v>81450</v>
      </c>
      <c r="P2669" s="19">
        <v>93503</v>
      </c>
      <c r="Q2669" s="19">
        <v>105556</v>
      </c>
      <c r="R2669" s="39">
        <v>93503</v>
      </c>
      <c r="S2669" s="40">
        <v>90850</v>
      </c>
      <c r="T2669" s="19">
        <v>90850</v>
      </c>
      <c r="U2669" s="19">
        <v>72082.5</v>
      </c>
      <c r="V2669" s="39"/>
      <c r="W2669" s="40"/>
      <c r="X2669" s="19"/>
      <c r="Y2669" s="19"/>
      <c r="Z2669" s="39"/>
      <c r="AA2669" s="40"/>
      <c r="AB2669" s="19"/>
      <c r="AC2669" s="19"/>
      <c r="AD2669" s="45"/>
      <c r="AE2669" s="23"/>
      <c r="AF2669" s="23" t="s">
        <v>1623</v>
      </c>
      <c r="AG2669" s="44" t="s">
        <v>1637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1652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>
        <v>0</v>
      </c>
      <c r="Q2670" s="19">
        <v>0</v>
      </c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1637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1652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>
        <v>0</v>
      </c>
      <c r="Q2671" s="19">
        <v>0</v>
      </c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1637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1652</v>
      </c>
      <c r="B2672" s="37" t="s">
        <v>621</v>
      </c>
      <c r="C2672" s="38" t="s">
        <v>622</v>
      </c>
      <c r="D2672" s="24">
        <f t="shared" si="82"/>
        <v>9417500</v>
      </c>
      <c r="E2672" s="32">
        <f t="shared" si="83"/>
        <v>5343100</v>
      </c>
      <c r="F2672" s="28">
        <v>5215800</v>
      </c>
      <c r="G2672" s="29">
        <v>0</v>
      </c>
      <c r="H2672" s="19"/>
      <c r="I2672" s="19"/>
      <c r="J2672" s="39"/>
      <c r="K2672" s="40"/>
      <c r="L2672" s="19">
        <v>0</v>
      </c>
      <c r="M2672" s="19">
        <v>772100</v>
      </c>
      <c r="N2672" s="39">
        <v>772100</v>
      </c>
      <c r="O2672" s="40">
        <v>1135000</v>
      </c>
      <c r="P2672" s="22">
        <v>1135000</v>
      </c>
      <c r="Q2672" s="22">
        <v>1115900</v>
      </c>
      <c r="R2672" s="39">
        <v>1153200</v>
      </c>
      <c r="S2672" s="40">
        <v>1171800</v>
      </c>
      <c r="T2672" s="19">
        <v>1141400</v>
      </c>
      <c r="U2672" s="19">
        <v>1148300</v>
      </c>
      <c r="V2672" s="39"/>
      <c r="W2672" s="40"/>
      <c r="X2672" s="19"/>
      <c r="Y2672" s="19"/>
      <c r="Z2672" s="39"/>
      <c r="AA2672" s="40"/>
      <c r="AB2672" s="19"/>
      <c r="AC2672" s="19"/>
      <c r="AD2672" s="45"/>
      <c r="AE2672" s="23"/>
      <c r="AF2672" s="23" t="s">
        <v>1623</v>
      </c>
      <c r="AG2672" s="44" t="s">
        <v>1637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1652</v>
      </c>
      <c r="B2673" s="37" t="s">
        <v>623</v>
      </c>
      <c r="C2673" s="38" t="s">
        <v>624</v>
      </c>
      <c r="D2673" s="24">
        <f t="shared" si="82"/>
        <v>1723000</v>
      </c>
      <c r="E2673" s="32">
        <f t="shared" si="83"/>
        <v>1970500</v>
      </c>
      <c r="F2673" s="28"/>
      <c r="G2673" s="29"/>
      <c r="H2673" s="22"/>
      <c r="I2673" s="22"/>
      <c r="J2673" s="41"/>
      <c r="K2673" s="42"/>
      <c r="L2673" s="22"/>
      <c r="M2673" s="22"/>
      <c r="N2673" s="41">
        <v>0</v>
      </c>
      <c r="O2673" s="42">
        <v>1228000</v>
      </c>
      <c r="P2673" s="19">
        <v>1228000</v>
      </c>
      <c r="Q2673" s="19">
        <v>247500</v>
      </c>
      <c r="R2673" s="41">
        <v>247500</v>
      </c>
      <c r="S2673" s="42">
        <v>247500</v>
      </c>
      <c r="T2673" s="22">
        <v>247500</v>
      </c>
      <c r="U2673" s="22">
        <v>247500</v>
      </c>
      <c r="V2673" s="41"/>
      <c r="W2673" s="42"/>
      <c r="X2673" s="22"/>
      <c r="Y2673" s="22"/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1637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1652</v>
      </c>
      <c r="B2674" s="37" t="s">
        <v>625</v>
      </c>
      <c r="C2674" s="38" t="s">
        <v>588</v>
      </c>
      <c r="D2674" s="24">
        <f t="shared" si="82"/>
        <v>1128172.1499999999</v>
      </c>
      <c r="E2674" s="32">
        <f t="shared" si="83"/>
        <v>1199660.71</v>
      </c>
      <c r="F2674" s="28">
        <v>365883.11</v>
      </c>
      <c r="G2674" s="29">
        <v>18551.669999999998</v>
      </c>
      <c r="H2674" s="19">
        <v>11100.35</v>
      </c>
      <c r="I2674" s="19">
        <v>2905</v>
      </c>
      <c r="J2674" s="39">
        <v>2905</v>
      </c>
      <c r="K2674" s="40">
        <v>368688.96</v>
      </c>
      <c r="L2674" s="19">
        <v>376140.28</v>
      </c>
      <c r="M2674" s="19">
        <v>0</v>
      </c>
      <c r="N2674" s="39">
        <v>0</v>
      </c>
      <c r="O2674" s="40">
        <v>16183.69</v>
      </c>
      <c r="P2674" s="22">
        <v>15345.89</v>
      </c>
      <c r="Q2674" s="22">
        <v>12638.48</v>
      </c>
      <c r="R2674" s="39">
        <v>11364.1</v>
      </c>
      <c r="S2674" s="40">
        <v>343631.94</v>
      </c>
      <c r="T2674" s="19">
        <v>345433.42</v>
      </c>
      <c r="U2674" s="19">
        <v>437060.97</v>
      </c>
      <c r="V2674" s="39"/>
      <c r="W2674" s="40"/>
      <c r="X2674" s="19"/>
      <c r="Y2674" s="19"/>
      <c r="Z2674" s="39"/>
      <c r="AA2674" s="40"/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1652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>
        <v>0</v>
      </c>
      <c r="Q2675" s="19">
        <v>0</v>
      </c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1652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>
        <v>0</v>
      </c>
      <c r="Q2676" s="22">
        <v>0</v>
      </c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1652</v>
      </c>
      <c r="B2677" s="37" t="s">
        <v>630</v>
      </c>
      <c r="C2677" s="38" t="s">
        <v>631</v>
      </c>
      <c r="D2677" s="24">
        <f t="shared" si="82"/>
        <v>6474.45</v>
      </c>
      <c r="E2677" s="32">
        <f t="shared" si="83"/>
        <v>53012</v>
      </c>
      <c r="F2677" s="28"/>
      <c r="G2677" s="29"/>
      <c r="H2677" s="22"/>
      <c r="I2677" s="22"/>
      <c r="J2677" s="41"/>
      <c r="K2677" s="42"/>
      <c r="L2677" s="22"/>
      <c r="M2677" s="22"/>
      <c r="N2677" s="41"/>
      <c r="O2677" s="42"/>
      <c r="P2677" s="22">
        <v>0</v>
      </c>
      <c r="Q2677" s="22">
        <v>0</v>
      </c>
      <c r="R2677" s="41">
        <v>6474.45</v>
      </c>
      <c r="S2677" s="42">
        <v>53012</v>
      </c>
      <c r="T2677" s="22">
        <v>0</v>
      </c>
      <c r="U2677" s="22">
        <v>0</v>
      </c>
      <c r="V2677" s="41"/>
      <c r="W2677" s="42"/>
      <c r="X2677" s="22"/>
      <c r="Y2677" s="22"/>
      <c r="Z2677" s="41"/>
      <c r="AA2677" s="42"/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1652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>
        <v>0</v>
      </c>
      <c r="Q2678" s="22">
        <v>0</v>
      </c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1652</v>
      </c>
      <c r="B2679" s="37" t="s">
        <v>634</v>
      </c>
      <c r="C2679" s="38" t="s">
        <v>635</v>
      </c>
      <c r="D2679" s="24">
        <f t="shared" si="82"/>
        <v>0</v>
      </c>
      <c r="E2679" s="32">
        <f t="shared" si="83"/>
        <v>0</v>
      </c>
      <c r="F2679" s="28"/>
      <c r="G2679" s="29"/>
      <c r="H2679" s="19"/>
      <c r="I2679" s="19"/>
      <c r="J2679" s="39"/>
      <c r="K2679" s="40"/>
      <c r="L2679" s="19"/>
      <c r="M2679" s="19"/>
      <c r="N2679" s="39"/>
      <c r="O2679" s="40"/>
      <c r="P2679" s="22">
        <v>0</v>
      </c>
      <c r="Q2679" s="22">
        <v>0</v>
      </c>
      <c r="R2679" s="39"/>
      <c r="S2679" s="40"/>
      <c r="T2679" s="19"/>
      <c r="U2679" s="19"/>
      <c r="V2679" s="39"/>
      <c r="W2679" s="40"/>
      <c r="X2679" s="19"/>
      <c r="Y2679" s="19"/>
      <c r="Z2679" s="39"/>
      <c r="AA2679" s="40"/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1652</v>
      </c>
      <c r="B2680" s="37" t="s">
        <v>636</v>
      </c>
      <c r="C2680" s="38" t="s">
        <v>637</v>
      </c>
      <c r="D2680" s="24">
        <f t="shared" si="82"/>
        <v>1026740</v>
      </c>
      <c r="E2680" s="32">
        <f t="shared" si="83"/>
        <v>707690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896640</v>
      </c>
      <c r="O2680" s="40">
        <v>115000</v>
      </c>
      <c r="P2680" s="19">
        <v>130100</v>
      </c>
      <c r="Q2680" s="19">
        <v>492690</v>
      </c>
      <c r="R2680" s="39">
        <v>0</v>
      </c>
      <c r="S2680" s="40">
        <v>0</v>
      </c>
      <c r="T2680" s="19">
        <v>0</v>
      </c>
      <c r="U2680" s="19">
        <v>0</v>
      </c>
      <c r="V2680" s="39"/>
      <c r="W2680" s="40"/>
      <c r="X2680" s="19"/>
      <c r="Y2680" s="19"/>
      <c r="Z2680" s="39"/>
      <c r="AA2680" s="40"/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1652</v>
      </c>
      <c r="B2681" s="37" t="s">
        <v>638</v>
      </c>
      <c r="C2681" s="38" t="s">
        <v>639</v>
      </c>
      <c r="D2681" s="24">
        <f t="shared" si="82"/>
        <v>44849.760000000002</v>
      </c>
      <c r="E2681" s="32">
        <f t="shared" si="83"/>
        <v>10538.34</v>
      </c>
      <c r="F2681" s="28">
        <v>38301.47</v>
      </c>
      <c r="G2681" s="29">
        <v>0</v>
      </c>
      <c r="H2681" s="19">
        <v>0</v>
      </c>
      <c r="I2681" s="19">
        <v>0</v>
      </c>
      <c r="J2681" s="39">
        <v>0</v>
      </c>
      <c r="K2681" s="40">
        <v>5269.17</v>
      </c>
      <c r="L2681" s="19">
        <v>0</v>
      </c>
      <c r="M2681" s="19">
        <v>0</v>
      </c>
      <c r="N2681" s="39">
        <v>0</v>
      </c>
      <c r="O2681" s="40">
        <v>0</v>
      </c>
      <c r="P2681" s="19">
        <v>0</v>
      </c>
      <c r="Q2681" s="19">
        <v>0</v>
      </c>
      <c r="R2681" s="39">
        <v>6548.29</v>
      </c>
      <c r="S2681" s="40">
        <v>0</v>
      </c>
      <c r="T2681" s="19">
        <v>0</v>
      </c>
      <c r="U2681" s="19">
        <v>5269.17</v>
      </c>
      <c r="V2681" s="39"/>
      <c r="W2681" s="40"/>
      <c r="X2681" s="19"/>
      <c r="Y2681" s="19"/>
      <c r="Z2681" s="39"/>
      <c r="AA2681" s="40"/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1652</v>
      </c>
      <c r="B2682" s="37" t="s">
        <v>640</v>
      </c>
      <c r="C2682" s="38" t="s">
        <v>641</v>
      </c>
      <c r="D2682" s="24">
        <f t="shared" si="82"/>
        <v>8150</v>
      </c>
      <c r="E2682" s="32">
        <f t="shared" si="83"/>
        <v>8150</v>
      </c>
      <c r="F2682" s="28"/>
      <c r="G2682" s="29"/>
      <c r="H2682" s="22"/>
      <c r="I2682" s="22"/>
      <c r="J2682" s="41"/>
      <c r="K2682" s="42"/>
      <c r="L2682" s="22">
        <v>0</v>
      </c>
      <c r="M2682" s="22">
        <v>8000</v>
      </c>
      <c r="N2682" s="41">
        <v>8000</v>
      </c>
      <c r="O2682" s="42">
        <v>120</v>
      </c>
      <c r="P2682" s="19">
        <v>0</v>
      </c>
      <c r="Q2682" s="19">
        <v>30</v>
      </c>
      <c r="R2682" s="41">
        <v>0</v>
      </c>
      <c r="S2682" s="42">
        <v>0</v>
      </c>
      <c r="T2682" s="22">
        <v>150</v>
      </c>
      <c r="U2682" s="22">
        <v>0</v>
      </c>
      <c r="V2682" s="41"/>
      <c r="W2682" s="42"/>
      <c r="X2682" s="22"/>
      <c r="Y2682" s="22"/>
      <c r="Z2682" s="41"/>
      <c r="AA2682" s="42"/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1652</v>
      </c>
      <c r="B2683" s="37" t="s">
        <v>642</v>
      </c>
      <c r="C2683" s="38" t="s">
        <v>643</v>
      </c>
      <c r="D2683" s="24">
        <f t="shared" si="82"/>
        <v>1217656.82</v>
      </c>
      <c r="E2683" s="32">
        <f t="shared" si="83"/>
        <v>824026.82</v>
      </c>
      <c r="F2683" s="28">
        <v>583656.91</v>
      </c>
      <c r="G2683" s="29">
        <v>491636.91</v>
      </c>
      <c r="H2683" s="19">
        <v>633999.91</v>
      </c>
      <c r="I2683" s="19">
        <v>332389.90999999997</v>
      </c>
      <c r="J2683" s="39"/>
      <c r="K2683" s="40"/>
      <c r="L2683" s="19"/>
      <c r="M2683" s="19"/>
      <c r="N2683" s="39"/>
      <c r="O2683" s="40"/>
      <c r="P2683" s="22">
        <v>0</v>
      </c>
      <c r="Q2683" s="22">
        <v>0</v>
      </c>
      <c r="R2683" s="39"/>
      <c r="S2683" s="40"/>
      <c r="T2683" s="19"/>
      <c r="U2683" s="19"/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1652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>
        <v>0</v>
      </c>
      <c r="Q2684" s="19">
        <v>0</v>
      </c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1652</v>
      </c>
      <c r="B2685" s="37" t="s">
        <v>646</v>
      </c>
      <c r="C2685" s="38" t="s">
        <v>647</v>
      </c>
      <c r="D2685" s="24">
        <f t="shared" si="82"/>
        <v>423646.42</v>
      </c>
      <c r="E2685" s="32">
        <f t="shared" si="83"/>
        <v>454814.31999999995</v>
      </c>
      <c r="F2685" s="28">
        <v>41280.82</v>
      </c>
      <c r="G2685" s="29">
        <v>22835.97</v>
      </c>
      <c r="H2685" s="19">
        <v>22835.97</v>
      </c>
      <c r="I2685" s="19">
        <v>42157.69</v>
      </c>
      <c r="J2685" s="39">
        <v>42157.69</v>
      </c>
      <c r="K2685" s="40">
        <v>66482.929999999993</v>
      </c>
      <c r="L2685" s="19">
        <v>66482.929999999993</v>
      </c>
      <c r="M2685" s="19">
        <v>61329.95</v>
      </c>
      <c r="N2685" s="39">
        <v>61329.95</v>
      </c>
      <c r="O2685" s="40">
        <v>69345.19</v>
      </c>
      <c r="P2685" s="22">
        <v>69345.2</v>
      </c>
      <c r="Q2685" s="22">
        <v>47220.63</v>
      </c>
      <c r="R2685" s="39">
        <v>47220.63</v>
      </c>
      <c r="S2685" s="40">
        <v>72993.23</v>
      </c>
      <c r="T2685" s="19">
        <v>72993.23</v>
      </c>
      <c r="U2685" s="19">
        <v>72448.73</v>
      </c>
      <c r="V2685" s="39"/>
      <c r="W2685" s="40"/>
      <c r="X2685" s="19"/>
      <c r="Y2685" s="19"/>
      <c r="Z2685" s="39"/>
      <c r="AA2685" s="40"/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1652</v>
      </c>
      <c r="B2686" s="37" t="s">
        <v>648</v>
      </c>
      <c r="C2686" s="38" t="s">
        <v>649</v>
      </c>
      <c r="D2686" s="24">
        <f t="shared" si="82"/>
        <v>51715.599999999991</v>
      </c>
      <c r="E2686" s="32">
        <f t="shared" si="83"/>
        <v>51715.599999999991</v>
      </c>
      <c r="F2686" s="28">
        <v>6215.4</v>
      </c>
      <c r="G2686" s="29">
        <v>6215.4</v>
      </c>
      <c r="H2686" s="22">
        <v>6712.6</v>
      </c>
      <c r="I2686" s="22">
        <v>6712.6</v>
      </c>
      <c r="J2686" s="41">
        <v>6464.6</v>
      </c>
      <c r="K2686" s="42">
        <v>6464.6</v>
      </c>
      <c r="L2686" s="22">
        <v>6464.6</v>
      </c>
      <c r="M2686" s="22">
        <v>6464.6</v>
      </c>
      <c r="N2686" s="41">
        <v>6464.6</v>
      </c>
      <c r="O2686" s="42">
        <v>6464.6</v>
      </c>
      <c r="P2686" s="19">
        <v>6464.6</v>
      </c>
      <c r="Q2686" s="19">
        <v>6464.6</v>
      </c>
      <c r="R2686" s="41">
        <v>6464.6</v>
      </c>
      <c r="S2686" s="42">
        <v>6464.6</v>
      </c>
      <c r="T2686" s="22">
        <v>6464.6</v>
      </c>
      <c r="U2686" s="22">
        <v>6464.6</v>
      </c>
      <c r="V2686" s="41"/>
      <c r="W2686" s="42"/>
      <c r="X2686" s="22"/>
      <c r="Y2686" s="22"/>
      <c r="Z2686" s="41"/>
      <c r="AA2686" s="42"/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1652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>
        <v>0</v>
      </c>
      <c r="Q2687" s="22">
        <v>0</v>
      </c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1652</v>
      </c>
      <c r="B2688" s="37" t="s">
        <v>652</v>
      </c>
      <c r="C2688" s="38" t="s">
        <v>651</v>
      </c>
      <c r="D2688" s="24">
        <f t="shared" si="82"/>
        <v>337515</v>
      </c>
      <c r="E2688" s="32">
        <f t="shared" si="83"/>
        <v>378671</v>
      </c>
      <c r="F2688" s="28">
        <v>63131</v>
      </c>
      <c r="G2688" s="29">
        <v>63131</v>
      </c>
      <c r="H2688" s="19">
        <v>70920</v>
      </c>
      <c r="I2688" s="19">
        <v>70920</v>
      </c>
      <c r="J2688" s="39">
        <v>65729</v>
      </c>
      <c r="K2688" s="40">
        <v>65729</v>
      </c>
      <c r="L2688" s="19">
        <v>68976</v>
      </c>
      <c r="M2688" s="19">
        <v>68976</v>
      </c>
      <c r="N2688" s="39">
        <v>68379</v>
      </c>
      <c r="O2688" s="40">
        <v>68379</v>
      </c>
      <c r="P2688" s="22">
        <v>380</v>
      </c>
      <c r="Q2688" s="22">
        <v>14521</v>
      </c>
      <c r="R2688" s="39">
        <v>0</v>
      </c>
      <c r="S2688" s="40">
        <v>14035</v>
      </c>
      <c r="T2688" s="19">
        <v>0</v>
      </c>
      <c r="U2688" s="19">
        <v>12980</v>
      </c>
      <c r="V2688" s="39"/>
      <c r="W2688" s="40"/>
      <c r="X2688" s="19"/>
      <c r="Y2688" s="19"/>
      <c r="Z2688" s="39"/>
      <c r="AA2688" s="40"/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1652</v>
      </c>
      <c r="B2689" s="37" t="s">
        <v>653</v>
      </c>
      <c r="C2689" s="38" t="s">
        <v>654</v>
      </c>
      <c r="D2689" s="24">
        <f t="shared" si="82"/>
        <v>61607184.459999993</v>
      </c>
      <c r="E2689" s="32">
        <f t="shared" si="83"/>
        <v>61976328.090000004</v>
      </c>
      <c r="F2689" s="28">
        <v>22230264.190000001</v>
      </c>
      <c r="G2689" s="29">
        <v>27426089.109999999</v>
      </c>
      <c r="H2689" s="19">
        <v>0</v>
      </c>
      <c r="I2689" s="19">
        <v>0</v>
      </c>
      <c r="J2689" s="39">
        <v>0</v>
      </c>
      <c r="K2689" s="40">
        <v>0</v>
      </c>
      <c r="L2689" s="19">
        <v>761522</v>
      </c>
      <c r="M2689" s="19">
        <v>0</v>
      </c>
      <c r="N2689" s="39">
        <v>11784629.859999999</v>
      </c>
      <c r="O2689" s="40">
        <v>14935732.310000001</v>
      </c>
      <c r="P2689" s="19">
        <v>10886506.91</v>
      </c>
      <c r="Q2689" s="19">
        <v>19614506.670000002</v>
      </c>
      <c r="R2689" s="39">
        <v>0</v>
      </c>
      <c r="S2689" s="40">
        <v>0</v>
      </c>
      <c r="T2689" s="19">
        <v>15944261.5</v>
      </c>
      <c r="U2689" s="19">
        <v>0</v>
      </c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1652</v>
      </c>
      <c r="B2690" s="37" t="s">
        <v>655</v>
      </c>
      <c r="C2690" s="38" t="s">
        <v>656</v>
      </c>
      <c r="D2690" s="24">
        <f t="shared" si="82"/>
        <v>2199993</v>
      </c>
      <c r="E2690" s="32">
        <f t="shared" si="83"/>
        <v>2375595.44</v>
      </c>
      <c r="F2690" s="28">
        <v>0</v>
      </c>
      <c r="G2690" s="29">
        <v>0</v>
      </c>
      <c r="H2690" s="22">
        <v>247893</v>
      </c>
      <c r="I2690" s="22">
        <v>0</v>
      </c>
      <c r="J2690" s="41"/>
      <c r="K2690" s="42"/>
      <c r="L2690" s="22"/>
      <c r="M2690" s="22"/>
      <c r="N2690" s="41"/>
      <c r="O2690" s="42"/>
      <c r="P2690" s="19">
        <v>0</v>
      </c>
      <c r="Q2690" s="19">
        <v>2375595.44</v>
      </c>
      <c r="R2690" s="41">
        <v>1588600</v>
      </c>
      <c r="S2690" s="42">
        <v>0</v>
      </c>
      <c r="T2690" s="22">
        <v>363500</v>
      </c>
      <c r="U2690" s="22">
        <v>0</v>
      </c>
      <c r="V2690" s="41"/>
      <c r="W2690" s="42"/>
      <c r="X2690" s="22"/>
      <c r="Y2690" s="22"/>
      <c r="Z2690" s="41"/>
      <c r="AA2690" s="42"/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1652</v>
      </c>
      <c r="B2691" s="37" t="s">
        <v>657</v>
      </c>
      <c r="C2691" s="38" t="s">
        <v>658</v>
      </c>
      <c r="D2691" s="24">
        <f t="shared" si="82"/>
        <v>2367587.42</v>
      </c>
      <c r="E2691" s="32">
        <f t="shared" si="83"/>
        <v>4000000</v>
      </c>
      <c r="F2691" s="28">
        <v>310749.78999999998</v>
      </c>
      <c r="G2691" s="29">
        <v>2000000</v>
      </c>
      <c r="H2691" s="19">
        <v>638788.94999999995</v>
      </c>
      <c r="I2691" s="19">
        <v>0</v>
      </c>
      <c r="J2691" s="39">
        <v>292452.55</v>
      </c>
      <c r="K2691" s="40">
        <v>0</v>
      </c>
      <c r="L2691" s="19">
        <v>351680.95</v>
      </c>
      <c r="M2691" s="19">
        <v>0</v>
      </c>
      <c r="N2691" s="39">
        <v>199522.16</v>
      </c>
      <c r="O2691" s="40">
        <v>2000000</v>
      </c>
      <c r="P2691" s="22">
        <v>187644.95</v>
      </c>
      <c r="Q2691" s="22">
        <v>0</v>
      </c>
      <c r="R2691" s="39">
        <v>156880.46</v>
      </c>
      <c r="S2691" s="40">
        <v>0</v>
      </c>
      <c r="T2691" s="19">
        <v>229867.61</v>
      </c>
      <c r="U2691" s="19">
        <v>0</v>
      </c>
      <c r="V2691" s="39"/>
      <c r="W2691" s="40"/>
      <c r="X2691" s="19"/>
      <c r="Y2691" s="19"/>
      <c r="Z2691" s="39"/>
      <c r="AA2691" s="40"/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1652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4132800</v>
      </c>
      <c r="E2692" s="32">
        <f t="shared" ref="E2692:E2755" si="85">G2692+I2692+K2692+M2692+O2692+Q2692+S2692+U2692+W2692+Y2692+AA2692+AC2692</f>
        <v>4132800</v>
      </c>
      <c r="F2692" s="28">
        <v>825000</v>
      </c>
      <c r="G2692" s="29">
        <v>1650000</v>
      </c>
      <c r="H2692" s="19">
        <v>0</v>
      </c>
      <c r="I2692" s="19">
        <v>0</v>
      </c>
      <c r="J2692" s="39">
        <v>0</v>
      </c>
      <c r="K2692" s="40">
        <v>0</v>
      </c>
      <c r="L2692" s="19">
        <v>825000</v>
      </c>
      <c r="M2692" s="19">
        <v>0</v>
      </c>
      <c r="N2692" s="39">
        <v>0</v>
      </c>
      <c r="O2692" s="40">
        <v>1650000</v>
      </c>
      <c r="P2692" s="19">
        <v>2482800</v>
      </c>
      <c r="Q2692" s="19">
        <v>832800</v>
      </c>
      <c r="R2692" s="39"/>
      <c r="S2692" s="40"/>
      <c r="T2692" s="19"/>
      <c r="U2692" s="19"/>
      <c r="V2692" s="39"/>
      <c r="W2692" s="40"/>
      <c r="X2692" s="19"/>
      <c r="Y2692" s="19"/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1652</v>
      </c>
      <c r="B2693" s="37" t="s">
        <v>661</v>
      </c>
      <c r="C2693" s="38" t="s">
        <v>662</v>
      </c>
      <c r="D2693" s="24">
        <f t="shared" si="84"/>
        <v>5824801.8700000001</v>
      </c>
      <c r="E2693" s="32">
        <f t="shared" si="85"/>
        <v>5824801.8700000001</v>
      </c>
      <c r="F2693" s="28">
        <v>416400</v>
      </c>
      <c r="G2693" s="29">
        <v>832800</v>
      </c>
      <c r="H2693" s="22">
        <v>710001</v>
      </c>
      <c r="I2693" s="22">
        <v>710001</v>
      </c>
      <c r="J2693" s="41">
        <v>0</v>
      </c>
      <c r="K2693" s="42">
        <v>0</v>
      </c>
      <c r="L2693" s="22">
        <v>1177922</v>
      </c>
      <c r="M2693" s="22">
        <v>761522</v>
      </c>
      <c r="N2693" s="41">
        <v>0</v>
      </c>
      <c r="O2693" s="42">
        <v>832800</v>
      </c>
      <c r="P2693" s="19">
        <v>2305530</v>
      </c>
      <c r="Q2693" s="19">
        <v>1472730</v>
      </c>
      <c r="R2693" s="41"/>
      <c r="S2693" s="42"/>
      <c r="T2693" s="22">
        <v>1214948.8700000001</v>
      </c>
      <c r="U2693" s="22">
        <v>1214948.8700000001</v>
      </c>
      <c r="V2693" s="41"/>
      <c r="W2693" s="42"/>
      <c r="X2693" s="22"/>
      <c r="Y2693" s="22"/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1652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>
        <v>0</v>
      </c>
      <c r="Q2694" s="22">
        <v>0</v>
      </c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1652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>
        <v>0</v>
      </c>
      <c r="Q2695" s="22">
        <v>0</v>
      </c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1652</v>
      </c>
      <c r="B2696" s="37" t="s">
        <v>667</v>
      </c>
      <c r="C2696" s="38" t="s">
        <v>668</v>
      </c>
      <c r="D2696" s="24">
        <f t="shared" si="84"/>
        <v>7540</v>
      </c>
      <c r="E2696" s="32">
        <f t="shared" si="85"/>
        <v>7540</v>
      </c>
      <c r="F2696" s="28"/>
      <c r="G2696" s="29"/>
      <c r="H2696" s="19"/>
      <c r="I2696" s="19"/>
      <c r="J2696" s="39"/>
      <c r="K2696" s="40"/>
      <c r="L2696" s="19">
        <v>0</v>
      </c>
      <c r="M2696" s="19">
        <v>1820</v>
      </c>
      <c r="N2696" s="39">
        <v>0</v>
      </c>
      <c r="O2696" s="40">
        <v>3120</v>
      </c>
      <c r="P2696" s="22">
        <v>220</v>
      </c>
      <c r="Q2696" s="22">
        <v>2600</v>
      </c>
      <c r="R2696" s="39">
        <v>7200</v>
      </c>
      <c r="S2696" s="40">
        <v>0</v>
      </c>
      <c r="T2696" s="19">
        <v>120</v>
      </c>
      <c r="U2696" s="19">
        <v>0</v>
      </c>
      <c r="V2696" s="39"/>
      <c r="W2696" s="40"/>
      <c r="X2696" s="19"/>
      <c r="Y2696" s="19"/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1652</v>
      </c>
      <c r="B2697" s="37" t="s">
        <v>669</v>
      </c>
      <c r="C2697" s="38" t="s">
        <v>670</v>
      </c>
      <c r="D2697" s="24">
        <f t="shared" si="84"/>
        <v>23331.57</v>
      </c>
      <c r="E2697" s="32">
        <f t="shared" si="85"/>
        <v>22722.21</v>
      </c>
      <c r="F2697" s="28"/>
      <c r="G2697" s="29"/>
      <c r="H2697" s="19"/>
      <c r="I2697" s="19"/>
      <c r="J2697" s="39"/>
      <c r="K2697" s="40"/>
      <c r="L2697" s="19">
        <v>609.36</v>
      </c>
      <c r="M2697" s="19">
        <v>4900</v>
      </c>
      <c r="N2697" s="39">
        <v>6277.96</v>
      </c>
      <c r="O2697" s="40">
        <v>8400</v>
      </c>
      <c r="P2697" s="19">
        <v>9604.25</v>
      </c>
      <c r="Q2697" s="19">
        <v>7000</v>
      </c>
      <c r="R2697" s="39">
        <v>0</v>
      </c>
      <c r="S2697" s="40">
        <v>2422.21</v>
      </c>
      <c r="T2697" s="19">
        <v>6840</v>
      </c>
      <c r="U2697" s="19">
        <v>0</v>
      </c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1652</v>
      </c>
      <c r="B2698" s="37" t="s">
        <v>671</v>
      </c>
      <c r="C2698" s="38" t="s">
        <v>672</v>
      </c>
      <c r="D2698" s="24">
        <f t="shared" si="84"/>
        <v>12953.44</v>
      </c>
      <c r="E2698" s="32">
        <f t="shared" si="85"/>
        <v>12953.44</v>
      </c>
      <c r="F2698" s="28"/>
      <c r="G2698" s="29"/>
      <c r="H2698" s="19"/>
      <c r="I2698" s="19"/>
      <c r="J2698" s="39"/>
      <c r="K2698" s="40"/>
      <c r="L2698" s="19">
        <v>0</v>
      </c>
      <c r="M2698" s="19">
        <v>2884</v>
      </c>
      <c r="N2698" s="39">
        <v>1005.44</v>
      </c>
      <c r="O2698" s="40">
        <v>4944</v>
      </c>
      <c r="P2698" s="19">
        <v>0</v>
      </c>
      <c r="Q2698" s="19">
        <v>4120</v>
      </c>
      <c r="R2698" s="39">
        <v>0</v>
      </c>
      <c r="S2698" s="40">
        <v>1005.44</v>
      </c>
      <c r="T2698" s="19">
        <v>11948</v>
      </c>
      <c r="U2698" s="19">
        <v>0</v>
      </c>
      <c r="V2698" s="39"/>
      <c r="W2698" s="40"/>
      <c r="X2698" s="19"/>
      <c r="Y2698" s="19"/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1652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>
        <v>0</v>
      </c>
      <c r="Q2699" s="19">
        <v>0</v>
      </c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1652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>
        <v>0</v>
      </c>
      <c r="Q2700" s="19">
        <v>0</v>
      </c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1652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>
        <v>0</v>
      </c>
      <c r="Q2701" s="22">
        <v>0</v>
      </c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1652</v>
      </c>
      <c r="B2702" s="37" t="s">
        <v>679</v>
      </c>
      <c r="C2702" s="38" t="s">
        <v>680</v>
      </c>
      <c r="D2702" s="24">
        <f t="shared" si="84"/>
        <v>264803</v>
      </c>
      <c r="E2702" s="32">
        <f t="shared" si="85"/>
        <v>247948</v>
      </c>
      <c r="F2702" s="28">
        <v>0</v>
      </c>
      <c r="G2702" s="29">
        <v>0</v>
      </c>
      <c r="H2702" s="22">
        <v>0</v>
      </c>
      <c r="I2702" s="22">
        <v>42800</v>
      </c>
      <c r="J2702" s="41">
        <v>0</v>
      </c>
      <c r="K2702" s="42">
        <v>0</v>
      </c>
      <c r="L2702" s="22">
        <v>116105</v>
      </c>
      <c r="M2702" s="22">
        <v>0</v>
      </c>
      <c r="N2702" s="41"/>
      <c r="O2702" s="42"/>
      <c r="P2702" s="22">
        <v>0</v>
      </c>
      <c r="Q2702" s="22">
        <v>10000</v>
      </c>
      <c r="R2702" s="41">
        <v>0</v>
      </c>
      <c r="S2702" s="42">
        <v>148698</v>
      </c>
      <c r="T2702" s="22">
        <v>148698</v>
      </c>
      <c r="U2702" s="22">
        <v>46450</v>
      </c>
      <c r="V2702" s="41"/>
      <c r="W2702" s="42"/>
      <c r="X2702" s="22"/>
      <c r="Y2702" s="22"/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1652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>
        <v>0</v>
      </c>
      <c r="Q2703" s="22">
        <v>0</v>
      </c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1652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>
        <v>0</v>
      </c>
      <c r="Q2704" s="22">
        <v>0</v>
      </c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1652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>
        <v>0</v>
      </c>
      <c r="Q2705" s="22">
        <v>0</v>
      </c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1652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>
        <v>0</v>
      </c>
      <c r="Q2706" s="22">
        <v>0</v>
      </c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1652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>
        <v>0</v>
      </c>
      <c r="Q2707" s="22">
        <v>0</v>
      </c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1652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>
        <v>0</v>
      </c>
      <c r="Q2708" s="22">
        <v>0</v>
      </c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1652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>
        <v>0</v>
      </c>
      <c r="Q2709" s="22">
        <v>0</v>
      </c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1652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>
        <v>0</v>
      </c>
      <c r="Q2710" s="22">
        <v>0</v>
      </c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1652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>
        <v>0</v>
      </c>
      <c r="Q2711" s="22">
        <v>0</v>
      </c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1652</v>
      </c>
      <c r="B2712" s="37" t="s">
        <v>699</v>
      </c>
      <c r="C2712" s="38" t="s">
        <v>700</v>
      </c>
      <c r="D2712" s="24">
        <f t="shared" si="84"/>
        <v>0</v>
      </c>
      <c r="E2712" s="32">
        <f t="shared" si="85"/>
        <v>817742.39000000013</v>
      </c>
      <c r="F2712" s="28">
        <v>0</v>
      </c>
      <c r="G2712" s="29">
        <v>396769.06</v>
      </c>
      <c r="H2712" s="19">
        <v>0</v>
      </c>
      <c r="I2712" s="19">
        <v>32910</v>
      </c>
      <c r="J2712" s="39">
        <v>0</v>
      </c>
      <c r="K2712" s="40">
        <v>1200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100000</v>
      </c>
      <c r="R2712" s="39">
        <v>0</v>
      </c>
      <c r="S2712" s="40">
        <v>0</v>
      </c>
      <c r="T2712" s="19">
        <v>0</v>
      </c>
      <c r="U2712" s="19">
        <v>286863.33</v>
      </c>
      <c r="V2712" s="39"/>
      <c r="W2712" s="40"/>
      <c r="X2712" s="19"/>
      <c r="Y2712" s="19"/>
      <c r="Z2712" s="39"/>
      <c r="AA2712" s="40"/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1652</v>
      </c>
      <c r="B2713" s="37" t="s">
        <v>701</v>
      </c>
      <c r="C2713" s="38" t="s">
        <v>702</v>
      </c>
      <c r="D2713" s="24">
        <f t="shared" si="84"/>
        <v>2450694.5500000003</v>
      </c>
      <c r="E2713" s="32">
        <f t="shared" si="85"/>
        <v>2191564.5499999998</v>
      </c>
      <c r="F2713" s="28">
        <v>0</v>
      </c>
      <c r="G2713" s="29">
        <v>0</v>
      </c>
      <c r="H2713" s="19">
        <v>0</v>
      </c>
      <c r="I2713" s="19">
        <v>0</v>
      </c>
      <c r="J2713" s="39">
        <v>636251.91</v>
      </c>
      <c r="K2713" s="40">
        <v>547661.91</v>
      </c>
      <c r="L2713" s="19">
        <v>455240.16</v>
      </c>
      <c r="M2713" s="19">
        <v>454748.66</v>
      </c>
      <c r="N2713" s="39">
        <v>611154.16</v>
      </c>
      <c r="O2713" s="40">
        <v>441161.66</v>
      </c>
      <c r="P2713" s="19">
        <v>434619.66</v>
      </c>
      <c r="Q2713" s="19">
        <v>434563.66</v>
      </c>
      <c r="R2713" s="39">
        <v>186511.91</v>
      </c>
      <c r="S2713" s="40">
        <v>186511.91</v>
      </c>
      <c r="T2713" s="19">
        <v>126916.75</v>
      </c>
      <c r="U2713" s="19">
        <v>126916.75</v>
      </c>
      <c r="V2713" s="39"/>
      <c r="W2713" s="40"/>
      <c r="X2713" s="19"/>
      <c r="Y2713" s="19"/>
      <c r="Z2713" s="39"/>
      <c r="AA2713" s="40"/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1652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>
        <v>0</v>
      </c>
      <c r="Q2714" s="19">
        <v>0</v>
      </c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1652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>
        <v>0</v>
      </c>
      <c r="G2715" s="29">
        <v>0</v>
      </c>
      <c r="H2715" s="22">
        <v>0</v>
      </c>
      <c r="I2715" s="22">
        <v>0</v>
      </c>
      <c r="J2715" s="41">
        <v>0</v>
      </c>
      <c r="K2715" s="42">
        <v>0</v>
      </c>
      <c r="L2715" s="22">
        <v>0</v>
      </c>
      <c r="M2715" s="22">
        <v>0</v>
      </c>
      <c r="N2715" s="41">
        <v>0</v>
      </c>
      <c r="O2715" s="42">
        <v>0</v>
      </c>
      <c r="P2715" s="22">
        <v>0</v>
      </c>
      <c r="Q2715" s="22">
        <v>0</v>
      </c>
      <c r="R2715" s="41">
        <v>0</v>
      </c>
      <c r="S2715" s="42">
        <v>0</v>
      </c>
      <c r="T2715" s="22">
        <v>0</v>
      </c>
      <c r="U2715" s="22">
        <v>0</v>
      </c>
      <c r="V2715" s="41"/>
      <c r="W2715" s="42"/>
      <c r="X2715" s="22"/>
      <c r="Y2715" s="22"/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1652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8930.25</v>
      </c>
      <c r="F2716" s="28"/>
      <c r="G2716" s="29"/>
      <c r="H2716" s="19"/>
      <c r="I2716" s="19"/>
      <c r="J2716" s="39"/>
      <c r="K2716" s="40"/>
      <c r="L2716" s="19">
        <v>0</v>
      </c>
      <c r="M2716" s="19">
        <v>8930.25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>
        <v>0</v>
      </c>
      <c r="U2716" s="19">
        <v>0</v>
      </c>
      <c r="V2716" s="39"/>
      <c r="W2716" s="40"/>
      <c r="X2716" s="19"/>
      <c r="Y2716" s="19"/>
      <c r="Z2716" s="39"/>
      <c r="AA2716" s="40"/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1652</v>
      </c>
      <c r="B2717" s="37" t="s">
        <v>709</v>
      </c>
      <c r="C2717" s="38" t="s">
        <v>710</v>
      </c>
      <c r="D2717" s="24">
        <f t="shared" si="84"/>
        <v>4273413.49</v>
      </c>
      <c r="E2717" s="32">
        <f t="shared" si="85"/>
        <v>4536509.26</v>
      </c>
      <c r="F2717" s="28">
        <v>152420.95000000001</v>
      </c>
      <c r="G2717" s="29">
        <v>1953394.69</v>
      </c>
      <c r="H2717" s="19">
        <v>872587.77</v>
      </c>
      <c r="I2717" s="19">
        <v>4426.12</v>
      </c>
      <c r="J2717" s="39">
        <v>207470</v>
      </c>
      <c r="K2717" s="40">
        <v>0</v>
      </c>
      <c r="L2717" s="19">
        <v>1378096.44</v>
      </c>
      <c r="M2717" s="19">
        <v>45500</v>
      </c>
      <c r="N2717" s="39">
        <v>294900</v>
      </c>
      <c r="O2717" s="40">
        <v>2533188.4500000002</v>
      </c>
      <c r="P2717" s="19">
        <v>964500</v>
      </c>
      <c r="Q2717" s="19">
        <v>0</v>
      </c>
      <c r="R2717" s="39">
        <v>104590</v>
      </c>
      <c r="S2717" s="40">
        <v>0</v>
      </c>
      <c r="T2717" s="19">
        <v>298848.33</v>
      </c>
      <c r="U2717" s="19">
        <v>0</v>
      </c>
      <c r="V2717" s="39"/>
      <c r="W2717" s="40"/>
      <c r="X2717" s="19"/>
      <c r="Y2717" s="19"/>
      <c r="Z2717" s="39"/>
      <c r="AA2717" s="40"/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1652</v>
      </c>
      <c r="B2718" s="37" t="s">
        <v>711</v>
      </c>
      <c r="C2718" s="38" t="s">
        <v>712</v>
      </c>
      <c r="D2718" s="24">
        <f t="shared" si="84"/>
        <v>3505777.1799999997</v>
      </c>
      <c r="E2718" s="32">
        <f t="shared" si="85"/>
        <v>7337976.5699999994</v>
      </c>
      <c r="F2718" s="28">
        <v>2200886.89</v>
      </c>
      <c r="G2718" s="29">
        <v>5039322.8899999997</v>
      </c>
      <c r="H2718" s="19">
        <v>233273</v>
      </c>
      <c r="I2718" s="19">
        <v>612697.56999999995</v>
      </c>
      <c r="J2718" s="39">
        <v>26.51</v>
      </c>
      <c r="K2718" s="40">
        <v>1004816.48</v>
      </c>
      <c r="L2718" s="19">
        <v>7393</v>
      </c>
      <c r="M2718" s="19">
        <v>44370.2</v>
      </c>
      <c r="N2718" s="39">
        <v>1059797.78</v>
      </c>
      <c r="O2718" s="40">
        <v>231698.5</v>
      </c>
      <c r="P2718" s="19">
        <v>0</v>
      </c>
      <c r="Q2718" s="19">
        <v>134.30000000000001</v>
      </c>
      <c r="R2718" s="39">
        <v>0</v>
      </c>
      <c r="S2718" s="40">
        <v>0</v>
      </c>
      <c r="T2718" s="19">
        <v>4400</v>
      </c>
      <c r="U2718" s="19">
        <v>404936.63</v>
      </c>
      <c r="V2718" s="39"/>
      <c r="W2718" s="40"/>
      <c r="X2718" s="19"/>
      <c r="Y2718" s="19"/>
      <c r="Z2718" s="39"/>
      <c r="AA2718" s="40"/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1652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1922655.9</v>
      </c>
      <c r="F2719" s="28">
        <v>0</v>
      </c>
      <c r="G2719" s="29">
        <v>0</v>
      </c>
      <c r="H2719" s="22">
        <v>0</v>
      </c>
      <c r="I2719" s="22">
        <v>1922655.9</v>
      </c>
      <c r="J2719" s="41">
        <v>0</v>
      </c>
      <c r="K2719" s="42">
        <v>0</v>
      </c>
      <c r="L2719" s="22">
        <v>0</v>
      </c>
      <c r="M2719" s="22">
        <v>0</v>
      </c>
      <c r="N2719" s="41">
        <v>0</v>
      </c>
      <c r="O2719" s="42">
        <v>0</v>
      </c>
      <c r="P2719" s="19">
        <v>0</v>
      </c>
      <c r="Q2719" s="19">
        <v>0</v>
      </c>
      <c r="R2719" s="41">
        <v>0</v>
      </c>
      <c r="S2719" s="42">
        <v>0</v>
      </c>
      <c r="T2719" s="22">
        <v>0</v>
      </c>
      <c r="U2719" s="22">
        <v>0</v>
      </c>
      <c r="V2719" s="41"/>
      <c r="W2719" s="42"/>
      <c r="X2719" s="22"/>
      <c r="Y2719" s="22"/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1652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>
        <v>0</v>
      </c>
      <c r="U2720" s="19">
        <v>0</v>
      </c>
      <c r="V2720" s="39"/>
      <c r="W2720" s="40"/>
      <c r="X2720" s="19"/>
      <c r="Y2720" s="19"/>
      <c r="Z2720" s="39"/>
      <c r="AA2720" s="40"/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1652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>
        <v>0</v>
      </c>
      <c r="Q2721" s="19">
        <v>0</v>
      </c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1652</v>
      </c>
      <c r="B2722" s="37" t="s">
        <v>719</v>
      </c>
      <c r="C2722" s="38" t="s">
        <v>720</v>
      </c>
      <c r="D2722" s="24">
        <f t="shared" si="84"/>
        <v>4279</v>
      </c>
      <c r="E2722" s="32">
        <f t="shared" si="85"/>
        <v>4279</v>
      </c>
      <c r="F2722" s="30">
        <v>0</v>
      </c>
      <c r="G2722" s="31">
        <v>4279</v>
      </c>
      <c r="H2722" s="22">
        <v>4279</v>
      </c>
      <c r="I2722" s="22">
        <v>0</v>
      </c>
      <c r="J2722" s="41"/>
      <c r="K2722" s="42"/>
      <c r="L2722" s="22"/>
      <c r="M2722" s="22"/>
      <c r="N2722" s="41"/>
      <c r="O2722" s="42"/>
      <c r="P2722" s="22">
        <v>0</v>
      </c>
      <c r="Q2722" s="22">
        <v>0</v>
      </c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1652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1652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1652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1652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1652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1652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1652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1652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1652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1652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1652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1652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1652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1652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1652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1652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1652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/>
      <c r="U2739" s="22"/>
      <c r="V2739" s="41"/>
      <c r="W2739" s="42"/>
      <c r="X2739" s="22"/>
      <c r="Y2739" s="22"/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1652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36350</v>
      </c>
      <c r="F2740" s="28">
        <v>0</v>
      </c>
      <c r="G2740" s="29">
        <v>2500</v>
      </c>
      <c r="H2740" s="19">
        <v>0</v>
      </c>
      <c r="I2740" s="19">
        <v>0</v>
      </c>
      <c r="J2740" s="39">
        <v>0</v>
      </c>
      <c r="K2740" s="40">
        <v>3000</v>
      </c>
      <c r="L2740" s="19">
        <v>0</v>
      </c>
      <c r="M2740" s="19">
        <v>6150</v>
      </c>
      <c r="N2740" s="39">
        <v>0</v>
      </c>
      <c r="O2740" s="40">
        <v>3000</v>
      </c>
      <c r="P2740" s="22">
        <v>0</v>
      </c>
      <c r="Q2740" s="22">
        <v>0</v>
      </c>
      <c r="R2740" s="39">
        <v>0</v>
      </c>
      <c r="S2740" s="40">
        <v>1000</v>
      </c>
      <c r="T2740" s="19">
        <v>0</v>
      </c>
      <c r="U2740" s="19">
        <v>20700</v>
      </c>
      <c r="V2740" s="39"/>
      <c r="W2740" s="40"/>
      <c r="X2740" s="19"/>
      <c r="Y2740" s="19"/>
      <c r="Z2740" s="39"/>
      <c r="AA2740" s="40"/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1652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0</v>
      </c>
      <c r="F2741" s="28"/>
      <c r="G2741" s="29"/>
      <c r="H2741" s="19"/>
      <c r="I2741" s="19"/>
      <c r="J2741" s="39"/>
      <c r="K2741" s="40"/>
      <c r="L2741" s="19"/>
      <c r="M2741" s="19"/>
      <c r="N2741" s="39"/>
      <c r="O2741" s="40"/>
      <c r="P2741" s="19"/>
      <c r="Q2741" s="19"/>
      <c r="R2741" s="39"/>
      <c r="S2741" s="40"/>
      <c r="T2741" s="19"/>
      <c r="U2741" s="19"/>
      <c r="V2741" s="39"/>
      <c r="W2741" s="40"/>
      <c r="X2741" s="19"/>
      <c r="Y2741" s="19"/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1652</v>
      </c>
      <c r="B2742" s="37" t="s">
        <v>759</v>
      </c>
      <c r="C2742" s="38" t="s">
        <v>760</v>
      </c>
      <c r="D2742" s="24">
        <f t="shared" si="84"/>
        <v>0</v>
      </c>
      <c r="E2742" s="32">
        <f t="shared" si="85"/>
        <v>12294</v>
      </c>
      <c r="F2742" s="30"/>
      <c r="G2742" s="31"/>
      <c r="H2742" s="22"/>
      <c r="I2742" s="22"/>
      <c r="J2742" s="41"/>
      <c r="K2742" s="42"/>
      <c r="L2742" s="22"/>
      <c r="M2742" s="22"/>
      <c r="N2742" s="41"/>
      <c r="O2742" s="42"/>
      <c r="P2742" s="19"/>
      <c r="Q2742" s="19"/>
      <c r="R2742" s="41"/>
      <c r="S2742" s="42"/>
      <c r="T2742" s="22">
        <v>0</v>
      </c>
      <c r="U2742" s="22">
        <v>12294</v>
      </c>
      <c r="V2742" s="41"/>
      <c r="W2742" s="42"/>
      <c r="X2742" s="22"/>
      <c r="Y2742" s="22"/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1652</v>
      </c>
      <c r="B2743" s="37" t="s">
        <v>761</v>
      </c>
      <c r="C2743" s="38" t="s">
        <v>762</v>
      </c>
      <c r="D2743" s="24">
        <f t="shared" si="84"/>
        <v>231114</v>
      </c>
      <c r="E2743" s="32">
        <f t="shared" si="85"/>
        <v>515570</v>
      </c>
      <c r="F2743" s="28">
        <v>0</v>
      </c>
      <c r="G2743" s="29">
        <v>8928</v>
      </c>
      <c r="H2743" s="19">
        <v>0</v>
      </c>
      <c r="I2743" s="19">
        <v>62693</v>
      </c>
      <c r="J2743" s="39">
        <v>0</v>
      </c>
      <c r="K2743" s="40">
        <v>65954</v>
      </c>
      <c r="L2743" s="19">
        <v>0</v>
      </c>
      <c r="M2743" s="19">
        <v>214236</v>
      </c>
      <c r="N2743" s="39">
        <v>180913</v>
      </c>
      <c r="O2743" s="40">
        <v>7019</v>
      </c>
      <c r="P2743" s="22">
        <v>0</v>
      </c>
      <c r="Q2743" s="22">
        <v>27098</v>
      </c>
      <c r="R2743" s="39">
        <v>5892</v>
      </c>
      <c r="S2743" s="40">
        <v>129642</v>
      </c>
      <c r="T2743" s="19">
        <v>44309</v>
      </c>
      <c r="U2743" s="19">
        <v>0</v>
      </c>
      <c r="V2743" s="39"/>
      <c r="W2743" s="40"/>
      <c r="X2743" s="19"/>
      <c r="Y2743" s="19"/>
      <c r="Z2743" s="39"/>
      <c r="AA2743" s="40"/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1652</v>
      </c>
      <c r="B2744" s="37" t="s">
        <v>763</v>
      </c>
      <c r="C2744" s="38" t="s">
        <v>764</v>
      </c>
      <c r="D2744" s="24">
        <f t="shared" si="84"/>
        <v>205134</v>
      </c>
      <c r="E2744" s="32">
        <f t="shared" si="85"/>
        <v>2239451.52</v>
      </c>
      <c r="F2744" s="28">
        <v>18097</v>
      </c>
      <c r="G2744" s="29">
        <v>294431.5</v>
      </c>
      <c r="H2744" s="19">
        <v>35016</v>
      </c>
      <c r="I2744" s="19">
        <v>290092.5</v>
      </c>
      <c r="J2744" s="39">
        <v>30217</v>
      </c>
      <c r="K2744" s="40">
        <v>241014</v>
      </c>
      <c r="L2744" s="19">
        <v>10262</v>
      </c>
      <c r="M2744" s="19">
        <v>371949.15</v>
      </c>
      <c r="N2744" s="39">
        <v>8862</v>
      </c>
      <c r="O2744" s="40">
        <v>276733.37</v>
      </c>
      <c r="P2744" s="19">
        <v>9275</v>
      </c>
      <c r="Q2744" s="19">
        <v>302805</v>
      </c>
      <c r="R2744" s="39">
        <v>81111</v>
      </c>
      <c r="S2744" s="40">
        <v>208605.5</v>
      </c>
      <c r="T2744" s="19">
        <v>12294</v>
      </c>
      <c r="U2744" s="19">
        <v>253820.5</v>
      </c>
      <c r="V2744" s="39"/>
      <c r="W2744" s="40"/>
      <c r="X2744" s="19"/>
      <c r="Y2744" s="19"/>
      <c r="Z2744" s="39"/>
      <c r="AA2744" s="40"/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1652</v>
      </c>
      <c r="B2745" s="37" t="s">
        <v>765</v>
      </c>
      <c r="C2745" s="38" t="s">
        <v>766</v>
      </c>
      <c r="D2745" s="24">
        <f t="shared" si="84"/>
        <v>108693</v>
      </c>
      <c r="E2745" s="32">
        <f t="shared" si="85"/>
        <v>4190193.5</v>
      </c>
      <c r="F2745" s="28">
        <v>0</v>
      </c>
      <c r="G2745" s="29">
        <v>451586</v>
      </c>
      <c r="H2745" s="19">
        <v>0</v>
      </c>
      <c r="I2745" s="19">
        <v>785167</v>
      </c>
      <c r="J2745" s="39">
        <v>0</v>
      </c>
      <c r="K2745" s="40">
        <v>470555</v>
      </c>
      <c r="L2745" s="19">
        <v>0</v>
      </c>
      <c r="M2745" s="19">
        <v>492169</v>
      </c>
      <c r="N2745" s="39">
        <v>6019</v>
      </c>
      <c r="O2745" s="40">
        <v>666852</v>
      </c>
      <c r="P2745" s="19">
        <v>33449</v>
      </c>
      <c r="Q2745" s="19">
        <v>345075</v>
      </c>
      <c r="R2745" s="39">
        <v>41381</v>
      </c>
      <c r="S2745" s="40">
        <v>399080</v>
      </c>
      <c r="T2745" s="19">
        <v>27844</v>
      </c>
      <c r="U2745" s="19">
        <v>579709.5</v>
      </c>
      <c r="V2745" s="39"/>
      <c r="W2745" s="40"/>
      <c r="X2745" s="19"/>
      <c r="Y2745" s="19"/>
      <c r="Z2745" s="39"/>
      <c r="AA2745" s="40"/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1652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1652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1652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1652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7674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>
        <v>0</v>
      </c>
      <c r="S2749" s="42">
        <v>7674</v>
      </c>
      <c r="T2749" s="22">
        <v>0</v>
      </c>
      <c r="U2749" s="22">
        <v>0</v>
      </c>
      <c r="V2749" s="41"/>
      <c r="W2749" s="42"/>
      <c r="X2749" s="22"/>
      <c r="Y2749" s="22"/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1652</v>
      </c>
      <c r="B2750" s="37" t="s">
        <v>775</v>
      </c>
      <c r="C2750" s="38" t="s">
        <v>776</v>
      </c>
      <c r="D2750" s="24">
        <f t="shared" si="84"/>
        <v>91660</v>
      </c>
      <c r="E2750" s="32">
        <f t="shared" si="85"/>
        <v>8956905.5399999991</v>
      </c>
      <c r="F2750" s="28">
        <v>0</v>
      </c>
      <c r="G2750" s="29">
        <v>1319509</v>
      </c>
      <c r="H2750" s="19">
        <v>66194</v>
      </c>
      <c r="I2750" s="19">
        <v>1109421.46</v>
      </c>
      <c r="J2750" s="39">
        <v>0</v>
      </c>
      <c r="K2750" s="40">
        <v>1181147.46</v>
      </c>
      <c r="L2750" s="19">
        <v>25466</v>
      </c>
      <c r="M2750" s="19">
        <v>1226141.8500000001</v>
      </c>
      <c r="N2750" s="39">
        <v>0</v>
      </c>
      <c r="O2750" s="40">
        <v>1104960.5</v>
      </c>
      <c r="P2750" s="22">
        <v>0</v>
      </c>
      <c r="Q2750" s="22">
        <v>1063467.42</v>
      </c>
      <c r="R2750" s="39">
        <v>0</v>
      </c>
      <c r="S2750" s="40">
        <v>968409</v>
      </c>
      <c r="T2750" s="19">
        <v>0</v>
      </c>
      <c r="U2750" s="19">
        <v>983848.85</v>
      </c>
      <c r="V2750" s="39"/>
      <c r="W2750" s="40"/>
      <c r="X2750" s="19"/>
      <c r="Y2750" s="19"/>
      <c r="Z2750" s="39"/>
      <c r="AA2750" s="40"/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1652</v>
      </c>
      <c r="B2751" s="37" t="s">
        <v>777</v>
      </c>
      <c r="C2751" s="38" t="s">
        <v>778</v>
      </c>
      <c r="D2751" s="24">
        <f t="shared" si="84"/>
        <v>5468</v>
      </c>
      <c r="E2751" s="32">
        <f t="shared" si="85"/>
        <v>4779515.5</v>
      </c>
      <c r="F2751" s="28">
        <v>0</v>
      </c>
      <c r="G2751" s="29">
        <v>458193</v>
      </c>
      <c r="H2751" s="19">
        <v>0</v>
      </c>
      <c r="I2751" s="19">
        <v>405284</v>
      </c>
      <c r="J2751" s="39">
        <v>0</v>
      </c>
      <c r="K2751" s="40">
        <v>686871</v>
      </c>
      <c r="L2751" s="19">
        <v>0</v>
      </c>
      <c r="M2751" s="19">
        <v>591896</v>
      </c>
      <c r="N2751" s="39">
        <v>0</v>
      </c>
      <c r="O2751" s="40">
        <v>593355</v>
      </c>
      <c r="P2751" s="19">
        <v>5468</v>
      </c>
      <c r="Q2751" s="19">
        <v>800094.5</v>
      </c>
      <c r="R2751" s="39">
        <v>0</v>
      </c>
      <c r="S2751" s="40">
        <v>582225</v>
      </c>
      <c r="T2751" s="19">
        <v>0</v>
      </c>
      <c r="U2751" s="19">
        <v>661597</v>
      </c>
      <c r="V2751" s="39"/>
      <c r="W2751" s="40"/>
      <c r="X2751" s="19"/>
      <c r="Y2751" s="19"/>
      <c r="Z2751" s="39"/>
      <c r="AA2751" s="40"/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1652</v>
      </c>
      <c r="B2752" s="37" t="s">
        <v>779</v>
      </c>
      <c r="C2752" s="38" t="s">
        <v>780</v>
      </c>
      <c r="D2752" s="24">
        <f t="shared" si="84"/>
        <v>1807398.93</v>
      </c>
      <c r="E2752" s="32">
        <f t="shared" si="85"/>
        <v>0</v>
      </c>
      <c r="F2752" s="28">
        <v>40120.339999999997</v>
      </c>
      <c r="G2752" s="29">
        <v>0</v>
      </c>
      <c r="H2752" s="19">
        <v>344735.5</v>
      </c>
      <c r="I2752" s="19">
        <v>0</v>
      </c>
      <c r="J2752" s="39">
        <v>0</v>
      </c>
      <c r="K2752" s="40">
        <v>0</v>
      </c>
      <c r="L2752" s="19">
        <v>138768.84</v>
      </c>
      <c r="M2752" s="19">
        <v>0</v>
      </c>
      <c r="N2752" s="39">
        <v>139434.15</v>
      </c>
      <c r="O2752" s="40">
        <v>0</v>
      </c>
      <c r="P2752" s="19">
        <v>446428.67</v>
      </c>
      <c r="Q2752" s="19">
        <v>0</v>
      </c>
      <c r="R2752" s="39">
        <v>370437.68</v>
      </c>
      <c r="S2752" s="40">
        <v>0</v>
      </c>
      <c r="T2752" s="19">
        <v>327473.75</v>
      </c>
      <c r="U2752" s="19">
        <v>0</v>
      </c>
      <c r="V2752" s="39"/>
      <c r="W2752" s="40"/>
      <c r="X2752" s="19"/>
      <c r="Y2752" s="19"/>
      <c r="Z2752" s="39"/>
      <c r="AA2752" s="40"/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1652</v>
      </c>
      <c r="B2753" s="37" t="s">
        <v>781</v>
      </c>
      <c r="C2753" s="38" t="s">
        <v>782</v>
      </c>
      <c r="D2753" s="24">
        <f t="shared" si="84"/>
        <v>0</v>
      </c>
      <c r="E2753" s="32">
        <f t="shared" si="85"/>
        <v>129116.35999999999</v>
      </c>
      <c r="F2753" s="28">
        <v>0</v>
      </c>
      <c r="G2753" s="29">
        <v>26026.17</v>
      </c>
      <c r="H2753" s="19">
        <v>0</v>
      </c>
      <c r="I2753" s="19">
        <v>10936.45</v>
      </c>
      <c r="J2753" s="39">
        <v>0</v>
      </c>
      <c r="K2753" s="40">
        <v>5739.38</v>
      </c>
      <c r="L2753" s="19">
        <v>0</v>
      </c>
      <c r="M2753" s="19">
        <v>20812.650000000001</v>
      </c>
      <c r="N2753" s="39">
        <v>0</v>
      </c>
      <c r="O2753" s="40">
        <v>5486.51</v>
      </c>
      <c r="P2753" s="19">
        <v>0</v>
      </c>
      <c r="Q2753" s="19">
        <v>34638.42</v>
      </c>
      <c r="R2753" s="39">
        <v>0</v>
      </c>
      <c r="S2753" s="40">
        <v>20371.41</v>
      </c>
      <c r="T2753" s="19">
        <v>0</v>
      </c>
      <c r="U2753" s="19">
        <v>5105.37</v>
      </c>
      <c r="V2753" s="39"/>
      <c r="W2753" s="40"/>
      <c r="X2753" s="19"/>
      <c r="Y2753" s="19"/>
      <c r="Z2753" s="39"/>
      <c r="AA2753" s="40"/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1652</v>
      </c>
      <c r="B2754" s="37" t="s">
        <v>783</v>
      </c>
      <c r="C2754" s="38" t="s">
        <v>784</v>
      </c>
      <c r="D2754" s="24">
        <f t="shared" si="84"/>
        <v>0</v>
      </c>
      <c r="E2754" s="32">
        <f t="shared" si="85"/>
        <v>142053</v>
      </c>
      <c r="F2754" s="28">
        <v>0</v>
      </c>
      <c r="G2754" s="29">
        <v>16802</v>
      </c>
      <c r="H2754" s="19">
        <v>0</v>
      </c>
      <c r="I2754" s="19">
        <v>35016</v>
      </c>
      <c r="J2754" s="39">
        <v>0</v>
      </c>
      <c r="K2754" s="40">
        <v>30817</v>
      </c>
      <c r="L2754" s="19">
        <v>0</v>
      </c>
      <c r="M2754" s="19">
        <v>11372</v>
      </c>
      <c r="N2754" s="39">
        <v>0</v>
      </c>
      <c r="O2754" s="40">
        <v>9262</v>
      </c>
      <c r="P2754" s="19">
        <v>0</v>
      </c>
      <c r="Q2754" s="19">
        <v>9275</v>
      </c>
      <c r="R2754" s="39">
        <v>0</v>
      </c>
      <c r="S2754" s="40">
        <v>28099</v>
      </c>
      <c r="T2754" s="19">
        <v>0</v>
      </c>
      <c r="U2754" s="19">
        <v>1410</v>
      </c>
      <c r="V2754" s="39"/>
      <c r="W2754" s="40"/>
      <c r="X2754" s="19"/>
      <c r="Y2754" s="19"/>
      <c r="Z2754" s="39"/>
      <c r="AA2754" s="40"/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1652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927298.5</v>
      </c>
      <c r="F2755" s="28">
        <v>0</v>
      </c>
      <c r="G2755" s="29">
        <v>269245</v>
      </c>
      <c r="H2755" s="19">
        <v>0</v>
      </c>
      <c r="I2755" s="19">
        <v>36763</v>
      </c>
      <c r="J2755" s="39">
        <v>0</v>
      </c>
      <c r="K2755" s="40">
        <v>35763</v>
      </c>
      <c r="L2755" s="19">
        <v>0</v>
      </c>
      <c r="M2755" s="19">
        <v>303179</v>
      </c>
      <c r="N2755" s="39">
        <v>0</v>
      </c>
      <c r="O2755" s="40">
        <v>66738</v>
      </c>
      <c r="P2755" s="19">
        <v>0</v>
      </c>
      <c r="Q2755" s="19">
        <v>47753</v>
      </c>
      <c r="R2755" s="39">
        <v>0</v>
      </c>
      <c r="S2755" s="40">
        <v>74673</v>
      </c>
      <c r="T2755" s="19">
        <v>0</v>
      </c>
      <c r="U2755" s="19">
        <v>93184.5</v>
      </c>
      <c r="V2755" s="39"/>
      <c r="W2755" s="40"/>
      <c r="X2755" s="19"/>
      <c r="Y2755" s="19"/>
      <c r="Z2755" s="39"/>
      <c r="AA2755" s="40"/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1652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57436.959999999999</v>
      </c>
      <c r="E2756" s="32">
        <f t="shared" ref="E2756:E2819" si="87">G2756+I2756+K2756+M2756+O2756+Q2756+S2756+U2756+W2756+Y2756+AA2756+AC2756</f>
        <v>1012892.06</v>
      </c>
      <c r="F2756" s="28">
        <v>865</v>
      </c>
      <c r="G2756" s="29">
        <v>79144</v>
      </c>
      <c r="H2756" s="19">
        <v>1349</v>
      </c>
      <c r="I2756" s="19">
        <v>83564</v>
      </c>
      <c r="J2756" s="39">
        <v>0</v>
      </c>
      <c r="K2756" s="40">
        <v>99685</v>
      </c>
      <c r="L2756" s="19">
        <v>55222.96</v>
      </c>
      <c r="M2756" s="19">
        <v>141646</v>
      </c>
      <c r="N2756" s="39">
        <v>0</v>
      </c>
      <c r="O2756" s="40">
        <v>206382.06</v>
      </c>
      <c r="P2756" s="19">
        <v>0</v>
      </c>
      <c r="Q2756" s="19">
        <v>158206</v>
      </c>
      <c r="R2756" s="39">
        <v>0</v>
      </c>
      <c r="S2756" s="40">
        <v>125644</v>
      </c>
      <c r="T2756" s="19">
        <v>0</v>
      </c>
      <c r="U2756" s="19">
        <v>118621</v>
      </c>
      <c r="V2756" s="39"/>
      <c r="W2756" s="40"/>
      <c r="X2756" s="19"/>
      <c r="Y2756" s="19"/>
      <c r="Z2756" s="39"/>
      <c r="AA2756" s="40"/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1652</v>
      </c>
      <c r="B2757" s="37" t="s">
        <v>789</v>
      </c>
      <c r="C2757" s="38" t="s">
        <v>790</v>
      </c>
      <c r="D2757" s="24">
        <f t="shared" si="86"/>
        <v>0</v>
      </c>
      <c r="E2757" s="32">
        <f t="shared" si="87"/>
        <v>1414980.5</v>
      </c>
      <c r="F2757" s="28">
        <v>0</v>
      </c>
      <c r="G2757" s="29">
        <v>214539</v>
      </c>
      <c r="H2757" s="19">
        <v>0</v>
      </c>
      <c r="I2757" s="19">
        <v>198227</v>
      </c>
      <c r="J2757" s="39">
        <v>0</v>
      </c>
      <c r="K2757" s="40">
        <v>281901</v>
      </c>
      <c r="L2757" s="19">
        <v>0</v>
      </c>
      <c r="M2757" s="19">
        <v>118822</v>
      </c>
      <c r="N2757" s="39">
        <v>0</v>
      </c>
      <c r="O2757" s="40">
        <v>165673</v>
      </c>
      <c r="P2757" s="19">
        <v>0</v>
      </c>
      <c r="Q2757" s="19">
        <v>116363.5</v>
      </c>
      <c r="R2757" s="39">
        <v>0</v>
      </c>
      <c r="S2757" s="40">
        <v>99591</v>
      </c>
      <c r="T2757" s="19">
        <v>0</v>
      </c>
      <c r="U2757" s="19">
        <v>219864</v>
      </c>
      <c r="V2757" s="39"/>
      <c r="W2757" s="40"/>
      <c r="X2757" s="19"/>
      <c r="Y2757" s="19"/>
      <c r="Z2757" s="39"/>
      <c r="AA2757" s="40"/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1652</v>
      </c>
      <c r="B2758" s="37" t="s">
        <v>791</v>
      </c>
      <c r="C2758" s="38" t="s">
        <v>792</v>
      </c>
      <c r="D2758" s="24">
        <f t="shared" si="86"/>
        <v>613172.58000000007</v>
      </c>
      <c r="E2758" s="32">
        <f t="shared" si="87"/>
        <v>0</v>
      </c>
      <c r="F2758" s="28">
        <v>15836.97</v>
      </c>
      <c r="G2758" s="29">
        <v>0</v>
      </c>
      <c r="H2758" s="19">
        <v>96023.45</v>
      </c>
      <c r="I2758" s="19">
        <v>0</v>
      </c>
      <c r="J2758" s="39">
        <v>0</v>
      </c>
      <c r="K2758" s="40">
        <v>0</v>
      </c>
      <c r="L2758" s="19">
        <v>85030.399999999994</v>
      </c>
      <c r="M2758" s="19">
        <v>0</v>
      </c>
      <c r="N2758" s="39">
        <v>39527.5</v>
      </c>
      <c r="O2758" s="40">
        <v>0</v>
      </c>
      <c r="P2758" s="19">
        <v>69047.98</v>
      </c>
      <c r="Q2758" s="19">
        <v>0</v>
      </c>
      <c r="R2758" s="39">
        <v>48947.22</v>
      </c>
      <c r="S2758" s="40">
        <v>0</v>
      </c>
      <c r="T2758" s="19">
        <v>258759.06</v>
      </c>
      <c r="U2758" s="19">
        <v>0</v>
      </c>
      <c r="V2758" s="39"/>
      <c r="W2758" s="40"/>
      <c r="X2758" s="19"/>
      <c r="Y2758" s="19"/>
      <c r="Z2758" s="39"/>
      <c r="AA2758" s="40"/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1652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31347.03</v>
      </c>
      <c r="F2759" s="28">
        <v>0</v>
      </c>
      <c r="G2759" s="29">
        <v>2920</v>
      </c>
      <c r="H2759" s="19">
        <v>0</v>
      </c>
      <c r="I2759" s="19">
        <v>4135.8599999999997</v>
      </c>
      <c r="J2759" s="39">
        <v>0</v>
      </c>
      <c r="K2759" s="40">
        <v>7056.16</v>
      </c>
      <c r="L2759" s="19">
        <v>0</v>
      </c>
      <c r="M2759" s="19">
        <v>1917</v>
      </c>
      <c r="N2759" s="39">
        <v>0</v>
      </c>
      <c r="O2759" s="40">
        <v>7116.58</v>
      </c>
      <c r="P2759" s="19">
        <v>0</v>
      </c>
      <c r="Q2759" s="19">
        <v>5417.56</v>
      </c>
      <c r="R2759" s="39">
        <v>0</v>
      </c>
      <c r="S2759" s="40">
        <v>2783.87</v>
      </c>
      <c r="T2759" s="19">
        <v>0</v>
      </c>
      <c r="U2759" s="19">
        <v>0</v>
      </c>
      <c r="V2759" s="39"/>
      <c r="W2759" s="40"/>
      <c r="X2759" s="19"/>
      <c r="Y2759" s="19"/>
      <c r="Z2759" s="39"/>
      <c r="AA2759" s="40"/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1652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43834</v>
      </c>
      <c r="F2760" s="28">
        <v>0</v>
      </c>
      <c r="G2760" s="29">
        <v>5123</v>
      </c>
      <c r="H2760" s="19">
        <v>0</v>
      </c>
      <c r="I2760" s="19">
        <v>6467</v>
      </c>
      <c r="J2760" s="39">
        <v>0</v>
      </c>
      <c r="K2760" s="40">
        <v>4720</v>
      </c>
      <c r="L2760" s="19">
        <v>0</v>
      </c>
      <c r="M2760" s="19">
        <v>5368</v>
      </c>
      <c r="N2760" s="39">
        <v>0</v>
      </c>
      <c r="O2760" s="40">
        <v>2167</v>
      </c>
      <c r="P2760" s="19">
        <v>0</v>
      </c>
      <c r="Q2760" s="19">
        <v>9818</v>
      </c>
      <c r="R2760" s="39">
        <v>0</v>
      </c>
      <c r="S2760" s="40">
        <v>4112</v>
      </c>
      <c r="T2760" s="19">
        <v>0</v>
      </c>
      <c r="U2760" s="19">
        <v>6059</v>
      </c>
      <c r="V2760" s="39"/>
      <c r="W2760" s="40"/>
      <c r="X2760" s="19"/>
      <c r="Y2760" s="19"/>
      <c r="Z2760" s="39"/>
      <c r="AA2760" s="40"/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1652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137968</v>
      </c>
      <c r="F2761" s="28"/>
      <c r="G2761" s="29"/>
      <c r="H2761" s="19"/>
      <c r="I2761" s="19"/>
      <c r="J2761" s="39">
        <v>0</v>
      </c>
      <c r="K2761" s="40">
        <v>5297</v>
      </c>
      <c r="L2761" s="19">
        <v>0</v>
      </c>
      <c r="M2761" s="19">
        <v>43624</v>
      </c>
      <c r="N2761" s="39">
        <v>0</v>
      </c>
      <c r="O2761" s="40">
        <v>42096</v>
      </c>
      <c r="P2761" s="19">
        <v>0</v>
      </c>
      <c r="Q2761" s="19">
        <v>39920</v>
      </c>
      <c r="R2761" s="39">
        <v>0</v>
      </c>
      <c r="S2761" s="40">
        <v>7031</v>
      </c>
      <c r="T2761" s="19">
        <v>0</v>
      </c>
      <c r="U2761" s="19">
        <v>0</v>
      </c>
      <c r="V2761" s="39"/>
      <c r="W2761" s="40"/>
      <c r="X2761" s="19"/>
      <c r="Y2761" s="19"/>
      <c r="Z2761" s="39"/>
      <c r="AA2761" s="40"/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1652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1652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1652</v>
      </c>
      <c r="B2764" s="37" t="s">
        <v>803</v>
      </c>
      <c r="C2764" s="38" t="s">
        <v>804</v>
      </c>
      <c r="D2764" s="24">
        <f t="shared" si="86"/>
        <v>398720.2</v>
      </c>
      <c r="E2764" s="32">
        <f t="shared" si="87"/>
        <v>42260034.49000001</v>
      </c>
      <c r="F2764" s="28">
        <v>0</v>
      </c>
      <c r="G2764" s="29">
        <v>5974224.25</v>
      </c>
      <c r="H2764" s="19">
        <v>0</v>
      </c>
      <c r="I2764" s="19">
        <v>5057169.1500000004</v>
      </c>
      <c r="J2764" s="39">
        <v>0</v>
      </c>
      <c r="K2764" s="40">
        <v>5845336.9900000002</v>
      </c>
      <c r="L2764" s="19">
        <v>0</v>
      </c>
      <c r="M2764" s="19">
        <v>5644060.0499999998</v>
      </c>
      <c r="N2764" s="39">
        <v>0</v>
      </c>
      <c r="O2764" s="40">
        <v>5509931.5</v>
      </c>
      <c r="P2764" s="22">
        <v>0</v>
      </c>
      <c r="Q2764" s="22">
        <v>6243049.6799999997</v>
      </c>
      <c r="R2764" s="39">
        <v>397380.2</v>
      </c>
      <c r="S2764" s="40">
        <v>3947396.31</v>
      </c>
      <c r="T2764" s="19">
        <v>1340</v>
      </c>
      <c r="U2764" s="19">
        <v>4038866.56</v>
      </c>
      <c r="V2764" s="39"/>
      <c r="W2764" s="40"/>
      <c r="X2764" s="19"/>
      <c r="Y2764" s="19"/>
      <c r="Z2764" s="39"/>
      <c r="AA2764" s="40"/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1652</v>
      </c>
      <c r="B2765" s="37" t="s">
        <v>805</v>
      </c>
      <c r="C2765" s="38" t="s">
        <v>806</v>
      </c>
      <c r="D2765" s="24">
        <f t="shared" si="86"/>
        <v>1512970.0999999999</v>
      </c>
      <c r="E2765" s="32">
        <f t="shared" si="87"/>
        <v>60483119.200000003</v>
      </c>
      <c r="F2765" s="28">
        <v>638571</v>
      </c>
      <c r="G2765" s="29">
        <v>7382490.6500000004</v>
      </c>
      <c r="H2765" s="19">
        <v>8144</v>
      </c>
      <c r="I2765" s="19">
        <v>6866429.8499999996</v>
      </c>
      <c r="J2765" s="39">
        <v>37276.300000000003</v>
      </c>
      <c r="K2765" s="40">
        <v>7567299</v>
      </c>
      <c r="L2765" s="19">
        <v>13510.45</v>
      </c>
      <c r="M2765" s="19">
        <v>7502385</v>
      </c>
      <c r="N2765" s="39">
        <v>393002.9</v>
      </c>
      <c r="O2765" s="40">
        <v>9111737.25</v>
      </c>
      <c r="P2765" s="19">
        <v>7667.65</v>
      </c>
      <c r="Q2765" s="19">
        <v>7773811.75</v>
      </c>
      <c r="R2765" s="39">
        <v>58526</v>
      </c>
      <c r="S2765" s="40">
        <v>7132789.5999999996</v>
      </c>
      <c r="T2765" s="19">
        <v>356271.8</v>
      </c>
      <c r="U2765" s="19">
        <v>7146176.0999999996</v>
      </c>
      <c r="V2765" s="39"/>
      <c r="W2765" s="40"/>
      <c r="X2765" s="19"/>
      <c r="Y2765" s="19"/>
      <c r="Z2765" s="39"/>
      <c r="AA2765" s="40"/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1652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124278</v>
      </c>
      <c r="F2766" s="28">
        <v>0</v>
      </c>
      <c r="G2766" s="29">
        <v>34058</v>
      </c>
      <c r="H2766" s="19">
        <v>0</v>
      </c>
      <c r="I2766" s="19">
        <v>9943</v>
      </c>
      <c r="J2766" s="39">
        <v>0</v>
      </c>
      <c r="K2766" s="40">
        <v>17680</v>
      </c>
      <c r="L2766" s="19">
        <v>0</v>
      </c>
      <c r="M2766" s="19">
        <v>12134.5</v>
      </c>
      <c r="N2766" s="39">
        <v>0</v>
      </c>
      <c r="O2766" s="40">
        <v>14738</v>
      </c>
      <c r="P2766" s="19">
        <v>0</v>
      </c>
      <c r="Q2766" s="19">
        <v>13325</v>
      </c>
      <c r="R2766" s="39">
        <v>0</v>
      </c>
      <c r="S2766" s="40">
        <v>10752</v>
      </c>
      <c r="T2766" s="19">
        <v>0</v>
      </c>
      <c r="U2766" s="19">
        <v>11647.5</v>
      </c>
      <c r="V2766" s="39"/>
      <c r="W2766" s="40"/>
      <c r="X2766" s="19"/>
      <c r="Y2766" s="19"/>
      <c r="Z2766" s="39"/>
      <c r="AA2766" s="40"/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1652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155016</v>
      </c>
      <c r="F2767" s="30">
        <v>0</v>
      </c>
      <c r="G2767" s="31">
        <v>35628</v>
      </c>
      <c r="H2767" s="22">
        <v>0</v>
      </c>
      <c r="I2767" s="22">
        <v>9582</v>
      </c>
      <c r="J2767" s="41">
        <v>0</v>
      </c>
      <c r="K2767" s="42">
        <v>33918.5</v>
      </c>
      <c r="L2767" s="22">
        <v>0</v>
      </c>
      <c r="M2767" s="22">
        <v>15462.5</v>
      </c>
      <c r="N2767" s="41">
        <v>0</v>
      </c>
      <c r="O2767" s="42">
        <v>21376.25</v>
      </c>
      <c r="P2767" s="19">
        <v>0</v>
      </c>
      <c r="Q2767" s="19">
        <v>11136.75</v>
      </c>
      <c r="R2767" s="41">
        <v>0</v>
      </c>
      <c r="S2767" s="42">
        <v>15378</v>
      </c>
      <c r="T2767" s="22">
        <v>0</v>
      </c>
      <c r="U2767" s="22">
        <v>12534</v>
      </c>
      <c r="V2767" s="41"/>
      <c r="W2767" s="42"/>
      <c r="X2767" s="22"/>
      <c r="Y2767" s="22"/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1652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1652</v>
      </c>
      <c r="B2769" s="37" t="s">
        <v>813</v>
      </c>
      <c r="C2769" s="38" t="s">
        <v>814</v>
      </c>
      <c r="D2769" s="24">
        <f t="shared" si="86"/>
        <v>0</v>
      </c>
      <c r="E2769" s="32">
        <f t="shared" si="87"/>
        <v>3869969.47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3869969.47</v>
      </c>
      <c r="R2769" s="41">
        <v>0</v>
      </c>
      <c r="S2769" s="42">
        <v>0</v>
      </c>
      <c r="T2769" s="22">
        <v>0</v>
      </c>
      <c r="U2769" s="22">
        <v>0</v>
      </c>
      <c r="V2769" s="41"/>
      <c r="W2769" s="42"/>
      <c r="X2769" s="22"/>
      <c r="Y2769" s="22"/>
      <c r="Z2769" s="41"/>
      <c r="AA2769" s="42"/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1652</v>
      </c>
      <c r="B2770" s="37" t="s">
        <v>815</v>
      </c>
      <c r="C2770" s="38" t="s">
        <v>816</v>
      </c>
      <c r="D2770" s="24">
        <f t="shared" si="86"/>
        <v>44044045.290000007</v>
      </c>
      <c r="E2770" s="32">
        <f t="shared" si="87"/>
        <v>48253314.149999999</v>
      </c>
      <c r="F2770" s="28">
        <v>5974224.25</v>
      </c>
      <c r="G2770" s="29">
        <v>35184547.920000002</v>
      </c>
      <c r="H2770" s="19">
        <v>5767170.1500000004</v>
      </c>
      <c r="I2770" s="19">
        <v>0</v>
      </c>
      <c r="J2770" s="39">
        <v>5845336.9900000002</v>
      </c>
      <c r="K2770" s="40">
        <v>0</v>
      </c>
      <c r="L2770" s="19">
        <v>5644060.0499999998</v>
      </c>
      <c r="M2770" s="19">
        <v>212360</v>
      </c>
      <c r="N2770" s="39">
        <v>5509931.5</v>
      </c>
      <c r="O2770" s="40">
        <v>7660890.54</v>
      </c>
      <c r="P2770" s="22">
        <v>7715779.6799999997</v>
      </c>
      <c r="Q2770" s="22">
        <v>0</v>
      </c>
      <c r="R2770" s="39">
        <v>3550016.11</v>
      </c>
      <c r="S2770" s="40">
        <v>837.33</v>
      </c>
      <c r="T2770" s="19">
        <v>4037526.56</v>
      </c>
      <c r="U2770" s="19">
        <v>5194678.3600000003</v>
      </c>
      <c r="V2770" s="39"/>
      <c r="W2770" s="40"/>
      <c r="X2770" s="19"/>
      <c r="Y2770" s="19"/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1652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0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/>
      <c r="AA2771" s="42"/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1652</v>
      </c>
      <c r="B2772" s="37" t="s">
        <v>819</v>
      </c>
      <c r="C2772" s="38" t="s">
        <v>820</v>
      </c>
      <c r="D2772" s="24">
        <f t="shared" si="86"/>
        <v>2958183</v>
      </c>
      <c r="E2772" s="32">
        <f t="shared" si="87"/>
        <v>12648255.68</v>
      </c>
      <c r="F2772" s="28">
        <v>457193</v>
      </c>
      <c r="G2772" s="29">
        <v>2967171.41</v>
      </c>
      <c r="H2772" s="19">
        <v>802535</v>
      </c>
      <c r="I2772" s="19">
        <v>0</v>
      </c>
      <c r="J2772" s="39">
        <v>291802</v>
      </c>
      <c r="K2772" s="40">
        <v>0</v>
      </c>
      <c r="L2772" s="19">
        <v>275806</v>
      </c>
      <c r="M2772" s="19">
        <v>0</v>
      </c>
      <c r="N2772" s="39">
        <v>408328</v>
      </c>
      <c r="O2772" s="40">
        <v>0</v>
      </c>
      <c r="P2772" s="22">
        <v>365160</v>
      </c>
      <c r="Q2772" s="22">
        <v>0</v>
      </c>
      <c r="R2772" s="39">
        <v>165563.5</v>
      </c>
      <c r="S2772" s="40">
        <v>0</v>
      </c>
      <c r="T2772" s="19">
        <v>191795.5</v>
      </c>
      <c r="U2772" s="19">
        <v>9681084.2699999996</v>
      </c>
      <c r="V2772" s="39"/>
      <c r="W2772" s="40"/>
      <c r="X2772" s="19"/>
      <c r="Y2772" s="19"/>
      <c r="Z2772" s="39"/>
      <c r="AA2772" s="40"/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1652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3532909.39</v>
      </c>
      <c r="F2773" s="28">
        <v>0</v>
      </c>
      <c r="G2773" s="29">
        <v>409653.69</v>
      </c>
      <c r="H2773" s="19">
        <v>0</v>
      </c>
      <c r="I2773" s="19">
        <v>694361.05</v>
      </c>
      <c r="J2773" s="39">
        <v>0</v>
      </c>
      <c r="K2773" s="40">
        <v>249043.6</v>
      </c>
      <c r="L2773" s="19">
        <v>0</v>
      </c>
      <c r="M2773" s="19">
        <v>466167.68</v>
      </c>
      <c r="N2773" s="39">
        <v>0</v>
      </c>
      <c r="O2773" s="40">
        <v>9214</v>
      </c>
      <c r="P2773" s="19">
        <v>0</v>
      </c>
      <c r="Q2773" s="19">
        <v>699651.73</v>
      </c>
      <c r="R2773" s="39">
        <v>0</v>
      </c>
      <c r="S2773" s="40">
        <v>577457.39</v>
      </c>
      <c r="T2773" s="19">
        <v>0</v>
      </c>
      <c r="U2773" s="19">
        <v>427360.25</v>
      </c>
      <c r="V2773" s="39"/>
      <c r="W2773" s="40"/>
      <c r="X2773" s="19"/>
      <c r="Y2773" s="19"/>
      <c r="Z2773" s="39"/>
      <c r="AA2773" s="40"/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1652</v>
      </c>
      <c r="B2774" s="37" t="s">
        <v>823</v>
      </c>
      <c r="C2774" s="38" t="s">
        <v>824</v>
      </c>
      <c r="D2774" s="24">
        <f t="shared" si="86"/>
        <v>146450</v>
      </c>
      <c r="E2774" s="32">
        <f t="shared" si="87"/>
        <v>2830811.0799999996</v>
      </c>
      <c r="F2774" s="28">
        <v>0</v>
      </c>
      <c r="G2774" s="29">
        <v>140403.79999999999</v>
      </c>
      <c r="H2774" s="19">
        <v>0</v>
      </c>
      <c r="I2774" s="19">
        <v>125439.6</v>
      </c>
      <c r="J2774" s="39">
        <v>0</v>
      </c>
      <c r="K2774" s="40">
        <v>345949.1</v>
      </c>
      <c r="L2774" s="19">
        <v>0</v>
      </c>
      <c r="M2774" s="19">
        <v>290148.40000000002</v>
      </c>
      <c r="N2774" s="39">
        <v>0</v>
      </c>
      <c r="O2774" s="40">
        <v>355618.92</v>
      </c>
      <c r="P2774" s="19">
        <v>0</v>
      </c>
      <c r="Q2774" s="19">
        <v>76646.899999999994</v>
      </c>
      <c r="R2774" s="39">
        <v>0</v>
      </c>
      <c r="S2774" s="40">
        <v>1159930</v>
      </c>
      <c r="T2774" s="19">
        <v>146450</v>
      </c>
      <c r="U2774" s="19">
        <v>336674.36</v>
      </c>
      <c r="V2774" s="39"/>
      <c r="W2774" s="40"/>
      <c r="X2774" s="19"/>
      <c r="Y2774" s="19"/>
      <c r="Z2774" s="39"/>
      <c r="AA2774" s="40"/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1652</v>
      </c>
      <c r="B2775" s="37" t="s">
        <v>825</v>
      </c>
      <c r="C2775" s="38" t="s">
        <v>826</v>
      </c>
      <c r="D2775" s="24">
        <f t="shared" si="86"/>
        <v>115000</v>
      </c>
      <c r="E2775" s="32">
        <f t="shared" si="87"/>
        <v>874845</v>
      </c>
      <c r="F2775" s="30"/>
      <c r="G2775" s="31"/>
      <c r="H2775" s="22"/>
      <c r="I2775" s="22"/>
      <c r="J2775" s="41">
        <v>0</v>
      </c>
      <c r="K2775" s="42">
        <v>115000</v>
      </c>
      <c r="L2775" s="22">
        <v>0</v>
      </c>
      <c r="M2775" s="22">
        <v>0</v>
      </c>
      <c r="N2775" s="41">
        <v>115000</v>
      </c>
      <c r="O2775" s="42">
        <v>0</v>
      </c>
      <c r="P2775" s="19">
        <v>0</v>
      </c>
      <c r="Q2775" s="19">
        <v>0</v>
      </c>
      <c r="R2775" s="41">
        <v>0</v>
      </c>
      <c r="S2775" s="42">
        <v>428405</v>
      </c>
      <c r="T2775" s="22">
        <v>0</v>
      </c>
      <c r="U2775" s="22">
        <v>331440</v>
      </c>
      <c r="V2775" s="41"/>
      <c r="W2775" s="42"/>
      <c r="X2775" s="22"/>
      <c r="Y2775" s="22"/>
      <c r="Z2775" s="41"/>
      <c r="AA2775" s="42"/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1652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/>
      <c r="W2776" s="42"/>
      <c r="X2776" s="22"/>
      <c r="Y2776" s="22"/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1652</v>
      </c>
      <c r="B2777" s="37" t="s">
        <v>829</v>
      </c>
      <c r="C2777" s="38" t="s">
        <v>830</v>
      </c>
      <c r="D2777" s="24">
        <f t="shared" si="86"/>
        <v>31404704.640000001</v>
      </c>
      <c r="E2777" s="32">
        <f t="shared" si="87"/>
        <v>0</v>
      </c>
      <c r="F2777" s="28"/>
      <c r="G2777" s="29"/>
      <c r="H2777" s="19">
        <v>1893921.64</v>
      </c>
      <c r="I2777" s="19">
        <v>0</v>
      </c>
      <c r="J2777" s="39">
        <v>4918423.1100000003</v>
      </c>
      <c r="K2777" s="40">
        <v>0</v>
      </c>
      <c r="L2777" s="19">
        <v>3310257.82</v>
      </c>
      <c r="M2777" s="19">
        <v>0</v>
      </c>
      <c r="N2777" s="39">
        <v>3491411.56</v>
      </c>
      <c r="O2777" s="40">
        <v>0</v>
      </c>
      <c r="P2777" s="22">
        <v>2721339.34</v>
      </c>
      <c r="Q2777" s="22">
        <v>0</v>
      </c>
      <c r="R2777" s="39">
        <v>6151356.0499999998</v>
      </c>
      <c r="S2777" s="40">
        <v>0</v>
      </c>
      <c r="T2777" s="19">
        <v>8917995.1199999992</v>
      </c>
      <c r="U2777" s="19">
        <v>0</v>
      </c>
      <c r="V2777" s="39"/>
      <c r="W2777" s="40"/>
      <c r="X2777" s="19"/>
      <c r="Y2777" s="19"/>
      <c r="Z2777" s="39"/>
      <c r="AA2777" s="40"/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1652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2008956.32</v>
      </c>
      <c r="F2778" s="28">
        <v>0</v>
      </c>
      <c r="G2778" s="29">
        <v>226171.76</v>
      </c>
      <c r="H2778" s="19">
        <v>0</v>
      </c>
      <c r="I2778" s="19">
        <v>179387.88</v>
      </c>
      <c r="J2778" s="39">
        <v>0</v>
      </c>
      <c r="K2778" s="40">
        <v>341360.91</v>
      </c>
      <c r="L2778" s="19">
        <v>0</v>
      </c>
      <c r="M2778" s="19">
        <v>173164.16</v>
      </c>
      <c r="N2778" s="39">
        <v>0</v>
      </c>
      <c r="O2778" s="40">
        <v>316091.57</v>
      </c>
      <c r="P2778" s="19">
        <v>0</v>
      </c>
      <c r="Q2778" s="19">
        <v>198771.93</v>
      </c>
      <c r="R2778" s="39">
        <v>0</v>
      </c>
      <c r="S2778" s="40">
        <v>288769.64</v>
      </c>
      <c r="T2778" s="19">
        <v>0</v>
      </c>
      <c r="U2778" s="19">
        <v>285238.46999999997</v>
      </c>
      <c r="V2778" s="39"/>
      <c r="W2778" s="40"/>
      <c r="X2778" s="19"/>
      <c r="Y2778" s="19"/>
      <c r="Z2778" s="39"/>
      <c r="AA2778" s="40"/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1652</v>
      </c>
      <c r="B2779" s="37" t="s">
        <v>833</v>
      </c>
      <c r="C2779" s="38" t="s">
        <v>834</v>
      </c>
      <c r="D2779" s="24">
        <f t="shared" si="86"/>
        <v>0</v>
      </c>
      <c r="E2779" s="32">
        <f t="shared" si="87"/>
        <v>0</v>
      </c>
      <c r="F2779" s="30"/>
      <c r="G2779" s="31"/>
      <c r="H2779" s="22"/>
      <c r="I2779" s="22"/>
      <c r="J2779" s="41"/>
      <c r="K2779" s="42"/>
      <c r="L2779" s="22"/>
      <c r="M2779" s="22"/>
      <c r="N2779" s="41"/>
      <c r="O2779" s="42"/>
      <c r="P2779" s="19"/>
      <c r="Q2779" s="19"/>
      <c r="R2779" s="41"/>
      <c r="S2779" s="42"/>
      <c r="T2779" s="22"/>
      <c r="U2779" s="22"/>
      <c r="V2779" s="41"/>
      <c r="W2779" s="42"/>
      <c r="X2779" s="22"/>
      <c r="Y2779" s="22"/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1652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435578.82</v>
      </c>
      <c r="F2780" s="28">
        <v>0</v>
      </c>
      <c r="G2780" s="29">
        <v>74158.25</v>
      </c>
      <c r="H2780" s="19">
        <v>0</v>
      </c>
      <c r="I2780" s="19">
        <v>62227.81</v>
      </c>
      <c r="J2780" s="39">
        <v>0</v>
      </c>
      <c r="K2780" s="40">
        <v>71705</v>
      </c>
      <c r="L2780" s="19">
        <v>0</v>
      </c>
      <c r="M2780" s="19">
        <v>42653</v>
      </c>
      <c r="N2780" s="39">
        <v>0</v>
      </c>
      <c r="O2780" s="40">
        <v>43315.74</v>
      </c>
      <c r="P2780" s="22">
        <v>0</v>
      </c>
      <c r="Q2780" s="22">
        <v>36286</v>
      </c>
      <c r="R2780" s="39">
        <v>0</v>
      </c>
      <c r="S2780" s="40">
        <v>61383.02</v>
      </c>
      <c r="T2780" s="19">
        <v>0</v>
      </c>
      <c r="U2780" s="19">
        <v>43850</v>
      </c>
      <c r="V2780" s="39"/>
      <c r="W2780" s="40"/>
      <c r="X2780" s="19"/>
      <c r="Y2780" s="19"/>
      <c r="Z2780" s="39"/>
      <c r="AA2780" s="40"/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1652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2958183</v>
      </c>
      <c r="F2781" s="28">
        <v>0</v>
      </c>
      <c r="G2781" s="29">
        <v>457193</v>
      </c>
      <c r="H2781" s="19">
        <v>0</v>
      </c>
      <c r="I2781" s="19">
        <v>802535</v>
      </c>
      <c r="J2781" s="39">
        <v>0</v>
      </c>
      <c r="K2781" s="40">
        <v>291802</v>
      </c>
      <c r="L2781" s="19">
        <v>0</v>
      </c>
      <c r="M2781" s="19">
        <v>275806</v>
      </c>
      <c r="N2781" s="39">
        <v>0</v>
      </c>
      <c r="O2781" s="40">
        <v>408328</v>
      </c>
      <c r="P2781" s="19">
        <v>0</v>
      </c>
      <c r="Q2781" s="19">
        <v>365160</v>
      </c>
      <c r="R2781" s="39">
        <v>0</v>
      </c>
      <c r="S2781" s="40">
        <v>165563.5</v>
      </c>
      <c r="T2781" s="19">
        <v>0</v>
      </c>
      <c r="U2781" s="19">
        <v>191795.5</v>
      </c>
      <c r="V2781" s="39"/>
      <c r="W2781" s="40"/>
      <c r="X2781" s="19"/>
      <c r="Y2781" s="19"/>
      <c r="Z2781" s="39"/>
      <c r="AA2781" s="40"/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1652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4955947.4000000004</v>
      </c>
      <c r="F2782" s="28">
        <v>0</v>
      </c>
      <c r="G2782" s="29">
        <v>4950947.4000000004</v>
      </c>
      <c r="H2782" s="19">
        <v>0</v>
      </c>
      <c r="I2782" s="19">
        <v>5000</v>
      </c>
      <c r="J2782" s="39">
        <v>0</v>
      </c>
      <c r="K2782" s="40">
        <v>0</v>
      </c>
      <c r="L2782" s="19">
        <v>0</v>
      </c>
      <c r="M2782" s="19">
        <v>0</v>
      </c>
      <c r="N2782" s="39">
        <v>0</v>
      </c>
      <c r="O2782" s="40">
        <v>0</v>
      </c>
      <c r="P2782" s="19">
        <v>0</v>
      </c>
      <c r="Q2782" s="19">
        <v>0</v>
      </c>
      <c r="R2782" s="39">
        <v>0</v>
      </c>
      <c r="S2782" s="40">
        <v>0</v>
      </c>
      <c r="T2782" s="19">
        <v>0</v>
      </c>
      <c r="U2782" s="19">
        <v>0</v>
      </c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1652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1207000</v>
      </c>
      <c r="F2783" s="28">
        <v>0</v>
      </c>
      <c r="G2783" s="29">
        <v>1207000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>
        <v>0</v>
      </c>
      <c r="U2783" s="19">
        <v>0</v>
      </c>
      <c r="V2783" s="39"/>
      <c r="W2783" s="40"/>
      <c r="X2783" s="19"/>
      <c r="Y2783" s="19"/>
      <c r="Z2783" s="39"/>
      <c r="AA2783" s="40"/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1652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716366.53</v>
      </c>
      <c r="F2784" s="28">
        <v>0</v>
      </c>
      <c r="G2784" s="29">
        <v>11251.5</v>
      </c>
      <c r="H2784" s="19">
        <v>0</v>
      </c>
      <c r="I2784" s="19">
        <v>13427</v>
      </c>
      <c r="J2784" s="39">
        <v>0</v>
      </c>
      <c r="K2784" s="40">
        <v>51666.96</v>
      </c>
      <c r="L2784" s="19">
        <v>0</v>
      </c>
      <c r="M2784" s="19">
        <v>47220</v>
      </c>
      <c r="N2784" s="39">
        <v>0</v>
      </c>
      <c r="O2784" s="40">
        <v>58495</v>
      </c>
      <c r="P2784" s="19">
        <v>0</v>
      </c>
      <c r="Q2784" s="19">
        <v>71291.87</v>
      </c>
      <c r="R2784" s="39">
        <v>0</v>
      </c>
      <c r="S2784" s="40">
        <v>428592.2</v>
      </c>
      <c r="T2784" s="19">
        <v>0</v>
      </c>
      <c r="U2784" s="19">
        <v>34422</v>
      </c>
      <c r="V2784" s="39"/>
      <c r="W2784" s="40"/>
      <c r="X2784" s="19"/>
      <c r="Y2784" s="19"/>
      <c r="Z2784" s="39"/>
      <c r="AA2784" s="40"/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1652</v>
      </c>
      <c r="B2785" s="37" t="s">
        <v>845</v>
      </c>
      <c r="C2785" s="38" t="s">
        <v>846</v>
      </c>
      <c r="D2785" s="24">
        <f t="shared" si="86"/>
        <v>59870.45</v>
      </c>
      <c r="E2785" s="32">
        <f t="shared" si="87"/>
        <v>2498825.6500000004</v>
      </c>
      <c r="F2785" s="28">
        <v>0</v>
      </c>
      <c r="G2785" s="29">
        <v>728191.5</v>
      </c>
      <c r="H2785" s="19">
        <v>0</v>
      </c>
      <c r="I2785" s="19">
        <v>77657.5</v>
      </c>
      <c r="J2785" s="39">
        <v>0</v>
      </c>
      <c r="K2785" s="40">
        <v>154973.29999999999</v>
      </c>
      <c r="L2785" s="19">
        <v>13510.45</v>
      </c>
      <c r="M2785" s="19">
        <v>139312</v>
      </c>
      <c r="N2785" s="39">
        <v>0</v>
      </c>
      <c r="O2785" s="40">
        <v>684014.9</v>
      </c>
      <c r="P2785" s="19">
        <v>0</v>
      </c>
      <c r="Q2785" s="19">
        <v>24824.65</v>
      </c>
      <c r="R2785" s="39">
        <v>0</v>
      </c>
      <c r="S2785" s="40">
        <v>71284</v>
      </c>
      <c r="T2785" s="19">
        <v>46360</v>
      </c>
      <c r="U2785" s="19">
        <v>618567.80000000005</v>
      </c>
      <c r="V2785" s="39"/>
      <c r="W2785" s="40"/>
      <c r="X2785" s="19"/>
      <c r="Y2785" s="19"/>
      <c r="Z2785" s="39"/>
      <c r="AA2785" s="40"/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1652</v>
      </c>
      <c r="B2786" s="37" t="s">
        <v>847</v>
      </c>
      <c r="C2786" s="38" t="s">
        <v>848</v>
      </c>
      <c r="D2786" s="24">
        <f t="shared" si="86"/>
        <v>475481</v>
      </c>
      <c r="E2786" s="32">
        <f t="shared" si="87"/>
        <v>0</v>
      </c>
      <c r="F2786" s="28">
        <v>239999</v>
      </c>
      <c r="G2786" s="29">
        <v>0</v>
      </c>
      <c r="H2786" s="19">
        <v>0</v>
      </c>
      <c r="I2786" s="19">
        <v>0</v>
      </c>
      <c r="J2786" s="39">
        <v>0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0</v>
      </c>
      <c r="S2786" s="40">
        <v>0</v>
      </c>
      <c r="T2786" s="19">
        <v>235482</v>
      </c>
      <c r="U2786" s="19">
        <v>0</v>
      </c>
      <c r="V2786" s="39"/>
      <c r="W2786" s="40"/>
      <c r="X2786" s="19"/>
      <c r="Y2786" s="19"/>
      <c r="Z2786" s="39"/>
      <c r="AA2786" s="40"/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1652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1652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1652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1652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1652</v>
      </c>
      <c r="B2791" s="37" t="s">
        <v>857</v>
      </c>
      <c r="C2791" s="38" t="s">
        <v>858</v>
      </c>
      <c r="D2791" s="24">
        <f t="shared" si="86"/>
        <v>0</v>
      </c>
      <c r="E2791" s="32">
        <f t="shared" si="87"/>
        <v>0</v>
      </c>
      <c r="F2791" s="28"/>
      <c r="G2791" s="29"/>
      <c r="H2791" s="19"/>
      <c r="I2791" s="19"/>
      <c r="J2791" s="39"/>
      <c r="K2791" s="40"/>
      <c r="L2791" s="19"/>
      <c r="M2791" s="19"/>
      <c r="N2791" s="39"/>
      <c r="O2791" s="40"/>
      <c r="P2791" s="22"/>
      <c r="Q2791" s="22"/>
      <c r="R2791" s="39"/>
      <c r="S2791" s="40"/>
      <c r="T2791" s="19"/>
      <c r="U2791" s="19"/>
      <c r="V2791" s="39"/>
      <c r="W2791" s="40"/>
      <c r="X2791" s="19"/>
      <c r="Y2791" s="19"/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1652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0</v>
      </c>
      <c r="F2792" s="30"/>
      <c r="G2792" s="31"/>
      <c r="H2792" s="22"/>
      <c r="I2792" s="22"/>
      <c r="J2792" s="41"/>
      <c r="K2792" s="42"/>
      <c r="L2792" s="22"/>
      <c r="M2792" s="22"/>
      <c r="N2792" s="41"/>
      <c r="O2792" s="42"/>
      <c r="P2792" s="19"/>
      <c r="Q2792" s="19"/>
      <c r="R2792" s="41"/>
      <c r="S2792" s="42"/>
      <c r="T2792" s="22"/>
      <c r="U2792" s="22"/>
      <c r="V2792" s="41"/>
      <c r="W2792" s="42"/>
      <c r="X2792" s="22"/>
      <c r="Y2792" s="22"/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1652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1652</v>
      </c>
      <c r="B2794" s="37" t="s">
        <v>863</v>
      </c>
      <c r="C2794" s="38" t="s">
        <v>864</v>
      </c>
      <c r="D2794" s="24">
        <f t="shared" si="86"/>
        <v>15749745.859999999</v>
      </c>
      <c r="E2794" s="32">
        <f t="shared" si="87"/>
        <v>0</v>
      </c>
      <c r="F2794" s="28">
        <v>15749745.859999999</v>
      </c>
      <c r="G2794" s="29">
        <v>0</v>
      </c>
      <c r="H2794" s="19">
        <v>0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>
        <v>0</v>
      </c>
      <c r="U2794" s="19">
        <v>0</v>
      </c>
      <c r="V2794" s="39"/>
      <c r="W2794" s="40"/>
      <c r="X2794" s="19"/>
      <c r="Y2794" s="19"/>
      <c r="Z2794" s="39"/>
      <c r="AA2794" s="40"/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1652</v>
      </c>
      <c r="B2795" s="37" t="s">
        <v>865</v>
      </c>
      <c r="C2795" s="38" t="s">
        <v>866</v>
      </c>
      <c r="D2795" s="24">
        <f t="shared" si="86"/>
        <v>6390298.1800000006</v>
      </c>
      <c r="E2795" s="32">
        <f t="shared" si="87"/>
        <v>0</v>
      </c>
      <c r="F2795" s="28"/>
      <c r="G2795" s="29"/>
      <c r="H2795" s="19">
        <v>912899.74</v>
      </c>
      <c r="I2795" s="19">
        <v>0</v>
      </c>
      <c r="J2795" s="39">
        <v>912899.74</v>
      </c>
      <c r="K2795" s="40">
        <v>0</v>
      </c>
      <c r="L2795" s="19">
        <v>912899.74</v>
      </c>
      <c r="M2795" s="19">
        <v>0</v>
      </c>
      <c r="N2795" s="39">
        <v>912899.74</v>
      </c>
      <c r="O2795" s="40">
        <v>0</v>
      </c>
      <c r="P2795" s="19">
        <v>912899.74</v>
      </c>
      <c r="Q2795" s="19">
        <v>0</v>
      </c>
      <c r="R2795" s="39">
        <v>912899.74</v>
      </c>
      <c r="S2795" s="40">
        <v>0</v>
      </c>
      <c r="T2795" s="19">
        <v>912899.74</v>
      </c>
      <c r="U2795" s="19">
        <v>0</v>
      </c>
      <c r="V2795" s="39"/>
      <c r="W2795" s="40"/>
      <c r="X2795" s="19"/>
      <c r="Y2795" s="19"/>
      <c r="Z2795" s="39"/>
      <c r="AA2795" s="40"/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1652</v>
      </c>
      <c r="B2796" s="37" t="s">
        <v>867</v>
      </c>
      <c r="C2796" s="38" t="s">
        <v>868</v>
      </c>
      <c r="D2796" s="24">
        <f t="shared" si="86"/>
        <v>2967171.41</v>
      </c>
      <c r="E2796" s="32">
        <f t="shared" si="87"/>
        <v>0</v>
      </c>
      <c r="F2796" s="28">
        <v>2967171.41</v>
      </c>
      <c r="G2796" s="29">
        <v>0</v>
      </c>
      <c r="H2796" s="19">
        <v>0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>
        <v>0</v>
      </c>
      <c r="U2796" s="19">
        <v>0</v>
      </c>
      <c r="V2796" s="39"/>
      <c r="W2796" s="40"/>
      <c r="X2796" s="19"/>
      <c r="Y2796" s="19"/>
      <c r="Z2796" s="39"/>
      <c r="AA2796" s="40"/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1652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0</v>
      </c>
      <c r="F2797" s="30"/>
      <c r="G2797" s="31"/>
      <c r="H2797" s="22"/>
      <c r="I2797" s="22"/>
      <c r="J2797" s="41"/>
      <c r="K2797" s="42"/>
      <c r="L2797" s="22"/>
      <c r="M2797" s="22"/>
      <c r="N2797" s="41"/>
      <c r="O2797" s="42"/>
      <c r="P2797" s="19"/>
      <c r="Q2797" s="19"/>
      <c r="R2797" s="41"/>
      <c r="S2797" s="42"/>
      <c r="T2797" s="22"/>
      <c r="U2797" s="22"/>
      <c r="V2797" s="41"/>
      <c r="W2797" s="42"/>
      <c r="X2797" s="22"/>
      <c r="Y2797" s="22"/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1652</v>
      </c>
      <c r="B2798" s="37" t="s">
        <v>871</v>
      </c>
      <c r="C2798" s="38" t="s">
        <v>872</v>
      </c>
      <c r="D2798" s="24">
        <f t="shared" si="86"/>
        <v>0</v>
      </c>
      <c r="E2798" s="32">
        <f t="shared" si="87"/>
        <v>1205819</v>
      </c>
      <c r="F2798" s="28">
        <v>0</v>
      </c>
      <c r="G2798" s="29">
        <v>162803</v>
      </c>
      <c r="H2798" s="19">
        <v>0</v>
      </c>
      <c r="I2798" s="19">
        <v>136059</v>
      </c>
      <c r="J2798" s="39">
        <v>0</v>
      </c>
      <c r="K2798" s="40">
        <v>146740</v>
      </c>
      <c r="L2798" s="19">
        <v>0</v>
      </c>
      <c r="M2798" s="19">
        <v>155271</v>
      </c>
      <c r="N2798" s="39">
        <v>0</v>
      </c>
      <c r="O2798" s="40">
        <v>192952</v>
      </c>
      <c r="P2798" s="22">
        <v>0</v>
      </c>
      <c r="Q2798" s="22">
        <v>152261</v>
      </c>
      <c r="R2798" s="39">
        <v>0</v>
      </c>
      <c r="S2798" s="40">
        <v>150503</v>
      </c>
      <c r="T2798" s="19">
        <v>0</v>
      </c>
      <c r="U2798" s="19">
        <v>109230</v>
      </c>
      <c r="V2798" s="39"/>
      <c r="W2798" s="40"/>
      <c r="X2798" s="19"/>
      <c r="Y2798" s="19"/>
      <c r="Z2798" s="39"/>
      <c r="AA2798" s="40"/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1652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1187255</v>
      </c>
      <c r="F2799" s="28">
        <v>0</v>
      </c>
      <c r="G2799" s="29">
        <v>44532</v>
      </c>
      <c r="H2799" s="19">
        <v>0</v>
      </c>
      <c r="I2799" s="19">
        <v>230820</v>
      </c>
      <c r="J2799" s="39">
        <v>0</v>
      </c>
      <c r="K2799" s="40">
        <v>30644</v>
      </c>
      <c r="L2799" s="19">
        <v>0</v>
      </c>
      <c r="M2799" s="19">
        <v>134373</v>
      </c>
      <c r="N2799" s="39">
        <v>0</v>
      </c>
      <c r="O2799" s="40">
        <v>243440</v>
      </c>
      <c r="P2799" s="19">
        <v>0</v>
      </c>
      <c r="Q2799" s="19">
        <v>76484</v>
      </c>
      <c r="R2799" s="39">
        <v>0</v>
      </c>
      <c r="S2799" s="40">
        <v>160727</v>
      </c>
      <c r="T2799" s="19">
        <v>0</v>
      </c>
      <c r="U2799" s="19">
        <v>266235</v>
      </c>
      <c r="V2799" s="39"/>
      <c r="W2799" s="40"/>
      <c r="X2799" s="19"/>
      <c r="Y2799" s="19"/>
      <c r="Z2799" s="39"/>
      <c r="AA2799" s="40"/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1652</v>
      </c>
      <c r="B2800" s="37" t="s">
        <v>875</v>
      </c>
      <c r="C2800" s="38" t="s">
        <v>876</v>
      </c>
      <c r="D2800" s="24">
        <f t="shared" si="86"/>
        <v>0</v>
      </c>
      <c r="E2800" s="32">
        <f t="shared" si="87"/>
        <v>0</v>
      </c>
      <c r="F2800" s="30"/>
      <c r="G2800" s="31"/>
      <c r="H2800" s="22"/>
      <c r="I2800" s="22"/>
      <c r="J2800" s="41"/>
      <c r="K2800" s="42"/>
      <c r="L2800" s="22"/>
      <c r="M2800" s="22"/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1652</v>
      </c>
      <c r="B2801" s="37" t="s">
        <v>877</v>
      </c>
      <c r="C2801" s="38" t="s">
        <v>878</v>
      </c>
      <c r="D2801" s="24">
        <f t="shared" si="86"/>
        <v>0</v>
      </c>
      <c r="E2801" s="32">
        <f t="shared" si="87"/>
        <v>16063</v>
      </c>
      <c r="F2801" s="28"/>
      <c r="G2801" s="29"/>
      <c r="H2801" s="19"/>
      <c r="I2801" s="19"/>
      <c r="J2801" s="39"/>
      <c r="K2801" s="40"/>
      <c r="L2801" s="19">
        <v>0</v>
      </c>
      <c r="M2801" s="19">
        <v>3433</v>
      </c>
      <c r="N2801" s="39">
        <v>0</v>
      </c>
      <c r="O2801" s="40">
        <v>0</v>
      </c>
      <c r="P2801" s="22">
        <v>0</v>
      </c>
      <c r="Q2801" s="22">
        <v>5861</v>
      </c>
      <c r="R2801" s="39">
        <v>0</v>
      </c>
      <c r="S2801" s="40">
        <v>2369</v>
      </c>
      <c r="T2801" s="19">
        <v>0</v>
      </c>
      <c r="U2801" s="19">
        <v>4400</v>
      </c>
      <c r="V2801" s="39"/>
      <c r="W2801" s="40"/>
      <c r="X2801" s="19"/>
      <c r="Y2801" s="19"/>
      <c r="Z2801" s="39"/>
      <c r="AA2801" s="40"/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1652</v>
      </c>
      <c r="B2802" s="37" t="s">
        <v>879</v>
      </c>
      <c r="C2802" s="38" t="s">
        <v>880</v>
      </c>
      <c r="D2802" s="24">
        <f t="shared" si="86"/>
        <v>0</v>
      </c>
      <c r="E2802" s="32">
        <f t="shared" si="87"/>
        <v>86021.19</v>
      </c>
      <c r="F2802" s="28">
        <v>0</v>
      </c>
      <c r="G2802" s="29">
        <v>20157</v>
      </c>
      <c r="H2802" s="19">
        <v>0</v>
      </c>
      <c r="I2802" s="19">
        <v>10024</v>
      </c>
      <c r="J2802" s="39">
        <v>0</v>
      </c>
      <c r="K2802" s="40">
        <v>6765</v>
      </c>
      <c r="L2802" s="19">
        <v>0</v>
      </c>
      <c r="M2802" s="19">
        <v>17780</v>
      </c>
      <c r="N2802" s="39">
        <v>0</v>
      </c>
      <c r="O2802" s="40">
        <v>6661</v>
      </c>
      <c r="P2802" s="19">
        <v>0</v>
      </c>
      <c r="Q2802" s="19">
        <v>6527</v>
      </c>
      <c r="R2802" s="39">
        <v>0</v>
      </c>
      <c r="S2802" s="40">
        <v>7435.19</v>
      </c>
      <c r="T2802" s="19">
        <v>0</v>
      </c>
      <c r="U2802" s="19">
        <v>10672</v>
      </c>
      <c r="V2802" s="39"/>
      <c r="W2802" s="40"/>
      <c r="X2802" s="19"/>
      <c r="Y2802" s="19"/>
      <c r="Z2802" s="39"/>
      <c r="AA2802" s="40"/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1652</v>
      </c>
      <c r="B2803" s="37" t="s">
        <v>881</v>
      </c>
      <c r="C2803" s="38" t="s">
        <v>882</v>
      </c>
      <c r="D2803" s="24">
        <f t="shared" si="86"/>
        <v>11339</v>
      </c>
      <c r="E2803" s="32">
        <f t="shared" si="87"/>
        <v>317983</v>
      </c>
      <c r="F2803" s="30">
        <v>0</v>
      </c>
      <c r="G2803" s="31">
        <v>44554</v>
      </c>
      <c r="H2803" s="22">
        <v>0</v>
      </c>
      <c r="I2803" s="22">
        <v>0</v>
      </c>
      <c r="J2803" s="41">
        <v>0</v>
      </c>
      <c r="K2803" s="42">
        <v>65455</v>
      </c>
      <c r="L2803" s="22">
        <v>0</v>
      </c>
      <c r="M2803" s="22">
        <v>49386</v>
      </c>
      <c r="N2803" s="41">
        <v>0</v>
      </c>
      <c r="O2803" s="42">
        <v>125139</v>
      </c>
      <c r="P2803" s="19">
        <v>5861</v>
      </c>
      <c r="Q2803" s="19">
        <v>33449</v>
      </c>
      <c r="R2803" s="41">
        <v>0</v>
      </c>
      <c r="S2803" s="42">
        <v>0</v>
      </c>
      <c r="T2803" s="22">
        <v>5478</v>
      </c>
      <c r="U2803" s="22">
        <v>0</v>
      </c>
      <c r="V2803" s="41"/>
      <c r="W2803" s="42"/>
      <c r="X2803" s="22"/>
      <c r="Y2803" s="22"/>
      <c r="Z2803" s="41"/>
      <c r="AA2803" s="42"/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1652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1610</v>
      </c>
      <c r="F2804" s="28"/>
      <c r="G2804" s="29"/>
      <c r="H2804" s="19"/>
      <c r="I2804" s="19"/>
      <c r="J2804" s="39">
        <v>0</v>
      </c>
      <c r="K2804" s="40">
        <v>300</v>
      </c>
      <c r="L2804" s="19">
        <v>0</v>
      </c>
      <c r="M2804" s="19">
        <v>1010</v>
      </c>
      <c r="N2804" s="39">
        <v>0</v>
      </c>
      <c r="O2804" s="40">
        <v>300</v>
      </c>
      <c r="P2804" s="22">
        <v>0</v>
      </c>
      <c r="Q2804" s="22">
        <v>0</v>
      </c>
      <c r="R2804" s="39">
        <v>0</v>
      </c>
      <c r="S2804" s="40">
        <v>0</v>
      </c>
      <c r="T2804" s="19">
        <v>0</v>
      </c>
      <c r="U2804" s="19">
        <v>0</v>
      </c>
      <c r="V2804" s="39"/>
      <c r="W2804" s="40"/>
      <c r="X2804" s="19"/>
      <c r="Y2804" s="19"/>
      <c r="Z2804" s="39"/>
      <c r="AA2804" s="40"/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1652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480124.21</v>
      </c>
      <c r="F2805" s="28"/>
      <c r="G2805" s="29"/>
      <c r="H2805" s="19">
        <v>0</v>
      </c>
      <c r="I2805" s="19">
        <v>362859.9</v>
      </c>
      <c r="J2805" s="39">
        <v>0</v>
      </c>
      <c r="K2805" s="40">
        <v>0</v>
      </c>
      <c r="L2805" s="19">
        <v>0</v>
      </c>
      <c r="M2805" s="19">
        <v>0</v>
      </c>
      <c r="N2805" s="39">
        <v>0</v>
      </c>
      <c r="O2805" s="40">
        <v>0</v>
      </c>
      <c r="P2805" s="19">
        <v>0</v>
      </c>
      <c r="Q2805" s="19">
        <v>49458.14</v>
      </c>
      <c r="R2805" s="39">
        <v>0</v>
      </c>
      <c r="S2805" s="40">
        <v>67806.17</v>
      </c>
      <c r="T2805" s="19">
        <v>0</v>
      </c>
      <c r="U2805" s="19">
        <v>0</v>
      </c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1652</v>
      </c>
      <c r="B2806" s="37" t="s">
        <v>887</v>
      </c>
      <c r="C2806" s="38" t="s">
        <v>888</v>
      </c>
      <c r="D2806" s="24">
        <f t="shared" si="86"/>
        <v>640372.04999999993</v>
      </c>
      <c r="E2806" s="32">
        <f t="shared" si="87"/>
        <v>18388.77</v>
      </c>
      <c r="F2806" s="28">
        <v>126220.15</v>
      </c>
      <c r="G2806" s="29">
        <v>0</v>
      </c>
      <c r="H2806" s="19">
        <v>81087.38</v>
      </c>
      <c r="I2806" s="19">
        <v>18388.77</v>
      </c>
      <c r="J2806" s="39">
        <v>110157.15</v>
      </c>
      <c r="K2806" s="40">
        <v>0</v>
      </c>
      <c r="L2806" s="19">
        <v>118688.15</v>
      </c>
      <c r="M2806" s="19">
        <v>0</v>
      </c>
      <c r="N2806" s="39">
        <v>156369.15</v>
      </c>
      <c r="O2806" s="40">
        <v>0</v>
      </c>
      <c r="P2806" s="19">
        <v>0</v>
      </c>
      <c r="Q2806" s="19">
        <v>0</v>
      </c>
      <c r="R2806" s="39">
        <v>0</v>
      </c>
      <c r="S2806" s="40">
        <v>0</v>
      </c>
      <c r="T2806" s="19">
        <v>47850.07</v>
      </c>
      <c r="U2806" s="19">
        <v>0</v>
      </c>
      <c r="V2806" s="39"/>
      <c r="W2806" s="40"/>
      <c r="X2806" s="19"/>
      <c r="Y2806" s="19"/>
      <c r="Z2806" s="39"/>
      <c r="AA2806" s="40"/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1652</v>
      </c>
      <c r="B2807" s="37" t="s">
        <v>889</v>
      </c>
      <c r="C2807" s="38" t="s">
        <v>890</v>
      </c>
      <c r="D2807" s="24">
        <f t="shared" si="86"/>
        <v>648959.34</v>
      </c>
      <c r="E2807" s="32">
        <f t="shared" si="87"/>
        <v>0</v>
      </c>
      <c r="F2807" s="28"/>
      <c r="G2807" s="29"/>
      <c r="H2807" s="19">
        <v>168245.45</v>
      </c>
      <c r="I2807" s="19">
        <v>0</v>
      </c>
      <c r="J2807" s="39">
        <v>0</v>
      </c>
      <c r="K2807" s="40">
        <v>0</v>
      </c>
      <c r="L2807" s="19">
        <v>82769.02</v>
      </c>
      <c r="M2807" s="19">
        <v>0</v>
      </c>
      <c r="N2807" s="39">
        <v>191836.02</v>
      </c>
      <c r="O2807" s="40">
        <v>0</v>
      </c>
      <c r="P2807" s="19">
        <v>0</v>
      </c>
      <c r="Q2807" s="19">
        <v>0</v>
      </c>
      <c r="R2807" s="39">
        <v>0</v>
      </c>
      <c r="S2807" s="40">
        <v>0</v>
      </c>
      <c r="T2807" s="19">
        <v>206108.85</v>
      </c>
      <c r="U2807" s="19">
        <v>0</v>
      </c>
      <c r="V2807" s="39"/>
      <c r="W2807" s="40"/>
      <c r="X2807" s="19"/>
      <c r="Y2807" s="19"/>
      <c r="Z2807" s="39"/>
      <c r="AA2807" s="40"/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1652</v>
      </c>
      <c r="B2808" s="37" t="s">
        <v>891</v>
      </c>
      <c r="C2808" s="38" t="s">
        <v>892</v>
      </c>
      <c r="D2808" s="24">
        <f t="shared" si="86"/>
        <v>0</v>
      </c>
      <c r="E2808" s="32">
        <f t="shared" si="87"/>
        <v>0</v>
      </c>
      <c r="F2808" s="30"/>
      <c r="G2808" s="31"/>
      <c r="H2808" s="22"/>
      <c r="I2808" s="22"/>
      <c r="J2808" s="41"/>
      <c r="K2808" s="42"/>
      <c r="L2808" s="22"/>
      <c r="M2808" s="22"/>
      <c r="N2808" s="41"/>
      <c r="O2808" s="42"/>
      <c r="P2808" s="19"/>
      <c r="Q2808" s="19"/>
      <c r="R2808" s="41"/>
      <c r="S2808" s="42"/>
      <c r="T2808" s="22"/>
      <c r="U2808" s="22"/>
      <c r="V2808" s="41"/>
      <c r="W2808" s="42"/>
      <c r="X2808" s="22"/>
      <c r="Y2808" s="22"/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1652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1652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1652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1652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7013.2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>
        <v>0</v>
      </c>
      <c r="S2812" s="42">
        <v>7013.2</v>
      </c>
      <c r="T2812" s="22">
        <v>0</v>
      </c>
      <c r="U2812" s="22">
        <v>0</v>
      </c>
      <c r="V2812" s="41"/>
      <c r="W2812" s="42"/>
      <c r="X2812" s="22"/>
      <c r="Y2812" s="22"/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1652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5638</v>
      </c>
      <c r="F2813" s="28">
        <v>0</v>
      </c>
      <c r="G2813" s="29">
        <v>695</v>
      </c>
      <c r="H2813" s="19">
        <v>0</v>
      </c>
      <c r="I2813" s="19">
        <v>240</v>
      </c>
      <c r="J2813" s="39">
        <v>0</v>
      </c>
      <c r="K2813" s="40">
        <v>445</v>
      </c>
      <c r="L2813" s="19">
        <v>0</v>
      </c>
      <c r="M2813" s="19">
        <v>633</v>
      </c>
      <c r="N2813" s="39">
        <v>0</v>
      </c>
      <c r="O2813" s="40">
        <v>3465</v>
      </c>
      <c r="P2813" s="22">
        <v>0</v>
      </c>
      <c r="Q2813" s="22">
        <v>160</v>
      </c>
      <c r="R2813" s="39">
        <v>0</v>
      </c>
      <c r="S2813" s="40">
        <v>0</v>
      </c>
      <c r="T2813" s="19">
        <v>0</v>
      </c>
      <c r="U2813" s="19">
        <v>0</v>
      </c>
      <c r="V2813" s="39"/>
      <c r="W2813" s="40"/>
      <c r="X2813" s="19"/>
      <c r="Y2813" s="19"/>
      <c r="Z2813" s="39"/>
      <c r="AA2813" s="40"/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1652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6815</v>
      </c>
      <c r="F2814" s="30"/>
      <c r="G2814" s="31"/>
      <c r="H2814" s="22"/>
      <c r="I2814" s="22"/>
      <c r="J2814" s="41"/>
      <c r="K2814" s="42"/>
      <c r="L2814" s="22"/>
      <c r="M2814" s="22"/>
      <c r="N2814" s="41">
        <v>0</v>
      </c>
      <c r="O2814" s="42">
        <v>6815</v>
      </c>
      <c r="P2814" s="19">
        <v>0</v>
      </c>
      <c r="Q2814" s="19">
        <v>0</v>
      </c>
      <c r="R2814" s="41">
        <v>0</v>
      </c>
      <c r="S2814" s="42">
        <v>0</v>
      </c>
      <c r="T2814" s="22">
        <v>0</v>
      </c>
      <c r="U2814" s="22">
        <v>0</v>
      </c>
      <c r="V2814" s="41"/>
      <c r="W2814" s="42"/>
      <c r="X2814" s="22"/>
      <c r="Y2814" s="22"/>
      <c r="Z2814" s="41"/>
      <c r="AA2814" s="42"/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1652</v>
      </c>
      <c r="B2815" s="37" t="s">
        <v>905</v>
      </c>
      <c r="C2815" s="38" t="s">
        <v>906</v>
      </c>
      <c r="D2815" s="24">
        <f t="shared" si="86"/>
        <v>4350.68</v>
      </c>
      <c r="E2815" s="32">
        <f t="shared" si="87"/>
        <v>1744.25</v>
      </c>
      <c r="F2815" s="28">
        <v>695</v>
      </c>
      <c r="G2815" s="29">
        <v>0</v>
      </c>
      <c r="H2815" s="19">
        <v>240</v>
      </c>
      <c r="I2815" s="19">
        <v>0</v>
      </c>
      <c r="J2815" s="39">
        <v>445</v>
      </c>
      <c r="K2815" s="40">
        <v>0</v>
      </c>
      <c r="L2815" s="19">
        <v>23.64</v>
      </c>
      <c r="M2815" s="19">
        <v>0</v>
      </c>
      <c r="N2815" s="39">
        <v>2947.04</v>
      </c>
      <c r="O2815" s="40">
        <v>0</v>
      </c>
      <c r="P2815" s="22">
        <v>0</v>
      </c>
      <c r="Q2815" s="22">
        <v>1744.25</v>
      </c>
      <c r="R2815" s="39">
        <v>0</v>
      </c>
      <c r="S2815" s="40">
        <v>0</v>
      </c>
      <c r="T2815" s="19">
        <v>0</v>
      </c>
      <c r="U2815" s="19">
        <v>0</v>
      </c>
      <c r="V2815" s="39"/>
      <c r="W2815" s="40"/>
      <c r="X2815" s="19"/>
      <c r="Y2815" s="19"/>
      <c r="Z2815" s="39"/>
      <c r="AA2815" s="40"/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1652</v>
      </c>
      <c r="B2816" s="37" t="s">
        <v>907</v>
      </c>
      <c r="C2816" s="38" t="s">
        <v>908</v>
      </c>
      <c r="D2816" s="24">
        <f t="shared" si="86"/>
        <v>5809.56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>
        <v>5809.56</v>
      </c>
      <c r="O2816" s="42">
        <v>0</v>
      </c>
      <c r="P2816" s="19">
        <v>0</v>
      </c>
      <c r="Q2816" s="19">
        <v>0</v>
      </c>
      <c r="R2816" s="41">
        <v>0</v>
      </c>
      <c r="S2816" s="42">
        <v>0</v>
      </c>
      <c r="T2816" s="22">
        <v>0</v>
      </c>
      <c r="U2816" s="22">
        <v>0</v>
      </c>
      <c r="V2816" s="41"/>
      <c r="W2816" s="42"/>
      <c r="X2816" s="22"/>
      <c r="Y2816" s="22"/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1652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1652</v>
      </c>
      <c r="B2818" s="37" t="s">
        <v>911</v>
      </c>
      <c r="C2818" s="38" t="s">
        <v>912</v>
      </c>
      <c r="D2818" s="24">
        <f t="shared" si="86"/>
        <v>0</v>
      </c>
      <c r="E2818" s="32">
        <f t="shared" si="87"/>
        <v>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/>
      <c r="S2818" s="42"/>
      <c r="T2818" s="22"/>
      <c r="U2818" s="22"/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1652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1652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1652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1652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1652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1652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53012</v>
      </c>
      <c r="F2824" s="28"/>
      <c r="G2824" s="29"/>
      <c r="H2824" s="19"/>
      <c r="I2824" s="19"/>
      <c r="J2824" s="39"/>
      <c r="K2824" s="40"/>
      <c r="L2824" s="19">
        <v>0</v>
      </c>
      <c r="M2824" s="19">
        <v>12796</v>
      </c>
      <c r="N2824" s="39">
        <v>0</v>
      </c>
      <c r="O2824" s="40">
        <v>21936</v>
      </c>
      <c r="P2824" s="22">
        <v>0</v>
      </c>
      <c r="Q2824" s="22">
        <v>18280</v>
      </c>
      <c r="R2824" s="39">
        <v>0</v>
      </c>
      <c r="S2824" s="40">
        <v>0</v>
      </c>
      <c r="T2824" s="19">
        <v>0</v>
      </c>
      <c r="U2824" s="19">
        <v>0</v>
      </c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1652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1652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0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/>
      <c r="S2826" s="42"/>
      <c r="T2826" s="22"/>
      <c r="U2826" s="22"/>
      <c r="V2826" s="41"/>
      <c r="W2826" s="42"/>
      <c r="X2826" s="22"/>
      <c r="Y2826" s="22"/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1652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1652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0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/>
      <c r="W2828" s="42"/>
      <c r="X2828" s="22"/>
      <c r="Y2828" s="22"/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1652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0</v>
      </c>
      <c r="F2829" s="30"/>
      <c r="G2829" s="31"/>
      <c r="H2829" s="22"/>
      <c r="I2829" s="22"/>
      <c r="J2829" s="41"/>
      <c r="K2829" s="42"/>
      <c r="L2829" s="22"/>
      <c r="M2829" s="22"/>
      <c r="N2829" s="41"/>
      <c r="O2829" s="42"/>
      <c r="P2829" s="22"/>
      <c r="Q2829" s="22"/>
      <c r="R2829" s="41"/>
      <c r="S2829" s="42"/>
      <c r="T2829" s="22"/>
      <c r="U2829" s="22"/>
      <c r="V2829" s="41"/>
      <c r="W2829" s="42"/>
      <c r="X2829" s="22"/>
      <c r="Y2829" s="22"/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1652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1652</v>
      </c>
      <c r="B2831" s="37" t="s">
        <v>937</v>
      </c>
      <c r="C2831" s="38" t="s">
        <v>938</v>
      </c>
      <c r="D2831" s="24">
        <f t="shared" si="88"/>
        <v>0</v>
      </c>
      <c r="E2831" s="32">
        <f t="shared" si="89"/>
        <v>0</v>
      </c>
      <c r="F2831" s="30"/>
      <c r="G2831" s="31"/>
      <c r="H2831" s="22"/>
      <c r="I2831" s="22"/>
      <c r="J2831" s="41"/>
      <c r="K2831" s="42"/>
      <c r="L2831" s="22"/>
      <c r="M2831" s="22"/>
      <c r="N2831" s="41"/>
      <c r="O2831" s="42"/>
      <c r="P2831" s="22"/>
      <c r="Q2831" s="22"/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1652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1652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/>
      <c r="S2833" s="40"/>
      <c r="T2833" s="19"/>
      <c r="U2833" s="19"/>
      <c r="V2833" s="39"/>
      <c r="W2833" s="40"/>
      <c r="X2833" s="19"/>
      <c r="Y2833" s="19"/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1652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0</v>
      </c>
      <c r="F2834" s="28"/>
      <c r="G2834" s="29"/>
      <c r="H2834" s="19"/>
      <c r="I2834" s="19"/>
      <c r="J2834" s="39"/>
      <c r="K2834" s="40"/>
      <c r="L2834" s="19"/>
      <c r="M2834" s="19"/>
      <c r="N2834" s="39"/>
      <c r="O2834" s="40"/>
      <c r="P2834" s="19"/>
      <c r="Q2834" s="19"/>
      <c r="R2834" s="39"/>
      <c r="S2834" s="40"/>
      <c r="T2834" s="19"/>
      <c r="U2834" s="19"/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1652</v>
      </c>
      <c r="B2835" s="37" t="s">
        <v>945</v>
      </c>
      <c r="C2835" s="38" t="s">
        <v>946</v>
      </c>
      <c r="D2835" s="24">
        <f t="shared" si="88"/>
        <v>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/>
      <c r="Q2835" s="19"/>
      <c r="R2835" s="39"/>
      <c r="S2835" s="40"/>
      <c r="T2835" s="19"/>
      <c r="U2835" s="19"/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1652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44849.760000000002</v>
      </c>
      <c r="F2836" s="28">
        <v>0</v>
      </c>
      <c r="G2836" s="29">
        <v>38301.47</v>
      </c>
      <c r="H2836" s="19">
        <v>0</v>
      </c>
      <c r="I2836" s="19">
        <v>0</v>
      </c>
      <c r="J2836" s="39">
        <v>0</v>
      </c>
      <c r="K2836" s="40">
        <v>0</v>
      </c>
      <c r="L2836" s="19">
        <v>0</v>
      </c>
      <c r="M2836" s="19">
        <v>0</v>
      </c>
      <c r="N2836" s="39">
        <v>0</v>
      </c>
      <c r="O2836" s="40">
        <v>0</v>
      </c>
      <c r="P2836" s="19">
        <v>0</v>
      </c>
      <c r="Q2836" s="19">
        <v>0</v>
      </c>
      <c r="R2836" s="39">
        <v>0</v>
      </c>
      <c r="S2836" s="40">
        <v>6548.29</v>
      </c>
      <c r="T2836" s="19">
        <v>0</v>
      </c>
      <c r="U2836" s="19">
        <v>0</v>
      </c>
      <c r="V2836" s="39"/>
      <c r="W2836" s="40"/>
      <c r="X2836" s="19"/>
      <c r="Y2836" s="19"/>
      <c r="Z2836" s="39"/>
      <c r="AA2836" s="40"/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1652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1652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1652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/>
      <c r="S2839" s="42"/>
      <c r="T2839" s="22"/>
      <c r="U2839" s="22"/>
      <c r="V2839" s="41"/>
      <c r="W2839" s="42"/>
      <c r="X2839" s="22"/>
      <c r="Y2839" s="22"/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1652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/>
      <c r="U2840" s="22"/>
      <c r="V2840" s="41"/>
      <c r="W2840" s="42"/>
      <c r="X2840" s="22"/>
      <c r="Y2840" s="22"/>
      <c r="Z2840" s="41"/>
      <c r="AA2840" s="42"/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1652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1652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1652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1652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0</v>
      </c>
      <c r="F2844" s="28"/>
      <c r="G2844" s="29"/>
      <c r="H2844" s="19"/>
      <c r="I2844" s="19"/>
      <c r="J2844" s="39"/>
      <c r="K2844" s="40"/>
      <c r="L2844" s="19"/>
      <c r="M2844" s="19"/>
      <c r="N2844" s="39"/>
      <c r="O2844" s="40"/>
      <c r="P2844" s="22"/>
      <c r="Q2844" s="22"/>
      <c r="R2844" s="39"/>
      <c r="S2844" s="40"/>
      <c r="T2844" s="19"/>
      <c r="U2844" s="19"/>
      <c r="V2844" s="39"/>
      <c r="W2844" s="40"/>
      <c r="X2844" s="19"/>
      <c r="Y2844" s="19"/>
      <c r="Z2844" s="39"/>
      <c r="AA2844" s="40"/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1652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5596498</v>
      </c>
      <c r="F2845" s="28"/>
      <c r="G2845" s="29"/>
      <c r="H2845" s="19">
        <v>0</v>
      </c>
      <c r="I2845" s="19">
        <v>61500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5534998</v>
      </c>
      <c r="P2845" s="19">
        <v>0</v>
      </c>
      <c r="Q2845" s="19">
        <v>0</v>
      </c>
      <c r="R2845" s="39">
        <v>0</v>
      </c>
      <c r="S2845" s="40">
        <v>0</v>
      </c>
      <c r="T2845" s="19">
        <v>0</v>
      </c>
      <c r="U2845" s="19">
        <v>0</v>
      </c>
      <c r="V2845" s="39"/>
      <c r="W2845" s="40"/>
      <c r="X2845" s="19"/>
      <c r="Y2845" s="19"/>
      <c r="Z2845" s="39"/>
      <c r="AA2845" s="40"/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1652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1652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133964.96000000002</v>
      </c>
      <c r="F2847" s="30"/>
      <c r="G2847" s="31"/>
      <c r="H2847" s="22"/>
      <c r="I2847" s="22"/>
      <c r="J2847" s="41">
        <v>0</v>
      </c>
      <c r="K2847" s="42">
        <v>25289.25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108675.71</v>
      </c>
      <c r="R2847" s="41">
        <v>0</v>
      </c>
      <c r="S2847" s="42">
        <v>0</v>
      </c>
      <c r="T2847" s="22">
        <v>0</v>
      </c>
      <c r="U2847" s="22">
        <v>0</v>
      </c>
      <c r="V2847" s="41"/>
      <c r="W2847" s="42"/>
      <c r="X2847" s="22"/>
      <c r="Y2847" s="22"/>
      <c r="Z2847" s="41"/>
      <c r="AA2847" s="42"/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1652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1652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1652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1652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31520835.329999998</v>
      </c>
      <c r="F2851" s="28">
        <v>0</v>
      </c>
      <c r="G2851" s="29">
        <v>3831050</v>
      </c>
      <c r="H2851" s="19">
        <v>0</v>
      </c>
      <c r="I2851" s="19">
        <v>3996310</v>
      </c>
      <c r="J2851" s="39">
        <v>0</v>
      </c>
      <c r="K2851" s="40">
        <v>3942245.33</v>
      </c>
      <c r="L2851" s="19">
        <v>0</v>
      </c>
      <c r="M2851" s="19">
        <v>3858220</v>
      </c>
      <c r="N2851" s="39">
        <v>0</v>
      </c>
      <c r="O2851" s="40">
        <v>3893840</v>
      </c>
      <c r="P2851" s="22">
        <v>0</v>
      </c>
      <c r="Q2851" s="22">
        <v>3963905.48</v>
      </c>
      <c r="R2851" s="39">
        <v>0</v>
      </c>
      <c r="S2851" s="40">
        <v>3925120</v>
      </c>
      <c r="T2851" s="19">
        <v>0</v>
      </c>
      <c r="U2851" s="19">
        <v>4110144.52</v>
      </c>
      <c r="V2851" s="39"/>
      <c r="W2851" s="40"/>
      <c r="X2851" s="19"/>
      <c r="Y2851" s="19"/>
      <c r="Z2851" s="39"/>
      <c r="AA2851" s="40"/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1652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1652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0</v>
      </c>
      <c r="F2853" s="28"/>
      <c r="G2853" s="29"/>
      <c r="H2853" s="19"/>
      <c r="I2853" s="19"/>
      <c r="J2853" s="39"/>
      <c r="K2853" s="40"/>
      <c r="L2853" s="19"/>
      <c r="M2853" s="19"/>
      <c r="N2853" s="39"/>
      <c r="O2853" s="40"/>
      <c r="P2853" s="22"/>
      <c r="Q2853" s="22"/>
      <c r="R2853" s="39"/>
      <c r="S2853" s="40"/>
      <c r="T2853" s="19"/>
      <c r="U2853" s="19"/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1652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1652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1652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1403706.77</v>
      </c>
      <c r="F2856" s="28">
        <v>0</v>
      </c>
      <c r="G2856" s="29">
        <v>170801.5</v>
      </c>
      <c r="H2856" s="19">
        <v>0</v>
      </c>
      <c r="I2856" s="19">
        <v>178475.9</v>
      </c>
      <c r="J2856" s="39">
        <v>0</v>
      </c>
      <c r="K2856" s="40">
        <v>176066.97</v>
      </c>
      <c r="L2856" s="19">
        <v>0</v>
      </c>
      <c r="M2856" s="19">
        <v>172425.7</v>
      </c>
      <c r="N2856" s="39">
        <v>0</v>
      </c>
      <c r="O2856" s="40">
        <v>174031.7</v>
      </c>
      <c r="P2856" s="22">
        <v>0</v>
      </c>
      <c r="Q2856" s="22">
        <v>173853.2</v>
      </c>
      <c r="R2856" s="39">
        <v>0</v>
      </c>
      <c r="S2856" s="40">
        <v>175420.7</v>
      </c>
      <c r="T2856" s="19">
        <v>0</v>
      </c>
      <c r="U2856" s="19">
        <v>182631.1</v>
      </c>
      <c r="V2856" s="39"/>
      <c r="W2856" s="40"/>
      <c r="X2856" s="19"/>
      <c r="Y2856" s="19"/>
      <c r="Z2856" s="39"/>
      <c r="AA2856" s="40"/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1652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1652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1652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1652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1652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1652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1652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1652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1652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10264.75</v>
      </c>
      <c r="F2865" s="30"/>
      <c r="G2865" s="31"/>
      <c r="H2865" s="22"/>
      <c r="I2865" s="22"/>
      <c r="J2865" s="41"/>
      <c r="K2865" s="42"/>
      <c r="L2865" s="22">
        <v>0</v>
      </c>
      <c r="M2865" s="22">
        <v>784</v>
      </c>
      <c r="N2865" s="41">
        <v>0</v>
      </c>
      <c r="O2865" s="42">
        <v>2280.75</v>
      </c>
      <c r="P2865" s="22">
        <v>0</v>
      </c>
      <c r="Q2865" s="22">
        <v>7200</v>
      </c>
      <c r="R2865" s="41">
        <v>0</v>
      </c>
      <c r="S2865" s="42">
        <v>0</v>
      </c>
      <c r="T2865" s="22">
        <v>0</v>
      </c>
      <c r="U2865" s="22">
        <v>0</v>
      </c>
      <c r="V2865" s="41"/>
      <c r="W2865" s="42"/>
      <c r="X2865" s="22"/>
      <c r="Y2865" s="22"/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1652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1652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1652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128970</v>
      </c>
      <c r="F2868" s="30">
        <v>0</v>
      </c>
      <c r="G2868" s="31">
        <v>14700</v>
      </c>
      <c r="H2868" s="22">
        <v>0</v>
      </c>
      <c r="I2868" s="22">
        <v>18100</v>
      </c>
      <c r="J2868" s="41">
        <v>0</v>
      </c>
      <c r="K2868" s="42">
        <v>24000</v>
      </c>
      <c r="L2868" s="22">
        <v>0</v>
      </c>
      <c r="M2868" s="22">
        <v>19100</v>
      </c>
      <c r="N2868" s="41">
        <v>0</v>
      </c>
      <c r="O2868" s="42">
        <v>19870</v>
      </c>
      <c r="P2868" s="22">
        <v>0</v>
      </c>
      <c r="Q2868" s="22">
        <v>16800</v>
      </c>
      <c r="R2868" s="41">
        <v>0</v>
      </c>
      <c r="S2868" s="42">
        <v>5800</v>
      </c>
      <c r="T2868" s="22">
        <v>0</v>
      </c>
      <c r="U2868" s="22">
        <v>10600</v>
      </c>
      <c r="V2868" s="41"/>
      <c r="W2868" s="42"/>
      <c r="X2868" s="22"/>
      <c r="Y2868" s="22"/>
      <c r="Z2868" s="41"/>
      <c r="AA2868" s="42"/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1652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1652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1652</v>
      </c>
      <c r="B2871" s="37" t="s">
        <v>1015</v>
      </c>
      <c r="C2871" s="38" t="s">
        <v>1016</v>
      </c>
      <c r="D2871" s="24">
        <f t="shared" si="88"/>
        <v>0</v>
      </c>
      <c r="E2871" s="32">
        <f t="shared" si="89"/>
        <v>189120.69</v>
      </c>
      <c r="F2871" s="28">
        <v>0</v>
      </c>
      <c r="G2871" s="29">
        <v>1539</v>
      </c>
      <c r="H2871" s="19">
        <v>0</v>
      </c>
      <c r="I2871" s="19">
        <v>168830.69</v>
      </c>
      <c r="J2871" s="39">
        <v>0</v>
      </c>
      <c r="K2871" s="40">
        <v>3300</v>
      </c>
      <c r="L2871" s="19">
        <v>0</v>
      </c>
      <c r="M2871" s="19">
        <v>1800</v>
      </c>
      <c r="N2871" s="39">
        <v>0</v>
      </c>
      <c r="O2871" s="40">
        <v>7500</v>
      </c>
      <c r="P2871" s="22">
        <v>0</v>
      </c>
      <c r="Q2871" s="22">
        <v>1351</v>
      </c>
      <c r="R2871" s="39">
        <v>0</v>
      </c>
      <c r="S2871" s="40">
        <v>3900</v>
      </c>
      <c r="T2871" s="19">
        <v>0</v>
      </c>
      <c r="U2871" s="19">
        <v>900</v>
      </c>
      <c r="V2871" s="39"/>
      <c r="W2871" s="40"/>
      <c r="X2871" s="19"/>
      <c r="Y2871" s="19"/>
      <c r="Z2871" s="39"/>
      <c r="AA2871" s="40"/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1652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/>
      <c r="S2872" s="42"/>
      <c r="T2872" s="22"/>
      <c r="U2872" s="22"/>
      <c r="V2872" s="41"/>
      <c r="W2872" s="42"/>
      <c r="X2872" s="22"/>
      <c r="Y2872" s="22"/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1652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1652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1652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6472795.8600000003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>
        <v>0</v>
      </c>
      <c r="U2875" s="22">
        <v>6472795.8600000003</v>
      </c>
      <c r="V2875" s="41"/>
      <c r="W2875" s="42"/>
      <c r="X2875" s="22"/>
      <c r="Y2875" s="22"/>
      <c r="Z2875" s="41"/>
      <c r="AA2875" s="42"/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1652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>
        <v>0</v>
      </c>
      <c r="Q2876" s="22">
        <v>0</v>
      </c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1652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1652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4016900</v>
      </c>
      <c r="F2878" s="28">
        <v>0</v>
      </c>
      <c r="G2878" s="29">
        <v>733500</v>
      </c>
      <c r="H2878" s="19">
        <v>0</v>
      </c>
      <c r="I2878" s="19">
        <v>3000</v>
      </c>
      <c r="J2878" s="39">
        <v>0</v>
      </c>
      <c r="K2878" s="40">
        <v>3000</v>
      </c>
      <c r="L2878" s="19">
        <v>0</v>
      </c>
      <c r="M2878" s="19">
        <v>3000</v>
      </c>
      <c r="N2878" s="39">
        <v>0</v>
      </c>
      <c r="O2878" s="40">
        <v>775100</v>
      </c>
      <c r="P2878" s="22">
        <v>0</v>
      </c>
      <c r="Q2878" s="22">
        <v>1231000</v>
      </c>
      <c r="R2878" s="39">
        <v>0</v>
      </c>
      <c r="S2878" s="40">
        <v>248100</v>
      </c>
      <c r="T2878" s="19">
        <v>0</v>
      </c>
      <c r="U2878" s="19">
        <v>1020200</v>
      </c>
      <c r="V2878" s="39"/>
      <c r="W2878" s="40"/>
      <c r="X2878" s="19"/>
      <c r="Y2878" s="19"/>
      <c r="Z2878" s="39"/>
      <c r="AA2878" s="40"/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1652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11850</v>
      </c>
      <c r="F2879" s="30">
        <v>0</v>
      </c>
      <c r="G2879" s="31">
        <v>11850</v>
      </c>
      <c r="H2879" s="22">
        <v>0</v>
      </c>
      <c r="I2879" s="22">
        <v>0</v>
      </c>
      <c r="J2879" s="41">
        <v>0</v>
      </c>
      <c r="K2879" s="42">
        <v>0</v>
      </c>
      <c r="L2879" s="22">
        <v>0</v>
      </c>
      <c r="M2879" s="22">
        <v>0</v>
      </c>
      <c r="N2879" s="41">
        <v>0</v>
      </c>
      <c r="O2879" s="42">
        <v>0</v>
      </c>
      <c r="P2879" s="19">
        <v>0</v>
      </c>
      <c r="Q2879" s="19">
        <v>0</v>
      </c>
      <c r="R2879" s="41">
        <v>0</v>
      </c>
      <c r="S2879" s="42">
        <v>0</v>
      </c>
      <c r="T2879" s="22">
        <v>0</v>
      </c>
      <c r="U2879" s="22">
        <v>0</v>
      </c>
      <c r="V2879" s="41"/>
      <c r="W2879" s="42"/>
      <c r="X2879" s="22"/>
      <c r="Y2879" s="22"/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1652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152230</v>
      </c>
      <c r="F2880" s="30"/>
      <c r="G2880" s="31"/>
      <c r="H2880" s="22">
        <v>0</v>
      </c>
      <c r="I2880" s="22">
        <v>152230</v>
      </c>
      <c r="J2880" s="41">
        <v>0</v>
      </c>
      <c r="K2880" s="42">
        <v>0</v>
      </c>
      <c r="L2880" s="22">
        <v>0</v>
      </c>
      <c r="M2880" s="22">
        <v>0</v>
      </c>
      <c r="N2880" s="41">
        <v>0</v>
      </c>
      <c r="O2880" s="42">
        <v>0</v>
      </c>
      <c r="P2880" s="22">
        <v>0</v>
      </c>
      <c r="Q2880" s="22">
        <v>0</v>
      </c>
      <c r="R2880" s="41">
        <v>0</v>
      </c>
      <c r="S2880" s="42">
        <v>0</v>
      </c>
      <c r="T2880" s="22">
        <v>0</v>
      </c>
      <c r="U2880" s="22">
        <v>0</v>
      </c>
      <c r="V2880" s="41"/>
      <c r="W2880" s="42"/>
      <c r="X2880" s="22"/>
      <c r="Y2880" s="22"/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1652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78116</v>
      </c>
      <c r="F2881" s="28">
        <v>0</v>
      </c>
      <c r="G2881" s="29">
        <v>41940</v>
      </c>
      <c r="H2881" s="19">
        <v>0</v>
      </c>
      <c r="I2881" s="19">
        <v>1350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34826</v>
      </c>
      <c r="T2881" s="19">
        <v>0</v>
      </c>
      <c r="U2881" s="19">
        <v>0</v>
      </c>
      <c r="V2881" s="39"/>
      <c r="W2881" s="40"/>
      <c r="X2881" s="19"/>
      <c r="Y2881" s="19"/>
      <c r="Z2881" s="39"/>
      <c r="AA2881" s="40"/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1652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305288</v>
      </c>
      <c r="F2882" s="28">
        <v>0</v>
      </c>
      <c r="G2882" s="29">
        <v>46650</v>
      </c>
      <c r="H2882" s="19">
        <v>0</v>
      </c>
      <c r="I2882" s="19">
        <v>38880</v>
      </c>
      <c r="J2882" s="39">
        <v>0</v>
      </c>
      <c r="K2882" s="40">
        <v>38668</v>
      </c>
      <c r="L2882" s="19">
        <v>0</v>
      </c>
      <c r="M2882" s="19">
        <v>48840</v>
      </c>
      <c r="N2882" s="39">
        <v>0</v>
      </c>
      <c r="O2882" s="40">
        <v>41440</v>
      </c>
      <c r="P2882" s="19">
        <v>0</v>
      </c>
      <c r="Q2882" s="19">
        <v>41130</v>
      </c>
      <c r="R2882" s="39">
        <v>0</v>
      </c>
      <c r="S2882" s="40">
        <v>21720</v>
      </c>
      <c r="T2882" s="19">
        <v>0</v>
      </c>
      <c r="U2882" s="19">
        <v>27960</v>
      </c>
      <c r="V2882" s="39"/>
      <c r="W2882" s="40"/>
      <c r="X2882" s="19"/>
      <c r="Y2882" s="19"/>
      <c r="Z2882" s="39"/>
      <c r="AA2882" s="40"/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1652</v>
      </c>
      <c r="B2883" s="37" t="s">
        <v>1039</v>
      </c>
      <c r="C2883" s="38" t="s">
        <v>1040</v>
      </c>
      <c r="D2883" s="24">
        <f t="shared" si="88"/>
        <v>27121575.329999998</v>
      </c>
      <c r="E2883" s="32">
        <f t="shared" si="89"/>
        <v>0</v>
      </c>
      <c r="F2883" s="28">
        <v>3301320</v>
      </c>
      <c r="G2883" s="29">
        <v>0</v>
      </c>
      <c r="H2883" s="19">
        <v>3446440</v>
      </c>
      <c r="I2883" s="19">
        <v>0</v>
      </c>
      <c r="J2883" s="39">
        <v>3402445.33</v>
      </c>
      <c r="K2883" s="40">
        <v>0</v>
      </c>
      <c r="L2883" s="19">
        <v>3330120</v>
      </c>
      <c r="M2883" s="19">
        <v>0</v>
      </c>
      <c r="N2883" s="39">
        <v>3361710</v>
      </c>
      <c r="O2883" s="40">
        <v>0</v>
      </c>
      <c r="P2883" s="19">
        <v>3358140</v>
      </c>
      <c r="Q2883" s="19">
        <v>0</v>
      </c>
      <c r="R2883" s="39">
        <v>3389490</v>
      </c>
      <c r="S2883" s="40">
        <v>0</v>
      </c>
      <c r="T2883" s="19">
        <v>3531910</v>
      </c>
      <c r="U2883" s="19">
        <v>0</v>
      </c>
      <c r="V2883" s="39"/>
      <c r="W2883" s="40"/>
      <c r="X2883" s="19"/>
      <c r="Y2883" s="19"/>
      <c r="Z2883" s="39"/>
      <c r="AA2883" s="40"/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1652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707340</v>
      </c>
      <c r="E2884" s="32">
        <f t="shared" ref="E2884:E2947" si="91">G2884+I2884+K2884+M2884+O2884+Q2884+S2884+U2884+W2884+Y2884+AA2884+AC2884</f>
        <v>0</v>
      </c>
      <c r="F2884" s="28">
        <v>85700</v>
      </c>
      <c r="G2884" s="29">
        <v>0</v>
      </c>
      <c r="H2884" s="19">
        <v>90600</v>
      </c>
      <c r="I2884" s="19">
        <v>0</v>
      </c>
      <c r="J2884" s="39">
        <v>88150</v>
      </c>
      <c r="K2884" s="40">
        <v>0</v>
      </c>
      <c r="L2884" s="19">
        <v>87650</v>
      </c>
      <c r="M2884" s="19">
        <v>0</v>
      </c>
      <c r="N2884" s="39">
        <v>88180</v>
      </c>
      <c r="O2884" s="40">
        <v>0</v>
      </c>
      <c r="P2884" s="19">
        <v>88180</v>
      </c>
      <c r="Q2884" s="19">
        <v>0</v>
      </c>
      <c r="R2884" s="39">
        <v>88180</v>
      </c>
      <c r="S2884" s="40">
        <v>0</v>
      </c>
      <c r="T2884" s="19">
        <v>90700</v>
      </c>
      <c r="U2884" s="19">
        <v>0</v>
      </c>
      <c r="V2884" s="39"/>
      <c r="W2884" s="40"/>
      <c r="X2884" s="19"/>
      <c r="Y2884" s="19"/>
      <c r="Z2884" s="39"/>
      <c r="AA2884" s="40"/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1652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1652</v>
      </c>
      <c r="B2886" s="37" t="s">
        <v>1045</v>
      </c>
      <c r="C2886" s="38" t="s">
        <v>1046</v>
      </c>
      <c r="D2886" s="24">
        <f t="shared" si="90"/>
        <v>1056300</v>
      </c>
      <c r="E2886" s="32">
        <f t="shared" si="91"/>
        <v>0</v>
      </c>
      <c r="F2886" s="28">
        <v>119700</v>
      </c>
      <c r="G2886" s="29">
        <v>0</v>
      </c>
      <c r="H2886" s="19">
        <v>119700</v>
      </c>
      <c r="I2886" s="19">
        <v>0</v>
      </c>
      <c r="J2886" s="39">
        <v>119700</v>
      </c>
      <c r="K2886" s="40">
        <v>0</v>
      </c>
      <c r="L2886" s="19">
        <v>114100</v>
      </c>
      <c r="M2886" s="19">
        <v>0</v>
      </c>
      <c r="N2886" s="39">
        <v>117600</v>
      </c>
      <c r="O2886" s="40">
        <v>0</v>
      </c>
      <c r="P2886" s="22">
        <v>191235.48</v>
      </c>
      <c r="Q2886" s="22">
        <v>0</v>
      </c>
      <c r="R2886" s="39">
        <v>121100</v>
      </c>
      <c r="S2886" s="40">
        <v>0</v>
      </c>
      <c r="T2886" s="19">
        <v>153164.51999999999</v>
      </c>
      <c r="U2886" s="19">
        <v>0</v>
      </c>
      <c r="V2886" s="39"/>
      <c r="W2886" s="40"/>
      <c r="X2886" s="19"/>
      <c r="Y2886" s="19"/>
      <c r="Z2886" s="39"/>
      <c r="AA2886" s="40"/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1652</v>
      </c>
      <c r="B2887" s="37" t="s">
        <v>1047</v>
      </c>
      <c r="C2887" s="38" t="s">
        <v>1048</v>
      </c>
      <c r="D2887" s="24">
        <f t="shared" si="90"/>
        <v>79200</v>
      </c>
      <c r="E2887" s="32">
        <f t="shared" si="91"/>
        <v>0</v>
      </c>
      <c r="F2887" s="28">
        <v>9900</v>
      </c>
      <c r="G2887" s="29">
        <v>0</v>
      </c>
      <c r="H2887" s="19">
        <v>9900</v>
      </c>
      <c r="I2887" s="19">
        <v>0</v>
      </c>
      <c r="J2887" s="39">
        <v>9900</v>
      </c>
      <c r="K2887" s="40">
        <v>0</v>
      </c>
      <c r="L2887" s="19">
        <v>9900</v>
      </c>
      <c r="M2887" s="19">
        <v>0</v>
      </c>
      <c r="N2887" s="39">
        <v>9900</v>
      </c>
      <c r="O2887" s="40">
        <v>0</v>
      </c>
      <c r="P2887" s="19">
        <v>9900</v>
      </c>
      <c r="Q2887" s="19">
        <v>0</v>
      </c>
      <c r="R2887" s="39">
        <v>9900</v>
      </c>
      <c r="S2887" s="40">
        <v>0</v>
      </c>
      <c r="T2887" s="19">
        <v>9900</v>
      </c>
      <c r="U2887" s="19">
        <v>0</v>
      </c>
      <c r="V2887" s="39"/>
      <c r="W2887" s="40"/>
      <c r="X2887" s="19"/>
      <c r="Y2887" s="19"/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1652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1652</v>
      </c>
      <c r="B2889" s="37" t="s">
        <v>1051</v>
      </c>
      <c r="C2889" s="38" t="s">
        <v>1052</v>
      </c>
      <c r="D2889" s="24">
        <f t="shared" si="90"/>
        <v>0</v>
      </c>
      <c r="E2889" s="32">
        <f t="shared" si="91"/>
        <v>0</v>
      </c>
      <c r="F2889" s="28"/>
      <c r="G2889" s="29"/>
      <c r="H2889" s="19"/>
      <c r="I2889" s="19"/>
      <c r="J2889" s="39"/>
      <c r="K2889" s="40"/>
      <c r="L2889" s="19"/>
      <c r="M2889" s="19"/>
      <c r="N2889" s="39"/>
      <c r="O2889" s="40"/>
      <c r="P2889" s="22"/>
      <c r="Q2889" s="22"/>
      <c r="R2889" s="39"/>
      <c r="S2889" s="40"/>
      <c r="T2889" s="19"/>
      <c r="U2889" s="19"/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1652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1652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1652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1652</v>
      </c>
      <c r="B2893" s="37" t="s">
        <v>1059</v>
      </c>
      <c r="C2893" s="38" t="s">
        <v>1060</v>
      </c>
      <c r="D2893" s="24">
        <f t="shared" si="90"/>
        <v>1171560</v>
      </c>
      <c r="E2893" s="32">
        <f t="shared" si="91"/>
        <v>0</v>
      </c>
      <c r="F2893" s="28">
        <v>140230</v>
      </c>
      <c r="G2893" s="29">
        <v>0</v>
      </c>
      <c r="H2893" s="19">
        <v>151030</v>
      </c>
      <c r="I2893" s="19">
        <v>0</v>
      </c>
      <c r="J2893" s="39">
        <v>145630</v>
      </c>
      <c r="K2893" s="40">
        <v>0</v>
      </c>
      <c r="L2893" s="19">
        <v>145630</v>
      </c>
      <c r="M2893" s="19">
        <v>0</v>
      </c>
      <c r="N2893" s="39">
        <v>145630</v>
      </c>
      <c r="O2893" s="40">
        <v>0</v>
      </c>
      <c r="P2893" s="22">
        <v>145630</v>
      </c>
      <c r="Q2893" s="22">
        <v>0</v>
      </c>
      <c r="R2893" s="39">
        <v>145630</v>
      </c>
      <c r="S2893" s="40">
        <v>0</v>
      </c>
      <c r="T2893" s="19">
        <v>152150</v>
      </c>
      <c r="U2893" s="19">
        <v>0</v>
      </c>
      <c r="V2893" s="39"/>
      <c r="W2893" s="40"/>
      <c r="X2893" s="19"/>
      <c r="Y2893" s="19"/>
      <c r="Z2893" s="39"/>
      <c r="AA2893" s="40"/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1652</v>
      </c>
      <c r="B2894" s="37" t="s">
        <v>1061</v>
      </c>
      <c r="C2894" s="38" t="s">
        <v>1062</v>
      </c>
      <c r="D2894" s="24">
        <f t="shared" si="90"/>
        <v>567660</v>
      </c>
      <c r="E2894" s="32">
        <f t="shared" si="91"/>
        <v>0</v>
      </c>
      <c r="F2894" s="28">
        <v>68550</v>
      </c>
      <c r="G2894" s="29">
        <v>0</v>
      </c>
      <c r="H2894" s="19">
        <v>72990</v>
      </c>
      <c r="I2894" s="19">
        <v>0</v>
      </c>
      <c r="J2894" s="39">
        <v>70770</v>
      </c>
      <c r="K2894" s="40">
        <v>0</v>
      </c>
      <c r="L2894" s="19">
        <v>70770</v>
      </c>
      <c r="M2894" s="19">
        <v>0</v>
      </c>
      <c r="N2894" s="39">
        <v>70770</v>
      </c>
      <c r="O2894" s="40">
        <v>0</v>
      </c>
      <c r="P2894" s="19">
        <v>70770</v>
      </c>
      <c r="Q2894" s="19">
        <v>0</v>
      </c>
      <c r="R2894" s="39">
        <v>70770</v>
      </c>
      <c r="S2894" s="40">
        <v>0</v>
      </c>
      <c r="T2894" s="19">
        <v>72270</v>
      </c>
      <c r="U2894" s="19">
        <v>0</v>
      </c>
      <c r="V2894" s="39"/>
      <c r="W2894" s="40"/>
      <c r="X2894" s="19"/>
      <c r="Y2894" s="19"/>
      <c r="Z2894" s="39"/>
      <c r="AA2894" s="40"/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1652</v>
      </c>
      <c r="B2895" s="37" t="s">
        <v>1063</v>
      </c>
      <c r="C2895" s="38" t="s">
        <v>1064</v>
      </c>
      <c r="D2895" s="24">
        <f t="shared" si="90"/>
        <v>2590663</v>
      </c>
      <c r="E2895" s="32">
        <f t="shared" si="91"/>
        <v>73440</v>
      </c>
      <c r="F2895" s="28">
        <v>365878</v>
      </c>
      <c r="G2895" s="29">
        <v>0</v>
      </c>
      <c r="H2895" s="19">
        <v>439313</v>
      </c>
      <c r="I2895" s="19">
        <v>73440</v>
      </c>
      <c r="J2895" s="39">
        <v>366020</v>
      </c>
      <c r="K2895" s="40">
        <v>0</v>
      </c>
      <c r="L2895" s="19">
        <v>289993</v>
      </c>
      <c r="M2895" s="19">
        <v>0</v>
      </c>
      <c r="N2895" s="39">
        <v>282725</v>
      </c>
      <c r="O2895" s="40">
        <v>0</v>
      </c>
      <c r="P2895" s="19">
        <v>284893</v>
      </c>
      <c r="Q2895" s="19">
        <v>0</v>
      </c>
      <c r="R2895" s="39">
        <v>279773</v>
      </c>
      <c r="S2895" s="40">
        <v>0</v>
      </c>
      <c r="T2895" s="19">
        <v>282068</v>
      </c>
      <c r="U2895" s="19">
        <v>0</v>
      </c>
      <c r="V2895" s="39"/>
      <c r="W2895" s="40"/>
      <c r="X2895" s="19"/>
      <c r="Y2895" s="19"/>
      <c r="Z2895" s="39"/>
      <c r="AA2895" s="40"/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1652</v>
      </c>
      <c r="B2896" s="37" t="s">
        <v>1065</v>
      </c>
      <c r="C2896" s="38" t="s">
        <v>1066</v>
      </c>
      <c r="D2896" s="24">
        <f t="shared" si="90"/>
        <v>137310</v>
      </c>
      <c r="E2896" s="32">
        <f t="shared" si="91"/>
        <v>0</v>
      </c>
      <c r="F2896" s="28">
        <v>45770</v>
      </c>
      <c r="G2896" s="29">
        <v>0</v>
      </c>
      <c r="H2896" s="19">
        <v>45770</v>
      </c>
      <c r="I2896" s="19">
        <v>0</v>
      </c>
      <c r="J2896" s="39">
        <v>45770</v>
      </c>
      <c r="K2896" s="40">
        <v>0</v>
      </c>
      <c r="L2896" s="19">
        <v>0</v>
      </c>
      <c r="M2896" s="19">
        <v>0</v>
      </c>
      <c r="N2896" s="39">
        <v>0</v>
      </c>
      <c r="O2896" s="40">
        <v>0</v>
      </c>
      <c r="P2896" s="19">
        <v>0</v>
      </c>
      <c r="Q2896" s="19">
        <v>0</v>
      </c>
      <c r="R2896" s="39">
        <v>0</v>
      </c>
      <c r="S2896" s="40">
        <v>0</v>
      </c>
      <c r="T2896" s="19">
        <v>0</v>
      </c>
      <c r="U2896" s="19">
        <v>0</v>
      </c>
      <c r="V2896" s="39"/>
      <c r="W2896" s="40"/>
      <c r="X2896" s="19"/>
      <c r="Y2896" s="19"/>
      <c r="Z2896" s="39"/>
      <c r="AA2896" s="40"/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1652</v>
      </c>
      <c r="B2897" s="37" t="s">
        <v>1067</v>
      </c>
      <c r="C2897" s="38" t="s">
        <v>1068</v>
      </c>
      <c r="D2897" s="24">
        <f t="shared" si="90"/>
        <v>5102637</v>
      </c>
      <c r="E2897" s="32">
        <f t="shared" si="91"/>
        <v>9473</v>
      </c>
      <c r="F2897" s="28">
        <v>518428</v>
      </c>
      <c r="G2897" s="29">
        <v>1968</v>
      </c>
      <c r="H2897" s="19">
        <v>575705</v>
      </c>
      <c r="I2897" s="19">
        <v>3668</v>
      </c>
      <c r="J2897" s="39">
        <v>555245</v>
      </c>
      <c r="K2897" s="40">
        <v>0</v>
      </c>
      <c r="L2897" s="19">
        <v>696868</v>
      </c>
      <c r="M2897" s="19">
        <v>1905</v>
      </c>
      <c r="N2897" s="39">
        <v>686200</v>
      </c>
      <c r="O2897" s="40">
        <v>0</v>
      </c>
      <c r="P2897" s="19">
        <v>700631</v>
      </c>
      <c r="Q2897" s="19">
        <v>1932</v>
      </c>
      <c r="R2897" s="39">
        <v>687550</v>
      </c>
      <c r="S2897" s="40">
        <v>0</v>
      </c>
      <c r="T2897" s="19">
        <v>682010</v>
      </c>
      <c r="U2897" s="19">
        <v>0</v>
      </c>
      <c r="V2897" s="39"/>
      <c r="W2897" s="40"/>
      <c r="X2897" s="19"/>
      <c r="Y2897" s="19"/>
      <c r="Z2897" s="39"/>
      <c r="AA2897" s="40"/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1652</v>
      </c>
      <c r="B2898" s="37" t="s">
        <v>1069</v>
      </c>
      <c r="C2898" s="38" t="s">
        <v>1070</v>
      </c>
      <c r="D2898" s="24">
        <f t="shared" si="90"/>
        <v>3312660</v>
      </c>
      <c r="E2898" s="32">
        <f t="shared" si="91"/>
        <v>0</v>
      </c>
      <c r="F2898" s="28">
        <v>360480</v>
      </c>
      <c r="G2898" s="29">
        <v>0</v>
      </c>
      <c r="H2898" s="19">
        <v>394465</v>
      </c>
      <c r="I2898" s="19">
        <v>0</v>
      </c>
      <c r="J2898" s="39">
        <v>379815</v>
      </c>
      <c r="K2898" s="40">
        <v>0</v>
      </c>
      <c r="L2898" s="19">
        <v>433140</v>
      </c>
      <c r="M2898" s="19">
        <v>0</v>
      </c>
      <c r="N2898" s="39">
        <v>436190</v>
      </c>
      <c r="O2898" s="40">
        <v>0</v>
      </c>
      <c r="P2898" s="19">
        <v>436190</v>
      </c>
      <c r="Q2898" s="19">
        <v>0</v>
      </c>
      <c r="R2898" s="39">
        <v>436190</v>
      </c>
      <c r="S2898" s="40">
        <v>0</v>
      </c>
      <c r="T2898" s="19">
        <v>436190</v>
      </c>
      <c r="U2898" s="19">
        <v>0</v>
      </c>
      <c r="V2898" s="39"/>
      <c r="W2898" s="40"/>
      <c r="X2898" s="19"/>
      <c r="Y2898" s="19"/>
      <c r="Z2898" s="39"/>
      <c r="AA2898" s="40"/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1652</v>
      </c>
      <c r="B2899" s="37" t="s">
        <v>1071</v>
      </c>
      <c r="C2899" s="38" t="s">
        <v>1072</v>
      </c>
      <c r="D2899" s="24">
        <f t="shared" si="90"/>
        <v>1366540.51</v>
      </c>
      <c r="E2899" s="32">
        <f t="shared" si="91"/>
        <v>157590</v>
      </c>
      <c r="F2899" s="30">
        <v>205235</v>
      </c>
      <c r="G2899" s="31">
        <v>0</v>
      </c>
      <c r="H2899" s="22">
        <v>162810</v>
      </c>
      <c r="I2899" s="22">
        <v>0</v>
      </c>
      <c r="J2899" s="41">
        <v>163810</v>
      </c>
      <c r="K2899" s="42">
        <v>0</v>
      </c>
      <c r="L2899" s="22">
        <v>327225.68</v>
      </c>
      <c r="M2899" s="22">
        <v>0</v>
      </c>
      <c r="N2899" s="41">
        <v>123758.5</v>
      </c>
      <c r="O2899" s="42">
        <v>157590</v>
      </c>
      <c r="P2899" s="19">
        <v>127502</v>
      </c>
      <c r="Q2899" s="19">
        <v>0</v>
      </c>
      <c r="R2899" s="41">
        <v>120923.5</v>
      </c>
      <c r="S2899" s="42">
        <v>0</v>
      </c>
      <c r="T2899" s="22">
        <v>135275.82999999999</v>
      </c>
      <c r="U2899" s="22">
        <v>0</v>
      </c>
      <c r="V2899" s="41"/>
      <c r="W2899" s="42"/>
      <c r="X2899" s="22"/>
      <c r="Y2899" s="22"/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1652</v>
      </c>
      <c r="B2900" s="37" t="s">
        <v>1073</v>
      </c>
      <c r="C2900" s="38" t="s">
        <v>1074</v>
      </c>
      <c r="D2900" s="24">
        <f t="shared" si="90"/>
        <v>201000</v>
      </c>
      <c r="E2900" s="32">
        <f t="shared" si="91"/>
        <v>300</v>
      </c>
      <c r="F2900" s="30">
        <v>11700</v>
      </c>
      <c r="G2900" s="31">
        <v>0</v>
      </c>
      <c r="H2900" s="22">
        <v>25800</v>
      </c>
      <c r="I2900" s="22">
        <v>0</v>
      </c>
      <c r="J2900" s="41">
        <v>27300</v>
      </c>
      <c r="K2900" s="42">
        <v>0</v>
      </c>
      <c r="L2900" s="22">
        <v>24900</v>
      </c>
      <c r="M2900" s="22">
        <v>300</v>
      </c>
      <c r="N2900" s="41">
        <v>28800</v>
      </c>
      <c r="O2900" s="42">
        <v>0</v>
      </c>
      <c r="P2900" s="22">
        <v>26400</v>
      </c>
      <c r="Q2900" s="22">
        <v>0</v>
      </c>
      <c r="R2900" s="41">
        <v>28200</v>
      </c>
      <c r="S2900" s="42">
        <v>0</v>
      </c>
      <c r="T2900" s="22">
        <v>27900</v>
      </c>
      <c r="U2900" s="22">
        <v>0</v>
      </c>
      <c r="V2900" s="41"/>
      <c r="W2900" s="42"/>
      <c r="X2900" s="22"/>
      <c r="Y2900" s="22"/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1652</v>
      </c>
      <c r="B2901" s="37" t="s">
        <v>1075</v>
      </c>
      <c r="C2901" s="38" t="s">
        <v>1076</v>
      </c>
      <c r="D2901" s="24">
        <f t="shared" si="90"/>
        <v>155520</v>
      </c>
      <c r="E2901" s="32">
        <f t="shared" si="91"/>
        <v>0</v>
      </c>
      <c r="F2901" s="28">
        <v>19440</v>
      </c>
      <c r="G2901" s="29">
        <v>0</v>
      </c>
      <c r="H2901" s="19">
        <v>19440</v>
      </c>
      <c r="I2901" s="19">
        <v>0</v>
      </c>
      <c r="J2901" s="39">
        <v>19440</v>
      </c>
      <c r="K2901" s="40">
        <v>0</v>
      </c>
      <c r="L2901" s="19">
        <v>19440</v>
      </c>
      <c r="M2901" s="19">
        <v>0</v>
      </c>
      <c r="N2901" s="39">
        <v>19440</v>
      </c>
      <c r="O2901" s="40">
        <v>0</v>
      </c>
      <c r="P2901" s="22">
        <v>19440</v>
      </c>
      <c r="Q2901" s="22">
        <v>0</v>
      </c>
      <c r="R2901" s="39">
        <v>19440</v>
      </c>
      <c r="S2901" s="40">
        <v>0</v>
      </c>
      <c r="T2901" s="19">
        <v>19440</v>
      </c>
      <c r="U2901" s="19">
        <v>0</v>
      </c>
      <c r="V2901" s="39"/>
      <c r="W2901" s="40"/>
      <c r="X2901" s="19"/>
      <c r="Y2901" s="19"/>
      <c r="Z2901" s="39"/>
      <c r="AA2901" s="40"/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1652</v>
      </c>
      <c r="B2902" s="37" t="s">
        <v>1077</v>
      </c>
      <c r="C2902" s="38" t="s">
        <v>1078</v>
      </c>
      <c r="D2902" s="24">
        <f t="shared" si="90"/>
        <v>520880</v>
      </c>
      <c r="E2902" s="32">
        <f t="shared" si="91"/>
        <v>0</v>
      </c>
      <c r="F2902" s="28">
        <v>65110</v>
      </c>
      <c r="G2902" s="29">
        <v>0</v>
      </c>
      <c r="H2902" s="19">
        <v>65110</v>
      </c>
      <c r="I2902" s="19">
        <v>0</v>
      </c>
      <c r="J2902" s="39">
        <v>65110</v>
      </c>
      <c r="K2902" s="40">
        <v>0</v>
      </c>
      <c r="L2902" s="19">
        <v>65110</v>
      </c>
      <c r="M2902" s="19">
        <v>0</v>
      </c>
      <c r="N2902" s="39">
        <v>65110</v>
      </c>
      <c r="O2902" s="40">
        <v>0</v>
      </c>
      <c r="P2902" s="19">
        <v>65110</v>
      </c>
      <c r="Q2902" s="19">
        <v>0</v>
      </c>
      <c r="R2902" s="39">
        <v>65110</v>
      </c>
      <c r="S2902" s="40">
        <v>0</v>
      </c>
      <c r="T2902" s="19">
        <v>65110</v>
      </c>
      <c r="U2902" s="19">
        <v>0</v>
      </c>
      <c r="V2902" s="39"/>
      <c r="W2902" s="40"/>
      <c r="X2902" s="19"/>
      <c r="Y2902" s="19"/>
      <c r="Z2902" s="39"/>
      <c r="AA2902" s="40"/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1652</v>
      </c>
      <c r="B2903" s="37" t="s">
        <v>1079</v>
      </c>
      <c r="C2903" s="38" t="s">
        <v>1080</v>
      </c>
      <c r="D2903" s="24">
        <f t="shared" si="90"/>
        <v>0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/>
      <c r="Q2903" s="19"/>
      <c r="R2903" s="41"/>
      <c r="S2903" s="42"/>
      <c r="T2903" s="22"/>
      <c r="U2903" s="22"/>
      <c r="V2903" s="41"/>
      <c r="W2903" s="42"/>
      <c r="X2903" s="22"/>
      <c r="Y2903" s="22"/>
      <c r="Z2903" s="41"/>
      <c r="AA2903" s="42"/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1652</v>
      </c>
      <c r="B2904" s="37" t="s">
        <v>1081</v>
      </c>
      <c r="C2904" s="38" t="s">
        <v>1082</v>
      </c>
      <c r="D2904" s="24">
        <f t="shared" si="90"/>
        <v>0</v>
      </c>
      <c r="E2904" s="32">
        <f t="shared" si="91"/>
        <v>0</v>
      </c>
      <c r="F2904" s="30"/>
      <c r="G2904" s="31"/>
      <c r="H2904" s="22"/>
      <c r="I2904" s="22"/>
      <c r="J2904" s="41"/>
      <c r="K2904" s="42"/>
      <c r="L2904" s="22"/>
      <c r="M2904" s="22"/>
      <c r="N2904" s="41"/>
      <c r="O2904" s="42"/>
      <c r="P2904" s="22"/>
      <c r="Q2904" s="22"/>
      <c r="R2904" s="41"/>
      <c r="S2904" s="42"/>
      <c r="T2904" s="22"/>
      <c r="U2904" s="22"/>
      <c r="V2904" s="41"/>
      <c r="W2904" s="42"/>
      <c r="X2904" s="22"/>
      <c r="Y2904" s="22"/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1652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1652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1652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1652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1652</v>
      </c>
      <c r="B2909" s="37" t="s">
        <v>1091</v>
      </c>
      <c r="C2909" s="38" t="s">
        <v>1092</v>
      </c>
      <c r="D2909" s="24">
        <f t="shared" si="90"/>
        <v>140800</v>
      </c>
      <c r="E2909" s="32">
        <f t="shared" si="91"/>
        <v>0</v>
      </c>
      <c r="F2909" s="28">
        <v>21100</v>
      </c>
      <c r="G2909" s="29">
        <v>0</v>
      </c>
      <c r="H2909" s="19">
        <v>21100</v>
      </c>
      <c r="I2909" s="19">
        <v>0</v>
      </c>
      <c r="J2909" s="39">
        <v>21100</v>
      </c>
      <c r="K2909" s="40">
        <v>0</v>
      </c>
      <c r="L2909" s="19">
        <v>15500</v>
      </c>
      <c r="M2909" s="19">
        <v>0</v>
      </c>
      <c r="N2909" s="39">
        <v>15500</v>
      </c>
      <c r="O2909" s="40">
        <v>0</v>
      </c>
      <c r="P2909" s="22">
        <v>15500</v>
      </c>
      <c r="Q2909" s="22">
        <v>0</v>
      </c>
      <c r="R2909" s="39">
        <v>15500</v>
      </c>
      <c r="S2909" s="40">
        <v>0</v>
      </c>
      <c r="T2909" s="19">
        <v>15500</v>
      </c>
      <c r="U2909" s="19">
        <v>0</v>
      </c>
      <c r="V2909" s="39"/>
      <c r="W2909" s="40"/>
      <c r="X2909" s="19"/>
      <c r="Y2909" s="19"/>
      <c r="Z2909" s="39"/>
      <c r="AA2909" s="40"/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1652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1652</v>
      </c>
      <c r="B2911" s="37" t="s">
        <v>1095</v>
      </c>
      <c r="C2911" s="38" t="s">
        <v>1096</v>
      </c>
      <c r="D2911" s="24">
        <f t="shared" si="90"/>
        <v>0</v>
      </c>
      <c r="E2911" s="32">
        <f t="shared" si="91"/>
        <v>0</v>
      </c>
      <c r="F2911" s="28"/>
      <c r="G2911" s="29"/>
      <c r="H2911" s="19"/>
      <c r="I2911" s="19"/>
      <c r="J2911" s="39"/>
      <c r="K2911" s="40"/>
      <c r="L2911" s="19"/>
      <c r="M2911" s="19"/>
      <c r="N2911" s="39"/>
      <c r="O2911" s="40"/>
      <c r="P2911" s="22"/>
      <c r="Q2911" s="22"/>
      <c r="R2911" s="39"/>
      <c r="S2911" s="40"/>
      <c r="T2911" s="19"/>
      <c r="U2911" s="19"/>
      <c r="V2911" s="39"/>
      <c r="W2911" s="40"/>
      <c r="X2911" s="19"/>
      <c r="Y2911" s="19"/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1652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1652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1652</v>
      </c>
      <c r="B2914" s="37" t="s">
        <v>1101</v>
      </c>
      <c r="C2914" s="38" t="s">
        <v>1102</v>
      </c>
      <c r="D2914" s="24">
        <f t="shared" si="90"/>
        <v>542900.30999999994</v>
      </c>
      <c r="E2914" s="32">
        <f t="shared" si="91"/>
        <v>0</v>
      </c>
      <c r="F2914" s="28">
        <v>66091</v>
      </c>
      <c r="G2914" s="29">
        <v>0</v>
      </c>
      <c r="H2914" s="19">
        <v>68995.399999999994</v>
      </c>
      <c r="I2914" s="19">
        <v>0</v>
      </c>
      <c r="J2914" s="39">
        <v>68114.509999999995</v>
      </c>
      <c r="K2914" s="40">
        <v>0</v>
      </c>
      <c r="L2914" s="19">
        <v>66658</v>
      </c>
      <c r="M2914" s="19">
        <v>0</v>
      </c>
      <c r="N2914" s="39">
        <v>67300.399999999994</v>
      </c>
      <c r="O2914" s="40">
        <v>0</v>
      </c>
      <c r="P2914" s="22">
        <v>67229</v>
      </c>
      <c r="Q2914" s="22">
        <v>0</v>
      </c>
      <c r="R2914" s="39">
        <v>67856</v>
      </c>
      <c r="S2914" s="40">
        <v>0</v>
      </c>
      <c r="T2914" s="19">
        <v>70656</v>
      </c>
      <c r="U2914" s="19">
        <v>0</v>
      </c>
      <c r="V2914" s="39"/>
      <c r="W2914" s="40"/>
      <c r="X2914" s="19"/>
      <c r="Y2914" s="19"/>
      <c r="Z2914" s="39"/>
      <c r="AA2914" s="40"/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1652</v>
      </c>
      <c r="B2915" s="37" t="s">
        <v>1103</v>
      </c>
      <c r="C2915" s="38" t="s">
        <v>1104</v>
      </c>
      <c r="D2915" s="24">
        <f t="shared" si="90"/>
        <v>814350.46</v>
      </c>
      <c r="E2915" s="32">
        <f t="shared" si="91"/>
        <v>0</v>
      </c>
      <c r="F2915" s="28">
        <v>99136.5</v>
      </c>
      <c r="G2915" s="29">
        <v>0</v>
      </c>
      <c r="H2915" s="19">
        <v>103493.1</v>
      </c>
      <c r="I2915" s="19">
        <v>0</v>
      </c>
      <c r="J2915" s="39">
        <v>102171.76</v>
      </c>
      <c r="K2915" s="40">
        <v>0</v>
      </c>
      <c r="L2915" s="19">
        <v>99987</v>
      </c>
      <c r="M2915" s="19">
        <v>0</v>
      </c>
      <c r="N2915" s="39">
        <v>100950.6</v>
      </c>
      <c r="O2915" s="40">
        <v>0</v>
      </c>
      <c r="P2915" s="19">
        <v>100843.5</v>
      </c>
      <c r="Q2915" s="19">
        <v>0</v>
      </c>
      <c r="R2915" s="39">
        <v>101784</v>
      </c>
      <c r="S2915" s="40">
        <v>0</v>
      </c>
      <c r="T2915" s="19">
        <v>105984</v>
      </c>
      <c r="U2915" s="19">
        <v>0</v>
      </c>
      <c r="V2915" s="39"/>
      <c r="W2915" s="40"/>
      <c r="X2915" s="19"/>
      <c r="Y2915" s="19"/>
      <c r="Z2915" s="39"/>
      <c r="AA2915" s="40"/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1652</v>
      </c>
      <c r="B2916" s="37" t="s">
        <v>1105</v>
      </c>
      <c r="C2916" s="38" t="s">
        <v>1106</v>
      </c>
      <c r="D2916" s="24">
        <f t="shared" si="90"/>
        <v>46455.999999999993</v>
      </c>
      <c r="E2916" s="32">
        <f t="shared" si="91"/>
        <v>0</v>
      </c>
      <c r="F2916" s="28">
        <v>5574</v>
      </c>
      <c r="G2916" s="29">
        <v>0</v>
      </c>
      <c r="H2916" s="19">
        <v>5987.4</v>
      </c>
      <c r="I2916" s="19">
        <v>0</v>
      </c>
      <c r="J2916" s="39">
        <v>5780.7</v>
      </c>
      <c r="K2916" s="40">
        <v>0</v>
      </c>
      <c r="L2916" s="19">
        <v>5780.7</v>
      </c>
      <c r="M2916" s="19">
        <v>0</v>
      </c>
      <c r="N2916" s="39">
        <v>5780.7</v>
      </c>
      <c r="O2916" s="40">
        <v>0</v>
      </c>
      <c r="P2916" s="19">
        <v>5780.7</v>
      </c>
      <c r="Q2916" s="19">
        <v>0</v>
      </c>
      <c r="R2916" s="39">
        <v>5780.7</v>
      </c>
      <c r="S2916" s="40">
        <v>0</v>
      </c>
      <c r="T2916" s="19">
        <v>5991.1</v>
      </c>
      <c r="U2916" s="19">
        <v>0</v>
      </c>
      <c r="V2916" s="39"/>
      <c r="W2916" s="40"/>
      <c r="X2916" s="19"/>
      <c r="Y2916" s="19"/>
      <c r="Z2916" s="39"/>
      <c r="AA2916" s="40"/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1652</v>
      </c>
      <c r="B2917" s="37" t="s">
        <v>1107</v>
      </c>
      <c r="C2917" s="38" t="s">
        <v>1108</v>
      </c>
      <c r="D2917" s="24">
        <f t="shared" si="90"/>
        <v>19200</v>
      </c>
      <c r="E2917" s="32">
        <f t="shared" si="91"/>
        <v>0</v>
      </c>
      <c r="F2917" s="28">
        <v>3000</v>
      </c>
      <c r="G2917" s="29">
        <v>0</v>
      </c>
      <c r="H2917" s="19">
        <v>3000</v>
      </c>
      <c r="I2917" s="19">
        <v>0</v>
      </c>
      <c r="J2917" s="39">
        <v>3000</v>
      </c>
      <c r="K2917" s="40">
        <v>0</v>
      </c>
      <c r="L2917" s="19">
        <v>3000</v>
      </c>
      <c r="M2917" s="19">
        <v>0</v>
      </c>
      <c r="N2917" s="39">
        <v>3000</v>
      </c>
      <c r="O2917" s="40">
        <v>0</v>
      </c>
      <c r="P2917" s="19">
        <v>3000</v>
      </c>
      <c r="Q2917" s="19">
        <v>0</v>
      </c>
      <c r="R2917" s="39">
        <v>600</v>
      </c>
      <c r="S2917" s="40">
        <v>0</v>
      </c>
      <c r="T2917" s="19">
        <v>600</v>
      </c>
      <c r="U2917" s="19">
        <v>0</v>
      </c>
      <c r="V2917" s="39"/>
      <c r="W2917" s="40"/>
      <c r="X2917" s="19"/>
      <c r="Y2917" s="19"/>
      <c r="Z2917" s="39"/>
      <c r="AA2917" s="40"/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1652</v>
      </c>
      <c r="B2918" s="37" t="s">
        <v>1109</v>
      </c>
      <c r="C2918" s="38" t="s">
        <v>1110</v>
      </c>
      <c r="D2918" s="24">
        <f t="shared" si="90"/>
        <v>337614</v>
      </c>
      <c r="E2918" s="32">
        <f t="shared" si="91"/>
        <v>0</v>
      </c>
      <c r="F2918" s="28">
        <v>63131</v>
      </c>
      <c r="G2918" s="29">
        <v>0</v>
      </c>
      <c r="H2918" s="19">
        <v>70920</v>
      </c>
      <c r="I2918" s="19">
        <v>0</v>
      </c>
      <c r="J2918" s="39">
        <v>65828</v>
      </c>
      <c r="K2918" s="40">
        <v>0</v>
      </c>
      <c r="L2918" s="19">
        <v>68976</v>
      </c>
      <c r="M2918" s="19">
        <v>0</v>
      </c>
      <c r="N2918" s="39">
        <v>68379</v>
      </c>
      <c r="O2918" s="40">
        <v>0</v>
      </c>
      <c r="P2918" s="19">
        <v>380</v>
      </c>
      <c r="Q2918" s="19">
        <v>0</v>
      </c>
      <c r="R2918" s="39">
        <v>0</v>
      </c>
      <c r="S2918" s="40">
        <v>0</v>
      </c>
      <c r="T2918" s="19">
        <v>0</v>
      </c>
      <c r="U2918" s="19">
        <v>0</v>
      </c>
      <c r="V2918" s="39"/>
      <c r="W2918" s="40"/>
      <c r="X2918" s="19"/>
      <c r="Y2918" s="19"/>
      <c r="Z2918" s="39"/>
      <c r="AA2918" s="40"/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1652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1652</v>
      </c>
      <c r="B2920" s="37" t="s">
        <v>1113</v>
      </c>
      <c r="C2920" s="38" t="s">
        <v>1114</v>
      </c>
      <c r="D2920" s="24">
        <f t="shared" si="90"/>
        <v>51715.599999999991</v>
      </c>
      <c r="E2920" s="32">
        <f t="shared" si="91"/>
        <v>0</v>
      </c>
      <c r="F2920" s="28">
        <v>6215.4</v>
      </c>
      <c r="G2920" s="29">
        <v>0</v>
      </c>
      <c r="H2920" s="19">
        <v>6712.6</v>
      </c>
      <c r="I2920" s="19">
        <v>0</v>
      </c>
      <c r="J2920" s="39">
        <v>6464.6</v>
      </c>
      <c r="K2920" s="40">
        <v>0</v>
      </c>
      <c r="L2920" s="19">
        <v>6464.6</v>
      </c>
      <c r="M2920" s="19">
        <v>0</v>
      </c>
      <c r="N2920" s="39">
        <v>6464.6</v>
      </c>
      <c r="O2920" s="40">
        <v>0</v>
      </c>
      <c r="P2920" s="22">
        <v>6464.6</v>
      </c>
      <c r="Q2920" s="22">
        <v>0</v>
      </c>
      <c r="R2920" s="39">
        <v>6464.6</v>
      </c>
      <c r="S2920" s="40">
        <v>0</v>
      </c>
      <c r="T2920" s="19">
        <v>6464.6</v>
      </c>
      <c r="U2920" s="19">
        <v>0</v>
      </c>
      <c r="V2920" s="39"/>
      <c r="W2920" s="40"/>
      <c r="X2920" s="19"/>
      <c r="Y2920" s="19"/>
      <c r="Z2920" s="39"/>
      <c r="AA2920" s="40"/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1652</v>
      </c>
      <c r="B2921" s="37" t="s">
        <v>1115</v>
      </c>
      <c r="C2921" s="38" t="s">
        <v>1116</v>
      </c>
      <c r="D2921" s="24">
        <f t="shared" si="90"/>
        <v>2701000</v>
      </c>
      <c r="E2921" s="32">
        <f t="shared" si="91"/>
        <v>0</v>
      </c>
      <c r="F2921" s="28">
        <v>730500</v>
      </c>
      <c r="G2921" s="29">
        <v>0</v>
      </c>
      <c r="H2921" s="19">
        <v>0</v>
      </c>
      <c r="I2921" s="19">
        <v>0</v>
      </c>
      <c r="J2921" s="39">
        <v>0</v>
      </c>
      <c r="K2921" s="40">
        <v>0</v>
      </c>
      <c r="L2921" s="19">
        <v>0</v>
      </c>
      <c r="M2921" s="19">
        <v>0</v>
      </c>
      <c r="N2921" s="39">
        <v>1228000</v>
      </c>
      <c r="O2921" s="40">
        <v>0</v>
      </c>
      <c r="P2921" s="19">
        <v>247500</v>
      </c>
      <c r="Q2921" s="19">
        <v>0</v>
      </c>
      <c r="R2921" s="39">
        <v>247500</v>
      </c>
      <c r="S2921" s="40">
        <v>0</v>
      </c>
      <c r="T2921" s="19">
        <v>247500</v>
      </c>
      <c r="U2921" s="19">
        <v>0</v>
      </c>
      <c r="V2921" s="39"/>
      <c r="W2921" s="40"/>
      <c r="X2921" s="19"/>
      <c r="Y2921" s="19"/>
      <c r="Z2921" s="39"/>
      <c r="AA2921" s="40"/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1652</v>
      </c>
      <c r="B2922" s="37" t="s">
        <v>1117</v>
      </c>
      <c r="C2922" s="38" t="s">
        <v>1118</v>
      </c>
      <c r="D2922" s="24">
        <f t="shared" si="90"/>
        <v>244950</v>
      </c>
      <c r="E2922" s="32">
        <f t="shared" si="91"/>
        <v>0</v>
      </c>
      <c r="F2922" s="28">
        <v>29000</v>
      </c>
      <c r="G2922" s="29">
        <v>0</v>
      </c>
      <c r="H2922" s="19">
        <v>29000</v>
      </c>
      <c r="I2922" s="19">
        <v>0</v>
      </c>
      <c r="J2922" s="39">
        <v>29000</v>
      </c>
      <c r="K2922" s="40">
        <v>0</v>
      </c>
      <c r="L2922" s="19">
        <v>29950</v>
      </c>
      <c r="M2922" s="19">
        <v>0</v>
      </c>
      <c r="N2922" s="39">
        <v>32000</v>
      </c>
      <c r="O2922" s="40">
        <v>0</v>
      </c>
      <c r="P2922" s="19">
        <v>32000</v>
      </c>
      <c r="Q2922" s="19">
        <v>0</v>
      </c>
      <c r="R2922" s="39">
        <v>32000</v>
      </c>
      <c r="S2922" s="40">
        <v>0</v>
      </c>
      <c r="T2922" s="19">
        <v>32000</v>
      </c>
      <c r="U2922" s="19">
        <v>0</v>
      </c>
      <c r="V2922" s="39"/>
      <c r="W2922" s="40"/>
      <c r="X2922" s="19"/>
      <c r="Y2922" s="19"/>
      <c r="Z2922" s="39"/>
      <c r="AA2922" s="40"/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1652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1652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1652</v>
      </c>
      <c r="B2925" s="37" t="s">
        <v>1123</v>
      </c>
      <c r="C2925" s="38" t="s">
        <v>1124</v>
      </c>
      <c r="D2925" s="24">
        <f t="shared" si="90"/>
        <v>772100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>
        <v>772100</v>
      </c>
      <c r="M2925" s="22">
        <v>0</v>
      </c>
      <c r="N2925" s="41">
        <v>0</v>
      </c>
      <c r="O2925" s="42">
        <v>0</v>
      </c>
      <c r="P2925" s="22">
        <v>0</v>
      </c>
      <c r="Q2925" s="22">
        <v>0</v>
      </c>
      <c r="R2925" s="41">
        <v>0</v>
      </c>
      <c r="S2925" s="42">
        <v>0</v>
      </c>
      <c r="T2925" s="22">
        <v>0</v>
      </c>
      <c r="U2925" s="22">
        <v>0</v>
      </c>
      <c r="V2925" s="41"/>
      <c r="W2925" s="42"/>
      <c r="X2925" s="22"/>
      <c r="Y2925" s="22"/>
      <c r="Z2925" s="41"/>
      <c r="AA2925" s="42"/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1652</v>
      </c>
      <c r="B2926" s="37" t="s">
        <v>1125</v>
      </c>
      <c r="C2926" s="38" t="s">
        <v>1126</v>
      </c>
      <c r="D2926" s="24">
        <f t="shared" si="90"/>
        <v>45600</v>
      </c>
      <c r="E2926" s="32">
        <f t="shared" si="91"/>
        <v>45600</v>
      </c>
      <c r="F2926" s="30">
        <v>45600</v>
      </c>
      <c r="G2926" s="31">
        <v>0</v>
      </c>
      <c r="H2926" s="22">
        <v>0</v>
      </c>
      <c r="I2926" s="22">
        <v>0</v>
      </c>
      <c r="J2926" s="41">
        <v>0</v>
      </c>
      <c r="K2926" s="42">
        <v>0</v>
      </c>
      <c r="L2926" s="22">
        <v>0</v>
      </c>
      <c r="M2926" s="22">
        <v>0</v>
      </c>
      <c r="N2926" s="41">
        <v>0</v>
      </c>
      <c r="O2926" s="42">
        <v>45600</v>
      </c>
      <c r="P2926" s="22">
        <v>0</v>
      </c>
      <c r="Q2926" s="22">
        <v>0</v>
      </c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1652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1652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1652</v>
      </c>
      <c r="B2929" s="37" t="s">
        <v>1131</v>
      </c>
      <c r="C2929" s="38" t="s">
        <v>1132</v>
      </c>
      <c r="D2929" s="24">
        <f t="shared" si="90"/>
        <v>9361800</v>
      </c>
      <c r="E2929" s="32">
        <f t="shared" si="91"/>
        <v>19100</v>
      </c>
      <c r="F2929" s="28">
        <v>1083600</v>
      </c>
      <c r="G2929" s="29">
        <v>0</v>
      </c>
      <c r="H2929" s="19">
        <v>1081300</v>
      </c>
      <c r="I2929" s="19">
        <v>0</v>
      </c>
      <c r="J2929" s="39">
        <v>1119500</v>
      </c>
      <c r="K2929" s="40">
        <v>0</v>
      </c>
      <c r="L2929" s="19">
        <v>335900</v>
      </c>
      <c r="M2929" s="19">
        <v>0</v>
      </c>
      <c r="N2929" s="39">
        <v>2305500</v>
      </c>
      <c r="O2929" s="40">
        <v>0</v>
      </c>
      <c r="P2929" s="22">
        <v>1115900</v>
      </c>
      <c r="Q2929" s="22">
        <v>19100</v>
      </c>
      <c r="R2929" s="39">
        <v>1171800</v>
      </c>
      <c r="S2929" s="40">
        <v>0</v>
      </c>
      <c r="T2929" s="19">
        <v>1148300</v>
      </c>
      <c r="U2929" s="19">
        <v>0</v>
      </c>
      <c r="V2929" s="39"/>
      <c r="W2929" s="40"/>
      <c r="X2929" s="19"/>
      <c r="Y2929" s="19"/>
      <c r="Z2929" s="39"/>
      <c r="AA2929" s="40"/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1652</v>
      </c>
      <c r="B2930" s="37" t="s">
        <v>1133</v>
      </c>
      <c r="C2930" s="38" t="s">
        <v>1134</v>
      </c>
      <c r="D2930" s="24">
        <f t="shared" si="90"/>
        <v>0</v>
      </c>
      <c r="E2930" s="32">
        <f t="shared" si="91"/>
        <v>0</v>
      </c>
      <c r="F2930" s="28"/>
      <c r="G2930" s="29"/>
      <c r="H2930" s="19"/>
      <c r="I2930" s="19"/>
      <c r="J2930" s="39"/>
      <c r="K2930" s="40"/>
      <c r="L2930" s="19"/>
      <c r="M2930" s="19"/>
      <c r="N2930" s="39"/>
      <c r="O2930" s="40"/>
      <c r="P2930" s="19"/>
      <c r="Q2930" s="19"/>
      <c r="R2930" s="39"/>
      <c r="S2930" s="40"/>
      <c r="T2930" s="19"/>
      <c r="U2930" s="19"/>
      <c r="V2930" s="39"/>
      <c r="W2930" s="40"/>
      <c r="X2930" s="19"/>
      <c r="Y2930" s="19"/>
      <c r="Z2930" s="39"/>
      <c r="AA2930" s="40"/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1652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1652</v>
      </c>
      <c r="B2932" s="37" t="s">
        <v>1137</v>
      </c>
      <c r="C2932" s="38" t="s">
        <v>1138</v>
      </c>
      <c r="D2932" s="24">
        <f t="shared" si="90"/>
        <v>0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/>
      <c r="U2932" s="22"/>
      <c r="V2932" s="41"/>
      <c r="W2932" s="42"/>
      <c r="X2932" s="22"/>
      <c r="Y2932" s="22"/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1652</v>
      </c>
      <c r="B2933" s="37" t="s">
        <v>1139</v>
      </c>
      <c r="C2933" s="38" t="s">
        <v>1140</v>
      </c>
      <c r="D2933" s="24">
        <f t="shared" si="90"/>
        <v>34200</v>
      </c>
      <c r="E2933" s="32">
        <f t="shared" si="91"/>
        <v>0</v>
      </c>
      <c r="F2933" s="30"/>
      <c r="G2933" s="31"/>
      <c r="H2933" s="22"/>
      <c r="I2933" s="22"/>
      <c r="J2933" s="41">
        <v>34200</v>
      </c>
      <c r="K2933" s="42">
        <v>0</v>
      </c>
      <c r="L2933" s="22">
        <v>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>
        <v>0</v>
      </c>
      <c r="U2933" s="22">
        <v>0</v>
      </c>
      <c r="V2933" s="41"/>
      <c r="W2933" s="42"/>
      <c r="X2933" s="22"/>
      <c r="Y2933" s="22"/>
      <c r="Z2933" s="41"/>
      <c r="AA2933" s="42"/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1652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1652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1652</v>
      </c>
      <c r="B2936" s="37" t="s">
        <v>1145</v>
      </c>
      <c r="C2936" s="38" t="s">
        <v>1146</v>
      </c>
      <c r="D2936" s="24">
        <f t="shared" si="90"/>
        <v>67826</v>
      </c>
      <c r="E2936" s="32">
        <f t="shared" si="91"/>
        <v>0</v>
      </c>
      <c r="F2936" s="28">
        <v>41350</v>
      </c>
      <c r="G2936" s="29">
        <v>0</v>
      </c>
      <c r="H2936" s="19">
        <v>1350</v>
      </c>
      <c r="I2936" s="19">
        <v>0</v>
      </c>
      <c r="J2936" s="39">
        <v>0</v>
      </c>
      <c r="K2936" s="40">
        <v>0</v>
      </c>
      <c r="L2936" s="19">
        <v>0</v>
      </c>
      <c r="M2936" s="19">
        <v>0</v>
      </c>
      <c r="N2936" s="39">
        <v>0</v>
      </c>
      <c r="O2936" s="40">
        <v>0</v>
      </c>
      <c r="P2936" s="22">
        <v>0</v>
      </c>
      <c r="Q2936" s="22">
        <v>0</v>
      </c>
      <c r="R2936" s="39">
        <v>25126</v>
      </c>
      <c r="S2936" s="40">
        <v>0</v>
      </c>
      <c r="T2936" s="19">
        <v>0</v>
      </c>
      <c r="U2936" s="19">
        <v>0</v>
      </c>
      <c r="V2936" s="39"/>
      <c r="W2936" s="40"/>
      <c r="X2936" s="19"/>
      <c r="Y2936" s="19"/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1652</v>
      </c>
      <c r="B2937" s="37" t="s">
        <v>1147</v>
      </c>
      <c r="C2937" s="38" t="s">
        <v>1148</v>
      </c>
      <c r="D2937" s="24">
        <f t="shared" si="90"/>
        <v>10290</v>
      </c>
      <c r="E2937" s="32">
        <f t="shared" si="91"/>
        <v>0</v>
      </c>
      <c r="F2937" s="28">
        <v>590</v>
      </c>
      <c r="G2937" s="29">
        <v>0</v>
      </c>
      <c r="H2937" s="19">
        <v>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9700</v>
      </c>
      <c r="S2937" s="40">
        <v>0</v>
      </c>
      <c r="T2937" s="19">
        <v>0</v>
      </c>
      <c r="U2937" s="19">
        <v>0</v>
      </c>
      <c r="V2937" s="39"/>
      <c r="W2937" s="40"/>
      <c r="X2937" s="19"/>
      <c r="Y2937" s="19"/>
      <c r="Z2937" s="39"/>
      <c r="AA2937" s="40"/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1652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1652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1652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1652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1652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1652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1652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1652</v>
      </c>
      <c r="B2945" s="37" t="s">
        <v>1163</v>
      </c>
      <c r="C2945" s="38" t="s">
        <v>1146</v>
      </c>
      <c r="D2945" s="24">
        <f t="shared" si="90"/>
        <v>0</v>
      </c>
      <c r="E2945" s="32">
        <f t="shared" si="91"/>
        <v>0</v>
      </c>
      <c r="F2945" s="30"/>
      <c r="G2945" s="31"/>
      <c r="H2945" s="22"/>
      <c r="I2945" s="22"/>
      <c r="J2945" s="41"/>
      <c r="K2945" s="42"/>
      <c r="L2945" s="22"/>
      <c r="M2945" s="22"/>
      <c r="N2945" s="41"/>
      <c r="O2945" s="42"/>
      <c r="P2945" s="22"/>
      <c r="Q2945" s="22"/>
      <c r="R2945" s="41"/>
      <c r="S2945" s="42"/>
      <c r="T2945" s="22"/>
      <c r="U2945" s="22"/>
      <c r="V2945" s="41"/>
      <c r="W2945" s="42"/>
      <c r="X2945" s="22"/>
      <c r="Y2945" s="22"/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1652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1652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1652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1652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1652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1652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1652</v>
      </c>
      <c r="B2952" s="37" t="s">
        <v>1176</v>
      </c>
      <c r="C2952" s="38" t="s">
        <v>1177</v>
      </c>
      <c r="D2952" s="24">
        <f t="shared" si="92"/>
        <v>20200</v>
      </c>
      <c r="E2952" s="32">
        <f t="shared" si="93"/>
        <v>0</v>
      </c>
      <c r="F2952" s="28"/>
      <c r="G2952" s="29"/>
      <c r="H2952" s="19"/>
      <c r="I2952" s="19"/>
      <c r="J2952" s="39">
        <v>6000</v>
      </c>
      <c r="K2952" s="40">
        <v>0</v>
      </c>
      <c r="L2952" s="19">
        <v>8000</v>
      </c>
      <c r="M2952" s="19">
        <v>0</v>
      </c>
      <c r="N2952" s="39">
        <v>0</v>
      </c>
      <c r="O2952" s="40">
        <v>0</v>
      </c>
      <c r="P2952" s="22">
        <v>6200</v>
      </c>
      <c r="Q2952" s="22">
        <v>0</v>
      </c>
      <c r="R2952" s="39">
        <v>0</v>
      </c>
      <c r="S2952" s="40">
        <v>0</v>
      </c>
      <c r="T2952" s="19">
        <v>0</v>
      </c>
      <c r="U2952" s="19">
        <v>0</v>
      </c>
      <c r="V2952" s="39"/>
      <c r="W2952" s="40"/>
      <c r="X2952" s="19"/>
      <c r="Y2952" s="19"/>
      <c r="Z2952" s="39"/>
      <c r="AA2952" s="40"/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1652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1652</v>
      </c>
      <c r="B2954" s="37" t="s">
        <v>1180</v>
      </c>
      <c r="C2954" s="38" t="s">
        <v>1181</v>
      </c>
      <c r="D2954" s="24">
        <f t="shared" si="92"/>
        <v>4000</v>
      </c>
      <c r="E2954" s="32">
        <f t="shared" si="93"/>
        <v>0</v>
      </c>
      <c r="F2954" s="30">
        <v>4000</v>
      </c>
      <c r="G2954" s="31">
        <v>0</v>
      </c>
      <c r="H2954" s="22">
        <v>0</v>
      </c>
      <c r="I2954" s="22">
        <v>0</v>
      </c>
      <c r="J2954" s="41">
        <v>0</v>
      </c>
      <c r="K2954" s="42">
        <v>0</v>
      </c>
      <c r="L2954" s="22">
        <v>0</v>
      </c>
      <c r="M2954" s="22">
        <v>0</v>
      </c>
      <c r="N2954" s="41">
        <v>0</v>
      </c>
      <c r="O2954" s="42">
        <v>0</v>
      </c>
      <c r="P2954" s="22">
        <v>0</v>
      </c>
      <c r="Q2954" s="22">
        <v>0</v>
      </c>
      <c r="R2954" s="41">
        <v>0</v>
      </c>
      <c r="S2954" s="42">
        <v>0</v>
      </c>
      <c r="T2954" s="22">
        <v>0</v>
      </c>
      <c r="U2954" s="22">
        <v>0</v>
      </c>
      <c r="V2954" s="41"/>
      <c r="W2954" s="42"/>
      <c r="X2954" s="22"/>
      <c r="Y2954" s="22"/>
      <c r="Z2954" s="41"/>
      <c r="AA2954" s="42"/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1652</v>
      </c>
      <c r="B2955" s="37" t="s">
        <v>1182</v>
      </c>
      <c r="C2955" s="38" t="s">
        <v>1183</v>
      </c>
      <c r="D2955" s="24">
        <f t="shared" si="92"/>
        <v>320</v>
      </c>
      <c r="E2955" s="32">
        <f t="shared" si="93"/>
        <v>320</v>
      </c>
      <c r="F2955" s="30"/>
      <c r="G2955" s="31"/>
      <c r="H2955" s="22"/>
      <c r="I2955" s="22"/>
      <c r="J2955" s="41">
        <v>320</v>
      </c>
      <c r="K2955" s="42">
        <v>0</v>
      </c>
      <c r="L2955" s="22">
        <v>0</v>
      </c>
      <c r="M2955" s="22">
        <v>0</v>
      </c>
      <c r="N2955" s="41">
        <v>0</v>
      </c>
      <c r="O2955" s="42">
        <v>320</v>
      </c>
      <c r="P2955" s="22">
        <v>0</v>
      </c>
      <c r="Q2955" s="22">
        <v>0</v>
      </c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1652</v>
      </c>
      <c r="B2956" s="37" t="s">
        <v>1184</v>
      </c>
      <c r="C2956" s="38" t="s">
        <v>1185</v>
      </c>
      <c r="D2956" s="24">
        <f t="shared" si="92"/>
        <v>35080</v>
      </c>
      <c r="E2956" s="32">
        <f t="shared" si="93"/>
        <v>0</v>
      </c>
      <c r="F2956" s="30">
        <v>640</v>
      </c>
      <c r="G2956" s="31">
        <v>0</v>
      </c>
      <c r="H2956" s="22">
        <v>1840</v>
      </c>
      <c r="I2956" s="22">
        <v>0</v>
      </c>
      <c r="J2956" s="41">
        <v>6960</v>
      </c>
      <c r="K2956" s="42">
        <v>0</v>
      </c>
      <c r="L2956" s="22">
        <v>17400</v>
      </c>
      <c r="M2956" s="22">
        <v>0</v>
      </c>
      <c r="N2956" s="41">
        <v>2080</v>
      </c>
      <c r="O2956" s="42">
        <v>0</v>
      </c>
      <c r="P2956" s="22">
        <v>6160</v>
      </c>
      <c r="Q2956" s="22">
        <v>0</v>
      </c>
      <c r="R2956" s="41">
        <v>0</v>
      </c>
      <c r="S2956" s="42">
        <v>0</v>
      </c>
      <c r="T2956" s="22">
        <v>0</v>
      </c>
      <c r="U2956" s="22">
        <v>0</v>
      </c>
      <c r="V2956" s="41"/>
      <c r="W2956" s="42"/>
      <c r="X2956" s="22"/>
      <c r="Y2956" s="22"/>
      <c r="Z2956" s="41"/>
      <c r="AA2956" s="42"/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1652</v>
      </c>
      <c r="B2957" s="37" t="s">
        <v>1186</v>
      </c>
      <c r="C2957" s="38" t="s">
        <v>1187</v>
      </c>
      <c r="D2957" s="24">
        <f t="shared" si="92"/>
        <v>1000</v>
      </c>
      <c r="E2957" s="32">
        <f t="shared" si="93"/>
        <v>1000</v>
      </c>
      <c r="F2957" s="30"/>
      <c r="G2957" s="31"/>
      <c r="H2957" s="22"/>
      <c r="I2957" s="22"/>
      <c r="J2957" s="41">
        <v>1000</v>
      </c>
      <c r="K2957" s="42">
        <v>0</v>
      </c>
      <c r="L2957" s="22">
        <v>0</v>
      </c>
      <c r="M2957" s="22">
        <v>0</v>
      </c>
      <c r="N2957" s="41">
        <v>0</v>
      </c>
      <c r="O2957" s="42">
        <v>1000</v>
      </c>
      <c r="P2957" s="22">
        <v>0</v>
      </c>
      <c r="Q2957" s="22">
        <v>0</v>
      </c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1652</v>
      </c>
      <c r="B2958" s="37" t="s">
        <v>1188</v>
      </c>
      <c r="C2958" s="38" t="s">
        <v>1189</v>
      </c>
      <c r="D2958" s="24">
        <f t="shared" si="92"/>
        <v>43620</v>
      </c>
      <c r="E2958" s="32">
        <f t="shared" si="93"/>
        <v>3000</v>
      </c>
      <c r="F2958" s="30">
        <v>1400</v>
      </c>
      <c r="G2958" s="31">
        <v>0</v>
      </c>
      <c r="H2958" s="22">
        <v>7750</v>
      </c>
      <c r="I2958" s="22">
        <v>0</v>
      </c>
      <c r="J2958" s="41">
        <v>14600</v>
      </c>
      <c r="K2958" s="42">
        <v>0</v>
      </c>
      <c r="L2958" s="22">
        <v>1420</v>
      </c>
      <c r="M2958" s="22">
        <v>0</v>
      </c>
      <c r="N2958" s="41">
        <v>4750</v>
      </c>
      <c r="O2958" s="42">
        <v>3000</v>
      </c>
      <c r="P2958" s="22">
        <v>13700</v>
      </c>
      <c r="Q2958" s="22">
        <v>0</v>
      </c>
      <c r="R2958" s="41">
        <v>0</v>
      </c>
      <c r="S2958" s="42">
        <v>0</v>
      </c>
      <c r="T2958" s="22">
        <v>0</v>
      </c>
      <c r="U2958" s="22">
        <v>0</v>
      </c>
      <c r="V2958" s="41"/>
      <c r="W2958" s="42"/>
      <c r="X2958" s="22"/>
      <c r="Y2958" s="22"/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1652</v>
      </c>
      <c r="B2959" s="37" t="s">
        <v>1190</v>
      </c>
      <c r="C2959" s="38" t="s">
        <v>1191</v>
      </c>
      <c r="D2959" s="24">
        <f t="shared" si="92"/>
        <v>2522.4</v>
      </c>
      <c r="E2959" s="32">
        <f t="shared" si="93"/>
        <v>2522.4</v>
      </c>
      <c r="F2959" s="30">
        <v>2522.4</v>
      </c>
      <c r="G2959" s="31">
        <v>0</v>
      </c>
      <c r="H2959" s="22">
        <v>0</v>
      </c>
      <c r="I2959" s="22">
        <v>0</v>
      </c>
      <c r="J2959" s="41">
        <v>0</v>
      </c>
      <c r="K2959" s="42">
        <v>0</v>
      </c>
      <c r="L2959" s="22">
        <v>0</v>
      </c>
      <c r="M2959" s="22">
        <v>0</v>
      </c>
      <c r="N2959" s="41">
        <v>0</v>
      </c>
      <c r="O2959" s="42">
        <v>2522.4</v>
      </c>
      <c r="P2959" s="22">
        <v>0</v>
      </c>
      <c r="Q2959" s="22">
        <v>0</v>
      </c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1652</v>
      </c>
      <c r="B2960" s="37" t="s">
        <v>1192</v>
      </c>
      <c r="C2960" s="38" t="s">
        <v>1193</v>
      </c>
      <c r="D2960" s="24">
        <f t="shared" si="92"/>
        <v>59319.850000000006</v>
      </c>
      <c r="E2960" s="32">
        <f t="shared" si="93"/>
        <v>2008</v>
      </c>
      <c r="F2960" s="30">
        <v>1432</v>
      </c>
      <c r="G2960" s="31">
        <v>0</v>
      </c>
      <c r="H2960" s="22">
        <v>6388</v>
      </c>
      <c r="I2960" s="22">
        <v>0</v>
      </c>
      <c r="J2960" s="41">
        <v>20583.5</v>
      </c>
      <c r="K2960" s="42">
        <v>0</v>
      </c>
      <c r="L2960" s="22">
        <v>8273.9</v>
      </c>
      <c r="M2960" s="22">
        <v>0</v>
      </c>
      <c r="N2960" s="41">
        <v>8810.4</v>
      </c>
      <c r="O2960" s="42">
        <v>2008</v>
      </c>
      <c r="P2960" s="22">
        <v>13832.05</v>
      </c>
      <c r="Q2960" s="22">
        <v>0</v>
      </c>
      <c r="R2960" s="41">
        <v>0</v>
      </c>
      <c r="S2960" s="42">
        <v>0</v>
      </c>
      <c r="T2960" s="22">
        <v>0</v>
      </c>
      <c r="U2960" s="22">
        <v>0</v>
      </c>
      <c r="V2960" s="41"/>
      <c r="W2960" s="42"/>
      <c r="X2960" s="22"/>
      <c r="Y2960" s="22"/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1652</v>
      </c>
      <c r="B2961" s="37" t="s">
        <v>1194</v>
      </c>
      <c r="C2961" s="38" t="s">
        <v>1195</v>
      </c>
      <c r="D2961" s="24">
        <f t="shared" si="92"/>
        <v>364974.5</v>
      </c>
      <c r="E2961" s="32">
        <f t="shared" si="93"/>
        <v>0</v>
      </c>
      <c r="F2961" s="28">
        <v>3500</v>
      </c>
      <c r="G2961" s="29">
        <v>0</v>
      </c>
      <c r="H2961" s="19">
        <v>24158</v>
      </c>
      <c r="I2961" s="19">
        <v>0</v>
      </c>
      <c r="J2961" s="39">
        <v>22792</v>
      </c>
      <c r="K2961" s="40">
        <v>0</v>
      </c>
      <c r="L2961" s="19">
        <v>37829</v>
      </c>
      <c r="M2961" s="19">
        <v>0</v>
      </c>
      <c r="N2961" s="39">
        <v>76061</v>
      </c>
      <c r="O2961" s="40">
        <v>0</v>
      </c>
      <c r="P2961" s="22">
        <v>40668</v>
      </c>
      <c r="Q2961" s="22">
        <v>0</v>
      </c>
      <c r="R2961" s="39">
        <v>56836.5</v>
      </c>
      <c r="S2961" s="40">
        <v>0</v>
      </c>
      <c r="T2961" s="19">
        <v>103130</v>
      </c>
      <c r="U2961" s="19">
        <v>0</v>
      </c>
      <c r="V2961" s="39"/>
      <c r="W2961" s="40"/>
      <c r="X2961" s="19"/>
      <c r="Y2961" s="19"/>
      <c r="Z2961" s="39"/>
      <c r="AA2961" s="40"/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1652</v>
      </c>
      <c r="B2962" s="37" t="s">
        <v>1196</v>
      </c>
      <c r="C2962" s="38" t="s">
        <v>1197</v>
      </c>
      <c r="D2962" s="24">
        <f t="shared" si="92"/>
        <v>10150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>
        <v>3200</v>
      </c>
      <c r="Q2962" s="19">
        <v>0</v>
      </c>
      <c r="R2962" s="39">
        <v>5550</v>
      </c>
      <c r="S2962" s="40">
        <v>0</v>
      </c>
      <c r="T2962" s="19">
        <v>1400</v>
      </c>
      <c r="U2962" s="19">
        <v>0</v>
      </c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1652</v>
      </c>
      <c r="B2963" s="37" t="s">
        <v>1198</v>
      </c>
      <c r="C2963" s="38" t="s">
        <v>1199</v>
      </c>
      <c r="D2963" s="24">
        <f t="shared" si="92"/>
        <v>70170</v>
      </c>
      <c r="E2963" s="32">
        <f t="shared" si="93"/>
        <v>0</v>
      </c>
      <c r="F2963" s="28">
        <v>8410</v>
      </c>
      <c r="G2963" s="29">
        <v>0</v>
      </c>
      <c r="H2963" s="19">
        <v>1960</v>
      </c>
      <c r="I2963" s="19">
        <v>0</v>
      </c>
      <c r="J2963" s="39">
        <v>28942</v>
      </c>
      <c r="K2963" s="40">
        <v>0</v>
      </c>
      <c r="L2963" s="19">
        <v>16646</v>
      </c>
      <c r="M2963" s="19">
        <v>0</v>
      </c>
      <c r="N2963" s="39">
        <v>4113</v>
      </c>
      <c r="O2963" s="40">
        <v>0</v>
      </c>
      <c r="P2963" s="19">
        <v>7849</v>
      </c>
      <c r="Q2963" s="19">
        <v>0</v>
      </c>
      <c r="R2963" s="39">
        <v>0</v>
      </c>
      <c r="S2963" s="40">
        <v>0</v>
      </c>
      <c r="T2963" s="19">
        <v>2250</v>
      </c>
      <c r="U2963" s="19">
        <v>0</v>
      </c>
      <c r="V2963" s="39"/>
      <c r="W2963" s="40"/>
      <c r="X2963" s="19"/>
      <c r="Y2963" s="19"/>
      <c r="Z2963" s="39"/>
      <c r="AA2963" s="40"/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1652</v>
      </c>
      <c r="B2964" s="37" t="s">
        <v>1200</v>
      </c>
      <c r="C2964" s="38" t="s">
        <v>1201</v>
      </c>
      <c r="D2964" s="24">
        <f t="shared" si="92"/>
        <v>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/>
      <c r="M2964" s="19"/>
      <c r="N2964" s="39"/>
      <c r="O2964" s="40"/>
      <c r="P2964" s="19"/>
      <c r="Q2964" s="19"/>
      <c r="R2964" s="39"/>
      <c r="S2964" s="40"/>
      <c r="T2964" s="19"/>
      <c r="U2964" s="19"/>
      <c r="V2964" s="39"/>
      <c r="W2964" s="40"/>
      <c r="X2964" s="19"/>
      <c r="Y2964" s="19"/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1652</v>
      </c>
      <c r="B2965" s="37" t="s">
        <v>1202</v>
      </c>
      <c r="C2965" s="38" t="s">
        <v>1203</v>
      </c>
      <c r="D2965" s="24">
        <f t="shared" si="92"/>
        <v>360415</v>
      </c>
      <c r="E2965" s="32">
        <f t="shared" si="93"/>
        <v>0</v>
      </c>
      <c r="F2965" s="28">
        <v>5050</v>
      </c>
      <c r="G2965" s="29">
        <v>0</v>
      </c>
      <c r="H2965" s="19">
        <v>6200</v>
      </c>
      <c r="I2965" s="19">
        <v>0</v>
      </c>
      <c r="J2965" s="39">
        <v>10400</v>
      </c>
      <c r="K2965" s="40">
        <v>0</v>
      </c>
      <c r="L2965" s="19">
        <v>97950</v>
      </c>
      <c r="M2965" s="19">
        <v>0</v>
      </c>
      <c r="N2965" s="39">
        <v>39440</v>
      </c>
      <c r="O2965" s="40">
        <v>0</v>
      </c>
      <c r="P2965" s="19">
        <v>7660</v>
      </c>
      <c r="Q2965" s="19">
        <v>0</v>
      </c>
      <c r="R2965" s="39">
        <v>163650</v>
      </c>
      <c r="S2965" s="40">
        <v>0</v>
      </c>
      <c r="T2965" s="19">
        <v>30065</v>
      </c>
      <c r="U2965" s="19">
        <v>0</v>
      </c>
      <c r="V2965" s="39"/>
      <c r="W2965" s="40"/>
      <c r="X2965" s="19"/>
      <c r="Y2965" s="19"/>
      <c r="Z2965" s="39"/>
      <c r="AA2965" s="40"/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1652</v>
      </c>
      <c r="B2966" s="37" t="s">
        <v>1204</v>
      </c>
      <c r="C2966" s="38" t="s">
        <v>1205</v>
      </c>
      <c r="D2966" s="24">
        <f t="shared" si="92"/>
        <v>692479.2699999999</v>
      </c>
      <c r="E2966" s="32">
        <f t="shared" si="93"/>
        <v>0</v>
      </c>
      <c r="F2966" s="28">
        <v>67397.72</v>
      </c>
      <c r="G2966" s="29">
        <v>0</v>
      </c>
      <c r="H2966" s="19">
        <v>58185</v>
      </c>
      <c r="I2966" s="19">
        <v>0</v>
      </c>
      <c r="J2966" s="39">
        <v>56375.08</v>
      </c>
      <c r="K2966" s="40">
        <v>0</v>
      </c>
      <c r="L2966" s="19">
        <v>141036.04</v>
      </c>
      <c r="M2966" s="19">
        <v>0</v>
      </c>
      <c r="N2966" s="39">
        <v>38021.99</v>
      </c>
      <c r="O2966" s="40">
        <v>0</v>
      </c>
      <c r="P2966" s="19">
        <v>184387.08</v>
      </c>
      <c r="Q2966" s="19">
        <v>0</v>
      </c>
      <c r="R2966" s="39">
        <v>41920.36</v>
      </c>
      <c r="S2966" s="40">
        <v>0</v>
      </c>
      <c r="T2966" s="19">
        <v>105156</v>
      </c>
      <c r="U2966" s="19">
        <v>0</v>
      </c>
      <c r="V2966" s="39"/>
      <c r="W2966" s="40"/>
      <c r="X2966" s="19"/>
      <c r="Y2966" s="19"/>
      <c r="Z2966" s="39"/>
      <c r="AA2966" s="40"/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1652</v>
      </c>
      <c r="B2967" s="37" t="s">
        <v>1206</v>
      </c>
      <c r="C2967" s="38" t="s">
        <v>1207</v>
      </c>
      <c r="D2967" s="24">
        <f t="shared" si="92"/>
        <v>337800.8</v>
      </c>
      <c r="E2967" s="32">
        <f t="shared" si="93"/>
        <v>0</v>
      </c>
      <c r="F2967" s="28">
        <v>6097.28</v>
      </c>
      <c r="G2967" s="29">
        <v>0</v>
      </c>
      <c r="H2967" s="19">
        <v>105718.72</v>
      </c>
      <c r="I2967" s="19">
        <v>0</v>
      </c>
      <c r="J2967" s="39">
        <v>0</v>
      </c>
      <c r="K2967" s="40">
        <v>0</v>
      </c>
      <c r="L2967" s="19">
        <v>18514</v>
      </c>
      <c r="M2967" s="19">
        <v>0</v>
      </c>
      <c r="N2967" s="39">
        <v>139150.79999999999</v>
      </c>
      <c r="O2967" s="40">
        <v>0</v>
      </c>
      <c r="P2967" s="19">
        <v>0</v>
      </c>
      <c r="Q2967" s="19">
        <v>0</v>
      </c>
      <c r="R2967" s="39">
        <v>68320</v>
      </c>
      <c r="S2967" s="40">
        <v>0</v>
      </c>
      <c r="T2967" s="19">
        <v>0</v>
      </c>
      <c r="U2967" s="19">
        <v>0</v>
      </c>
      <c r="V2967" s="39"/>
      <c r="W2967" s="40"/>
      <c r="X2967" s="19"/>
      <c r="Y2967" s="19"/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1652</v>
      </c>
      <c r="B2968" s="37" t="s">
        <v>1208</v>
      </c>
      <c r="C2968" s="38" t="s">
        <v>1209</v>
      </c>
      <c r="D2968" s="24">
        <f t="shared" si="92"/>
        <v>35376</v>
      </c>
      <c r="E2968" s="32">
        <f t="shared" si="93"/>
        <v>0</v>
      </c>
      <c r="F2968" s="28"/>
      <c r="G2968" s="29"/>
      <c r="H2968" s="19">
        <v>5751</v>
      </c>
      <c r="I2968" s="19">
        <v>0</v>
      </c>
      <c r="J2968" s="39">
        <v>29625</v>
      </c>
      <c r="K2968" s="40">
        <v>0</v>
      </c>
      <c r="L2968" s="19">
        <v>0</v>
      </c>
      <c r="M2968" s="19">
        <v>0</v>
      </c>
      <c r="N2968" s="39">
        <v>0</v>
      </c>
      <c r="O2968" s="40">
        <v>0</v>
      </c>
      <c r="P2968" s="19">
        <v>0</v>
      </c>
      <c r="Q2968" s="19">
        <v>0</v>
      </c>
      <c r="R2968" s="39">
        <v>0</v>
      </c>
      <c r="S2968" s="40">
        <v>0</v>
      </c>
      <c r="T2968" s="19">
        <v>0</v>
      </c>
      <c r="U2968" s="19">
        <v>0</v>
      </c>
      <c r="V2968" s="39"/>
      <c r="W2968" s="40"/>
      <c r="X2968" s="19"/>
      <c r="Y2968" s="19"/>
      <c r="Z2968" s="39"/>
      <c r="AA2968" s="40"/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1652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1652</v>
      </c>
      <c r="B2970" s="37" t="s">
        <v>1212</v>
      </c>
      <c r="C2970" s="38" t="s">
        <v>1213</v>
      </c>
      <c r="D2970" s="24">
        <f t="shared" si="92"/>
        <v>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/>
      <c r="Y2970" s="19"/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1652</v>
      </c>
      <c r="B2971" s="37" t="s">
        <v>1214</v>
      </c>
      <c r="C2971" s="38" t="s">
        <v>1215</v>
      </c>
      <c r="D2971" s="24">
        <f t="shared" si="92"/>
        <v>96270</v>
      </c>
      <c r="E2971" s="32">
        <f t="shared" si="93"/>
        <v>0</v>
      </c>
      <c r="F2971" s="28"/>
      <c r="G2971" s="29"/>
      <c r="H2971" s="19">
        <v>13400</v>
      </c>
      <c r="I2971" s="19">
        <v>0</v>
      </c>
      <c r="J2971" s="39">
        <v>10400</v>
      </c>
      <c r="K2971" s="40">
        <v>0</v>
      </c>
      <c r="L2971" s="19">
        <v>23700</v>
      </c>
      <c r="M2971" s="19">
        <v>0</v>
      </c>
      <c r="N2971" s="39">
        <v>11770</v>
      </c>
      <c r="O2971" s="40">
        <v>0</v>
      </c>
      <c r="P2971" s="19">
        <v>0</v>
      </c>
      <c r="Q2971" s="19">
        <v>0</v>
      </c>
      <c r="R2971" s="39">
        <v>10000</v>
      </c>
      <c r="S2971" s="40">
        <v>0</v>
      </c>
      <c r="T2971" s="19">
        <v>27000</v>
      </c>
      <c r="U2971" s="19">
        <v>0</v>
      </c>
      <c r="V2971" s="39"/>
      <c r="W2971" s="40"/>
      <c r="X2971" s="19"/>
      <c r="Y2971" s="19"/>
      <c r="Z2971" s="39"/>
      <c r="AA2971" s="40"/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1652</v>
      </c>
      <c r="B2972" s="37" t="s">
        <v>1216</v>
      </c>
      <c r="C2972" s="38" t="s">
        <v>1217</v>
      </c>
      <c r="D2972" s="24">
        <f t="shared" si="92"/>
        <v>187750</v>
      </c>
      <c r="E2972" s="32">
        <f t="shared" si="93"/>
        <v>0</v>
      </c>
      <c r="F2972" s="28">
        <v>18900</v>
      </c>
      <c r="G2972" s="29">
        <v>0</v>
      </c>
      <c r="H2972" s="19">
        <v>50640</v>
      </c>
      <c r="I2972" s="19">
        <v>0</v>
      </c>
      <c r="J2972" s="39">
        <v>27890</v>
      </c>
      <c r="K2972" s="40">
        <v>0</v>
      </c>
      <c r="L2972" s="19">
        <v>2600</v>
      </c>
      <c r="M2972" s="19">
        <v>0</v>
      </c>
      <c r="N2972" s="39">
        <v>32410</v>
      </c>
      <c r="O2972" s="40">
        <v>0</v>
      </c>
      <c r="P2972" s="19">
        <v>26200</v>
      </c>
      <c r="Q2972" s="19">
        <v>0</v>
      </c>
      <c r="R2972" s="39">
        <v>29110</v>
      </c>
      <c r="S2972" s="40">
        <v>0</v>
      </c>
      <c r="T2972" s="19">
        <v>0</v>
      </c>
      <c r="U2972" s="19">
        <v>0</v>
      </c>
      <c r="V2972" s="39"/>
      <c r="W2972" s="40"/>
      <c r="X2972" s="19"/>
      <c r="Y2972" s="19"/>
      <c r="Z2972" s="39"/>
      <c r="AA2972" s="40"/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1652</v>
      </c>
      <c r="B2973" s="37" t="s">
        <v>1218</v>
      </c>
      <c r="C2973" s="38" t="s">
        <v>1219</v>
      </c>
      <c r="D2973" s="24">
        <f t="shared" si="92"/>
        <v>10800</v>
      </c>
      <c r="E2973" s="32">
        <f t="shared" si="93"/>
        <v>7500</v>
      </c>
      <c r="F2973" s="30">
        <v>8900</v>
      </c>
      <c r="G2973" s="31">
        <v>0</v>
      </c>
      <c r="H2973" s="22">
        <v>0</v>
      </c>
      <c r="I2973" s="22">
        <v>7500</v>
      </c>
      <c r="J2973" s="41">
        <v>0</v>
      </c>
      <c r="K2973" s="42">
        <v>0</v>
      </c>
      <c r="L2973" s="22">
        <v>1900</v>
      </c>
      <c r="M2973" s="22">
        <v>0</v>
      </c>
      <c r="N2973" s="41">
        <v>0</v>
      </c>
      <c r="O2973" s="42">
        <v>0</v>
      </c>
      <c r="P2973" s="19">
        <v>0</v>
      </c>
      <c r="Q2973" s="19">
        <v>0</v>
      </c>
      <c r="R2973" s="41">
        <v>0</v>
      </c>
      <c r="S2973" s="42">
        <v>0</v>
      </c>
      <c r="T2973" s="22">
        <v>0</v>
      </c>
      <c r="U2973" s="22">
        <v>0</v>
      </c>
      <c r="V2973" s="41"/>
      <c r="W2973" s="42"/>
      <c r="X2973" s="22"/>
      <c r="Y2973" s="22"/>
      <c r="Z2973" s="41"/>
      <c r="AA2973" s="42"/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1652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1652</v>
      </c>
      <c r="B2975" s="37" t="s">
        <v>1222</v>
      </c>
      <c r="C2975" s="38" t="s">
        <v>1223</v>
      </c>
      <c r="D2975" s="24">
        <f t="shared" si="92"/>
        <v>350393.63</v>
      </c>
      <c r="E2975" s="32">
        <f t="shared" si="93"/>
        <v>0</v>
      </c>
      <c r="F2975" s="28">
        <v>21935</v>
      </c>
      <c r="G2975" s="29">
        <v>0</v>
      </c>
      <c r="H2975" s="19">
        <v>121320</v>
      </c>
      <c r="I2975" s="19">
        <v>0</v>
      </c>
      <c r="J2975" s="39">
        <v>0</v>
      </c>
      <c r="K2975" s="40">
        <v>0</v>
      </c>
      <c r="L2975" s="19">
        <v>0</v>
      </c>
      <c r="M2975" s="19">
        <v>0</v>
      </c>
      <c r="N2975" s="39">
        <v>207138.63</v>
      </c>
      <c r="O2975" s="40">
        <v>0</v>
      </c>
      <c r="P2975" s="22">
        <v>0</v>
      </c>
      <c r="Q2975" s="22">
        <v>0</v>
      </c>
      <c r="R2975" s="39">
        <v>0</v>
      </c>
      <c r="S2975" s="40">
        <v>0</v>
      </c>
      <c r="T2975" s="19">
        <v>0</v>
      </c>
      <c r="U2975" s="19">
        <v>0</v>
      </c>
      <c r="V2975" s="39"/>
      <c r="W2975" s="40"/>
      <c r="X2975" s="19"/>
      <c r="Y2975" s="19"/>
      <c r="Z2975" s="39"/>
      <c r="AA2975" s="40"/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1652</v>
      </c>
      <c r="B2976" s="37" t="s">
        <v>1224</v>
      </c>
      <c r="C2976" s="38" t="s">
        <v>1225</v>
      </c>
      <c r="D2976" s="24">
        <f t="shared" si="92"/>
        <v>2250</v>
      </c>
      <c r="E2976" s="32">
        <f t="shared" si="93"/>
        <v>0</v>
      </c>
      <c r="F2976" s="30"/>
      <c r="G2976" s="31"/>
      <c r="H2976" s="22"/>
      <c r="I2976" s="22"/>
      <c r="J2976" s="41">
        <v>2250</v>
      </c>
      <c r="K2976" s="42">
        <v>0</v>
      </c>
      <c r="L2976" s="22">
        <v>0</v>
      </c>
      <c r="M2976" s="22">
        <v>0</v>
      </c>
      <c r="N2976" s="41">
        <v>0</v>
      </c>
      <c r="O2976" s="42">
        <v>0</v>
      </c>
      <c r="P2976" s="19">
        <v>0</v>
      </c>
      <c r="Q2976" s="19">
        <v>0</v>
      </c>
      <c r="R2976" s="41">
        <v>0</v>
      </c>
      <c r="S2976" s="42">
        <v>0</v>
      </c>
      <c r="T2976" s="22">
        <v>0</v>
      </c>
      <c r="U2976" s="22">
        <v>0</v>
      </c>
      <c r="V2976" s="41"/>
      <c r="W2976" s="42"/>
      <c r="X2976" s="22"/>
      <c r="Y2976" s="22"/>
      <c r="Z2976" s="41"/>
      <c r="AA2976" s="42"/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1652</v>
      </c>
      <c r="B2977" s="37" t="s">
        <v>1226</v>
      </c>
      <c r="C2977" s="38" t="s">
        <v>1227</v>
      </c>
      <c r="D2977" s="24">
        <f t="shared" si="92"/>
        <v>9530</v>
      </c>
      <c r="E2977" s="32">
        <f t="shared" si="93"/>
        <v>0</v>
      </c>
      <c r="F2977" s="30">
        <v>420</v>
      </c>
      <c r="G2977" s="31">
        <v>0</v>
      </c>
      <c r="H2977" s="22">
        <v>3520</v>
      </c>
      <c r="I2977" s="22">
        <v>0</v>
      </c>
      <c r="J2977" s="41">
        <v>4090</v>
      </c>
      <c r="K2977" s="42">
        <v>0</v>
      </c>
      <c r="L2977" s="22">
        <v>0</v>
      </c>
      <c r="M2977" s="22">
        <v>0</v>
      </c>
      <c r="N2977" s="41">
        <v>0</v>
      </c>
      <c r="O2977" s="42">
        <v>0</v>
      </c>
      <c r="P2977" s="22">
        <v>0</v>
      </c>
      <c r="Q2977" s="22">
        <v>0</v>
      </c>
      <c r="R2977" s="41">
        <v>1500</v>
      </c>
      <c r="S2977" s="42">
        <v>0</v>
      </c>
      <c r="T2977" s="22">
        <v>0</v>
      </c>
      <c r="U2977" s="22">
        <v>0</v>
      </c>
      <c r="V2977" s="41"/>
      <c r="W2977" s="42"/>
      <c r="X2977" s="22"/>
      <c r="Y2977" s="22"/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1652</v>
      </c>
      <c r="B2978" s="37" t="s">
        <v>1228</v>
      </c>
      <c r="C2978" s="38" t="s">
        <v>1229</v>
      </c>
      <c r="D2978" s="24">
        <f t="shared" si="92"/>
        <v>24075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>
        <v>22500</v>
      </c>
      <c r="Q2978" s="22">
        <v>0</v>
      </c>
      <c r="R2978" s="41">
        <v>1575</v>
      </c>
      <c r="S2978" s="42">
        <v>0</v>
      </c>
      <c r="T2978" s="22">
        <v>0</v>
      </c>
      <c r="U2978" s="22">
        <v>0</v>
      </c>
      <c r="V2978" s="41"/>
      <c r="W2978" s="42"/>
      <c r="X2978" s="22"/>
      <c r="Y2978" s="22"/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1652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1652</v>
      </c>
      <c r="B2980" s="37" t="s">
        <v>1232</v>
      </c>
      <c r="C2980" s="38" t="s">
        <v>1233</v>
      </c>
      <c r="D2980" s="24">
        <f t="shared" si="92"/>
        <v>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/>
      <c r="Q2980" s="22"/>
      <c r="R2980" s="39"/>
      <c r="S2980" s="40"/>
      <c r="T2980" s="19"/>
      <c r="U2980" s="19"/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1652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1652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1652</v>
      </c>
      <c r="B2983" s="37" t="s">
        <v>1238</v>
      </c>
      <c r="C2983" s="38" t="s">
        <v>1239</v>
      </c>
      <c r="D2983" s="24">
        <f t="shared" si="92"/>
        <v>555625.80000000005</v>
      </c>
      <c r="E2983" s="32">
        <f t="shared" si="93"/>
        <v>0</v>
      </c>
      <c r="F2983" s="28">
        <v>90080.1</v>
      </c>
      <c r="G2983" s="29">
        <v>0</v>
      </c>
      <c r="H2983" s="19">
        <v>54290</v>
      </c>
      <c r="I2983" s="19">
        <v>0</v>
      </c>
      <c r="J2983" s="39">
        <v>89232</v>
      </c>
      <c r="K2983" s="40">
        <v>0</v>
      </c>
      <c r="L2983" s="19">
        <v>48140.1</v>
      </c>
      <c r="M2983" s="19">
        <v>0</v>
      </c>
      <c r="N2983" s="39">
        <v>109685.8</v>
      </c>
      <c r="O2983" s="40">
        <v>0</v>
      </c>
      <c r="P2983" s="22">
        <v>70218</v>
      </c>
      <c r="Q2983" s="22">
        <v>0</v>
      </c>
      <c r="R2983" s="39">
        <v>55472.800000000003</v>
      </c>
      <c r="S2983" s="40">
        <v>0</v>
      </c>
      <c r="T2983" s="19">
        <v>38507</v>
      </c>
      <c r="U2983" s="19">
        <v>0</v>
      </c>
      <c r="V2983" s="39"/>
      <c r="W2983" s="40"/>
      <c r="X2983" s="19"/>
      <c r="Y2983" s="19"/>
      <c r="Z2983" s="39"/>
      <c r="AA2983" s="40"/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1652</v>
      </c>
      <c r="B2984" s="37" t="s">
        <v>1240</v>
      </c>
      <c r="C2984" s="38" t="s">
        <v>1241</v>
      </c>
      <c r="D2984" s="24">
        <f t="shared" si="92"/>
        <v>877950</v>
      </c>
      <c r="E2984" s="32">
        <f t="shared" si="93"/>
        <v>6830</v>
      </c>
      <c r="F2984" s="28">
        <v>108060</v>
      </c>
      <c r="G2984" s="29">
        <v>890</v>
      </c>
      <c r="H2984" s="19">
        <v>112650</v>
      </c>
      <c r="I2984" s="19">
        <v>1490</v>
      </c>
      <c r="J2984" s="39">
        <v>110790</v>
      </c>
      <c r="K2984" s="40">
        <v>0</v>
      </c>
      <c r="L2984" s="19">
        <v>101790</v>
      </c>
      <c r="M2984" s="19">
        <v>890</v>
      </c>
      <c r="N2984" s="39">
        <v>108390</v>
      </c>
      <c r="O2984" s="40">
        <v>0</v>
      </c>
      <c r="P2984" s="19">
        <v>105990</v>
      </c>
      <c r="Q2984" s="19">
        <v>1760</v>
      </c>
      <c r="R2984" s="39">
        <v>122190</v>
      </c>
      <c r="S2984" s="40">
        <v>0</v>
      </c>
      <c r="T2984" s="19">
        <v>108090</v>
      </c>
      <c r="U2984" s="19">
        <v>1800</v>
      </c>
      <c r="V2984" s="39"/>
      <c r="W2984" s="40"/>
      <c r="X2984" s="19"/>
      <c r="Y2984" s="19"/>
      <c r="Z2984" s="39"/>
      <c r="AA2984" s="40"/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1652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1652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1652</v>
      </c>
      <c r="B2987" s="37" t="s">
        <v>1246</v>
      </c>
      <c r="C2987" s="38" t="s">
        <v>1247</v>
      </c>
      <c r="D2987" s="24">
        <f t="shared" si="92"/>
        <v>437850</v>
      </c>
      <c r="E2987" s="32">
        <f t="shared" si="93"/>
        <v>0</v>
      </c>
      <c r="F2987" s="30">
        <v>54900</v>
      </c>
      <c r="G2987" s="31">
        <v>0</v>
      </c>
      <c r="H2987" s="22">
        <v>55800</v>
      </c>
      <c r="I2987" s="22">
        <v>0</v>
      </c>
      <c r="J2987" s="41">
        <v>54000</v>
      </c>
      <c r="K2987" s="42">
        <v>0</v>
      </c>
      <c r="L2987" s="22">
        <v>55800</v>
      </c>
      <c r="M2987" s="22">
        <v>0</v>
      </c>
      <c r="N2987" s="41">
        <v>55350</v>
      </c>
      <c r="O2987" s="42">
        <v>0</v>
      </c>
      <c r="P2987" s="22">
        <v>52200</v>
      </c>
      <c r="Q2987" s="22">
        <v>0</v>
      </c>
      <c r="R2987" s="41">
        <v>55800</v>
      </c>
      <c r="S2987" s="42">
        <v>0</v>
      </c>
      <c r="T2987" s="22">
        <v>54000</v>
      </c>
      <c r="U2987" s="22">
        <v>0</v>
      </c>
      <c r="V2987" s="41"/>
      <c r="W2987" s="42"/>
      <c r="X2987" s="22"/>
      <c r="Y2987" s="22"/>
      <c r="Z2987" s="41"/>
      <c r="AA2987" s="42"/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1652</v>
      </c>
      <c r="B2988" s="37" t="s">
        <v>1248</v>
      </c>
      <c r="C2988" s="38" t="s">
        <v>1249</v>
      </c>
      <c r="D2988" s="24">
        <f t="shared" si="92"/>
        <v>0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/>
      <c r="M2988" s="22"/>
      <c r="N2988" s="41"/>
      <c r="O2988" s="42"/>
      <c r="P2988" s="22"/>
      <c r="Q2988" s="22"/>
      <c r="R2988" s="41"/>
      <c r="S2988" s="42"/>
      <c r="T2988" s="22"/>
      <c r="U2988" s="22"/>
      <c r="V2988" s="41"/>
      <c r="W2988" s="42"/>
      <c r="X2988" s="22"/>
      <c r="Y2988" s="22"/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1652</v>
      </c>
      <c r="B2989" s="37" t="s">
        <v>1250</v>
      </c>
      <c r="C2989" s="38" t="s">
        <v>1251</v>
      </c>
      <c r="D2989" s="24">
        <f t="shared" si="92"/>
        <v>338916</v>
      </c>
      <c r="E2989" s="32">
        <f t="shared" si="93"/>
        <v>0</v>
      </c>
      <c r="F2989" s="28">
        <v>39732</v>
      </c>
      <c r="G2989" s="29">
        <v>0</v>
      </c>
      <c r="H2989" s="19">
        <v>0</v>
      </c>
      <c r="I2989" s="19">
        <v>0</v>
      </c>
      <c r="J2989" s="39">
        <v>86340</v>
      </c>
      <c r="K2989" s="40">
        <v>0</v>
      </c>
      <c r="L2989" s="19">
        <v>0</v>
      </c>
      <c r="M2989" s="19">
        <v>0</v>
      </c>
      <c r="N2989" s="39">
        <v>49188</v>
      </c>
      <c r="O2989" s="40">
        <v>0</v>
      </c>
      <c r="P2989" s="22">
        <v>82692</v>
      </c>
      <c r="Q2989" s="22">
        <v>0</v>
      </c>
      <c r="R2989" s="39">
        <v>38460</v>
      </c>
      <c r="S2989" s="40">
        <v>0</v>
      </c>
      <c r="T2989" s="19">
        <v>42504</v>
      </c>
      <c r="U2989" s="19">
        <v>0</v>
      </c>
      <c r="V2989" s="39"/>
      <c r="W2989" s="40"/>
      <c r="X2989" s="19"/>
      <c r="Y2989" s="19"/>
      <c r="Z2989" s="39"/>
      <c r="AA2989" s="40"/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1652</v>
      </c>
      <c r="B2990" s="37" t="s">
        <v>1252</v>
      </c>
      <c r="C2990" s="38" t="s">
        <v>1253</v>
      </c>
      <c r="D2990" s="24">
        <f t="shared" si="92"/>
        <v>1450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>
        <v>1450</v>
      </c>
      <c r="Q2990" s="19">
        <v>0</v>
      </c>
      <c r="R2990" s="39">
        <v>0</v>
      </c>
      <c r="S2990" s="40">
        <v>0</v>
      </c>
      <c r="T2990" s="19">
        <v>0</v>
      </c>
      <c r="U2990" s="19">
        <v>0</v>
      </c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1652</v>
      </c>
      <c r="B2991" s="37" t="s">
        <v>1254</v>
      </c>
      <c r="C2991" s="38" t="s">
        <v>1255</v>
      </c>
      <c r="D2991" s="24">
        <f t="shared" si="92"/>
        <v>1180831.49</v>
      </c>
      <c r="E2991" s="32">
        <f t="shared" si="93"/>
        <v>0</v>
      </c>
      <c r="F2991" s="28">
        <v>34761</v>
      </c>
      <c r="G2991" s="29">
        <v>0</v>
      </c>
      <c r="H2991" s="19">
        <v>106586.43</v>
      </c>
      <c r="I2991" s="19">
        <v>0</v>
      </c>
      <c r="J2991" s="39">
        <v>83612</v>
      </c>
      <c r="K2991" s="40">
        <v>0</v>
      </c>
      <c r="L2991" s="19">
        <v>10114</v>
      </c>
      <c r="M2991" s="19">
        <v>0</v>
      </c>
      <c r="N2991" s="39">
        <v>698507</v>
      </c>
      <c r="O2991" s="40">
        <v>0</v>
      </c>
      <c r="P2991" s="19">
        <v>111800.73</v>
      </c>
      <c r="Q2991" s="19">
        <v>0</v>
      </c>
      <c r="R2991" s="39">
        <v>66231.33</v>
      </c>
      <c r="S2991" s="40">
        <v>0</v>
      </c>
      <c r="T2991" s="19">
        <v>69219</v>
      </c>
      <c r="U2991" s="19">
        <v>0</v>
      </c>
      <c r="V2991" s="39"/>
      <c r="W2991" s="40"/>
      <c r="X2991" s="19"/>
      <c r="Y2991" s="19"/>
      <c r="Z2991" s="39"/>
      <c r="AA2991" s="40"/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1652</v>
      </c>
      <c r="B2992" s="37" t="s">
        <v>1256</v>
      </c>
      <c r="C2992" s="38" t="s">
        <v>1257</v>
      </c>
      <c r="D2992" s="24">
        <f t="shared" si="92"/>
        <v>1180564</v>
      </c>
      <c r="E2992" s="32">
        <f t="shared" si="93"/>
        <v>0</v>
      </c>
      <c r="F2992" s="28">
        <v>201428</v>
      </c>
      <c r="G2992" s="29">
        <v>0</v>
      </c>
      <c r="H2992" s="19">
        <v>95896</v>
      </c>
      <c r="I2992" s="19">
        <v>0</v>
      </c>
      <c r="J2992" s="39">
        <v>5915</v>
      </c>
      <c r="K2992" s="40">
        <v>0</v>
      </c>
      <c r="L2992" s="19">
        <v>20020</v>
      </c>
      <c r="M2992" s="19">
        <v>0</v>
      </c>
      <c r="N2992" s="39">
        <v>125870</v>
      </c>
      <c r="O2992" s="40">
        <v>0</v>
      </c>
      <c r="P2992" s="19">
        <v>544245</v>
      </c>
      <c r="Q2992" s="19">
        <v>0</v>
      </c>
      <c r="R2992" s="39">
        <v>110335</v>
      </c>
      <c r="S2992" s="40">
        <v>0</v>
      </c>
      <c r="T2992" s="19">
        <v>76855</v>
      </c>
      <c r="U2992" s="19">
        <v>0</v>
      </c>
      <c r="V2992" s="39"/>
      <c r="W2992" s="40"/>
      <c r="X2992" s="19"/>
      <c r="Y2992" s="19"/>
      <c r="Z2992" s="39"/>
      <c r="AA2992" s="40"/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1652</v>
      </c>
      <c r="B2993" s="37" t="s">
        <v>1258</v>
      </c>
      <c r="C2993" s="38" t="s">
        <v>1259</v>
      </c>
      <c r="D2993" s="24">
        <f t="shared" si="92"/>
        <v>2025105</v>
      </c>
      <c r="E2993" s="32">
        <f t="shared" si="93"/>
        <v>0</v>
      </c>
      <c r="F2993" s="28"/>
      <c r="G2993" s="29"/>
      <c r="H2993" s="19">
        <v>802275</v>
      </c>
      <c r="I2993" s="19">
        <v>0</v>
      </c>
      <c r="J2993" s="39">
        <v>7980</v>
      </c>
      <c r="K2993" s="40">
        <v>0</v>
      </c>
      <c r="L2993" s="19">
        <v>0</v>
      </c>
      <c r="M2993" s="19">
        <v>0</v>
      </c>
      <c r="N2993" s="39">
        <v>595600</v>
      </c>
      <c r="O2993" s="40">
        <v>0</v>
      </c>
      <c r="P2993" s="19">
        <v>0</v>
      </c>
      <c r="Q2993" s="19">
        <v>0</v>
      </c>
      <c r="R2993" s="39">
        <v>619250</v>
      </c>
      <c r="S2993" s="40">
        <v>0</v>
      </c>
      <c r="T2993" s="19">
        <v>0</v>
      </c>
      <c r="U2993" s="19">
        <v>0</v>
      </c>
      <c r="V2993" s="39"/>
      <c r="W2993" s="40"/>
      <c r="X2993" s="19"/>
      <c r="Y2993" s="19"/>
      <c r="Z2993" s="39"/>
      <c r="AA2993" s="40"/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1652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1652</v>
      </c>
      <c r="B2995" s="37" t="s">
        <v>1262</v>
      </c>
      <c r="C2995" s="38" t="s">
        <v>1263</v>
      </c>
      <c r="D2995" s="24">
        <f t="shared" si="92"/>
        <v>231</v>
      </c>
      <c r="E2995" s="32">
        <f t="shared" si="93"/>
        <v>0</v>
      </c>
      <c r="F2995" s="28"/>
      <c r="G2995" s="29"/>
      <c r="H2995" s="19"/>
      <c r="I2995" s="19"/>
      <c r="J2995" s="39">
        <v>6</v>
      </c>
      <c r="K2995" s="40">
        <v>0</v>
      </c>
      <c r="L2995" s="19">
        <v>30</v>
      </c>
      <c r="M2995" s="19">
        <v>0</v>
      </c>
      <c r="N2995" s="39">
        <v>165</v>
      </c>
      <c r="O2995" s="40">
        <v>0</v>
      </c>
      <c r="P2995" s="22">
        <v>0</v>
      </c>
      <c r="Q2995" s="22">
        <v>0</v>
      </c>
      <c r="R2995" s="39">
        <v>30</v>
      </c>
      <c r="S2995" s="40">
        <v>0</v>
      </c>
      <c r="T2995" s="19">
        <v>0</v>
      </c>
      <c r="U2995" s="19">
        <v>0</v>
      </c>
      <c r="V2995" s="39"/>
      <c r="W2995" s="40"/>
      <c r="X2995" s="19"/>
      <c r="Y2995" s="19"/>
      <c r="Z2995" s="39"/>
      <c r="AA2995" s="40"/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1652</v>
      </c>
      <c r="B2996" s="37" t="s">
        <v>1264</v>
      </c>
      <c r="C2996" s="38" t="s">
        <v>1265</v>
      </c>
      <c r="D2996" s="24">
        <f t="shared" si="92"/>
        <v>2707851.1</v>
      </c>
      <c r="E2996" s="32">
        <f t="shared" si="93"/>
        <v>5676.55</v>
      </c>
      <c r="F2996" s="28">
        <v>376610.76</v>
      </c>
      <c r="G2996" s="29">
        <v>0</v>
      </c>
      <c r="H2996" s="19">
        <v>379897.05</v>
      </c>
      <c r="I2996" s="19">
        <v>0</v>
      </c>
      <c r="J2996" s="39">
        <v>357644.97</v>
      </c>
      <c r="K2996" s="40">
        <v>0</v>
      </c>
      <c r="L2996" s="19">
        <v>269685.92</v>
      </c>
      <c r="M2996" s="19">
        <v>0</v>
      </c>
      <c r="N2996" s="39">
        <v>248584.85</v>
      </c>
      <c r="O2996" s="40">
        <v>0</v>
      </c>
      <c r="P2996" s="19">
        <v>326898.46000000002</v>
      </c>
      <c r="Q2996" s="19">
        <v>0</v>
      </c>
      <c r="R2996" s="39">
        <v>326898.46000000002</v>
      </c>
      <c r="S2996" s="40">
        <v>0</v>
      </c>
      <c r="T2996" s="19">
        <v>421630.63</v>
      </c>
      <c r="U2996" s="19">
        <v>5676.55</v>
      </c>
      <c r="V2996" s="39"/>
      <c r="W2996" s="40"/>
      <c r="X2996" s="19"/>
      <c r="Y2996" s="19"/>
      <c r="Z2996" s="39"/>
      <c r="AA2996" s="40"/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1652</v>
      </c>
      <c r="B2997" s="37" t="s">
        <v>1266</v>
      </c>
      <c r="C2997" s="38" t="s">
        <v>1267</v>
      </c>
      <c r="D2997" s="24">
        <f t="shared" si="92"/>
        <v>781</v>
      </c>
      <c r="E2997" s="32">
        <f t="shared" si="93"/>
        <v>0</v>
      </c>
      <c r="F2997" s="28">
        <v>173</v>
      </c>
      <c r="G2997" s="29">
        <v>0</v>
      </c>
      <c r="H2997" s="19">
        <v>84</v>
      </c>
      <c r="I2997" s="19">
        <v>0</v>
      </c>
      <c r="J2997" s="39">
        <v>0</v>
      </c>
      <c r="K2997" s="40">
        <v>0</v>
      </c>
      <c r="L2997" s="19">
        <v>89</v>
      </c>
      <c r="M2997" s="19">
        <v>0</v>
      </c>
      <c r="N2997" s="39">
        <v>158</v>
      </c>
      <c r="O2997" s="40">
        <v>0</v>
      </c>
      <c r="P2997" s="19">
        <v>104</v>
      </c>
      <c r="Q2997" s="19">
        <v>0</v>
      </c>
      <c r="R2997" s="39">
        <v>109</v>
      </c>
      <c r="S2997" s="40">
        <v>0</v>
      </c>
      <c r="T2997" s="19">
        <v>64</v>
      </c>
      <c r="U2997" s="19">
        <v>0</v>
      </c>
      <c r="V2997" s="39"/>
      <c r="W2997" s="40"/>
      <c r="X2997" s="19"/>
      <c r="Y2997" s="19"/>
      <c r="Z2997" s="39"/>
      <c r="AA2997" s="40"/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1652</v>
      </c>
      <c r="B2998" s="37" t="s">
        <v>1268</v>
      </c>
      <c r="C2998" s="38" t="s">
        <v>1269</v>
      </c>
      <c r="D2998" s="24">
        <f t="shared" si="92"/>
        <v>0</v>
      </c>
      <c r="E2998" s="32">
        <f t="shared" si="93"/>
        <v>0</v>
      </c>
      <c r="F2998" s="28"/>
      <c r="G2998" s="29"/>
      <c r="H2998" s="19"/>
      <c r="I2998" s="19"/>
      <c r="J2998" s="39"/>
      <c r="K2998" s="40"/>
      <c r="L2998" s="19"/>
      <c r="M2998" s="19"/>
      <c r="N2998" s="39"/>
      <c r="O2998" s="40"/>
      <c r="P2998" s="19"/>
      <c r="Q2998" s="19"/>
      <c r="R2998" s="39"/>
      <c r="S2998" s="40"/>
      <c r="T2998" s="19"/>
      <c r="U2998" s="19"/>
      <c r="V2998" s="39"/>
      <c r="W2998" s="40"/>
      <c r="X2998" s="19"/>
      <c r="Y2998" s="19"/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1652</v>
      </c>
      <c r="B2999" s="37" t="s">
        <v>1270</v>
      </c>
      <c r="C2999" s="38" t="s">
        <v>1271</v>
      </c>
      <c r="D2999" s="24">
        <f t="shared" si="92"/>
        <v>147438.82999999999</v>
      </c>
      <c r="E2999" s="32">
        <f t="shared" si="93"/>
        <v>3246.9900000000002</v>
      </c>
      <c r="F2999" s="28">
        <v>25702</v>
      </c>
      <c r="G2999" s="29">
        <v>0</v>
      </c>
      <c r="H2999" s="19">
        <v>38091.040000000001</v>
      </c>
      <c r="I2999" s="19">
        <v>0</v>
      </c>
      <c r="J2999" s="39">
        <v>16241.01</v>
      </c>
      <c r="K2999" s="40">
        <v>0</v>
      </c>
      <c r="L2999" s="19">
        <v>2174.12</v>
      </c>
      <c r="M2999" s="19">
        <v>0</v>
      </c>
      <c r="N2999" s="39">
        <v>24069.78</v>
      </c>
      <c r="O2999" s="40">
        <v>0</v>
      </c>
      <c r="P2999" s="19">
        <v>12742.65</v>
      </c>
      <c r="Q2999" s="19">
        <v>121.98</v>
      </c>
      <c r="R2999" s="39">
        <v>15228.65</v>
      </c>
      <c r="S2999" s="40">
        <v>678.15</v>
      </c>
      <c r="T2999" s="19">
        <v>13189.58</v>
      </c>
      <c r="U2999" s="19">
        <v>2446.86</v>
      </c>
      <c r="V2999" s="39"/>
      <c r="W2999" s="40"/>
      <c r="X2999" s="19"/>
      <c r="Y2999" s="19"/>
      <c r="Z2999" s="39"/>
      <c r="AA2999" s="40"/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1652</v>
      </c>
      <c r="B3000" s="37" t="s">
        <v>1272</v>
      </c>
      <c r="C3000" s="38" t="s">
        <v>1273</v>
      </c>
      <c r="D3000" s="24">
        <f t="shared" si="92"/>
        <v>27962.000000000004</v>
      </c>
      <c r="E3000" s="32">
        <f t="shared" si="93"/>
        <v>538</v>
      </c>
      <c r="F3000" s="28">
        <v>2944</v>
      </c>
      <c r="G3000" s="29">
        <v>0</v>
      </c>
      <c r="H3000" s="19">
        <v>3633.1</v>
      </c>
      <c r="I3000" s="19">
        <v>0</v>
      </c>
      <c r="J3000" s="39">
        <v>2791</v>
      </c>
      <c r="K3000" s="40">
        <v>0</v>
      </c>
      <c r="L3000" s="19">
        <v>282.7</v>
      </c>
      <c r="M3000" s="19">
        <v>0</v>
      </c>
      <c r="N3000" s="39">
        <v>6942.8</v>
      </c>
      <c r="O3000" s="40">
        <v>0</v>
      </c>
      <c r="P3000" s="19">
        <v>310.7</v>
      </c>
      <c r="Q3000" s="19">
        <v>0</v>
      </c>
      <c r="R3000" s="39">
        <v>8282.7000000000007</v>
      </c>
      <c r="S3000" s="40">
        <v>0</v>
      </c>
      <c r="T3000" s="19">
        <v>2775</v>
      </c>
      <c r="U3000" s="19">
        <v>538</v>
      </c>
      <c r="V3000" s="39"/>
      <c r="W3000" s="40"/>
      <c r="X3000" s="19"/>
      <c r="Y3000" s="19"/>
      <c r="Z3000" s="39"/>
      <c r="AA3000" s="40"/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1652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1652</v>
      </c>
      <c r="B3002" s="37" t="s">
        <v>1276</v>
      </c>
      <c r="C3002" s="38" t="s">
        <v>1277</v>
      </c>
      <c r="D3002" s="24">
        <f t="shared" si="92"/>
        <v>97590.7</v>
      </c>
      <c r="E3002" s="32">
        <f t="shared" si="93"/>
        <v>0</v>
      </c>
      <c r="F3002" s="28"/>
      <c r="G3002" s="29"/>
      <c r="H3002" s="19"/>
      <c r="I3002" s="19"/>
      <c r="J3002" s="39">
        <v>43745.09</v>
      </c>
      <c r="K3002" s="40">
        <v>0</v>
      </c>
      <c r="L3002" s="19">
        <v>0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53845.56</v>
      </c>
      <c r="S3002" s="40">
        <v>0</v>
      </c>
      <c r="T3002" s="19">
        <v>0.05</v>
      </c>
      <c r="U3002" s="19">
        <v>0</v>
      </c>
      <c r="V3002" s="39"/>
      <c r="W3002" s="40"/>
      <c r="X3002" s="19"/>
      <c r="Y3002" s="19"/>
      <c r="Z3002" s="39"/>
      <c r="AA3002" s="40"/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1652</v>
      </c>
      <c r="B3003" s="37" t="s">
        <v>1278</v>
      </c>
      <c r="C3003" s="38" t="s">
        <v>1279</v>
      </c>
      <c r="D3003" s="24">
        <f t="shared" si="92"/>
        <v>17074106.75</v>
      </c>
      <c r="E3003" s="32">
        <f t="shared" si="93"/>
        <v>0</v>
      </c>
      <c r="F3003" s="28">
        <v>1938080.46</v>
      </c>
      <c r="G3003" s="29">
        <v>0</v>
      </c>
      <c r="H3003" s="19">
        <v>1759832.07</v>
      </c>
      <c r="I3003" s="19">
        <v>0</v>
      </c>
      <c r="J3003" s="39">
        <v>2276348.79</v>
      </c>
      <c r="K3003" s="40">
        <v>0</v>
      </c>
      <c r="L3003" s="19">
        <v>2302165.2400000002</v>
      </c>
      <c r="M3003" s="19">
        <v>0</v>
      </c>
      <c r="N3003" s="39">
        <v>1982500.47</v>
      </c>
      <c r="O3003" s="40">
        <v>0</v>
      </c>
      <c r="P3003" s="19">
        <v>2382806.69</v>
      </c>
      <c r="Q3003" s="19">
        <v>0</v>
      </c>
      <c r="R3003" s="39">
        <v>2402729.81</v>
      </c>
      <c r="S3003" s="40">
        <v>0</v>
      </c>
      <c r="T3003" s="19">
        <v>2029643.22</v>
      </c>
      <c r="U3003" s="19">
        <v>0</v>
      </c>
      <c r="V3003" s="39"/>
      <c r="W3003" s="40"/>
      <c r="X3003" s="19"/>
      <c r="Y3003" s="19"/>
      <c r="Z3003" s="39"/>
      <c r="AA3003" s="40"/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1652</v>
      </c>
      <c r="B3004" s="37" t="s">
        <v>1280</v>
      </c>
      <c r="C3004" s="38" t="s">
        <v>1281</v>
      </c>
      <c r="D3004" s="24">
        <f t="shared" si="92"/>
        <v>204530.47999999998</v>
      </c>
      <c r="E3004" s="32">
        <f t="shared" si="93"/>
        <v>0</v>
      </c>
      <c r="F3004" s="28">
        <v>31327.439999999999</v>
      </c>
      <c r="G3004" s="29">
        <v>0</v>
      </c>
      <c r="H3004" s="19">
        <v>27744.21</v>
      </c>
      <c r="I3004" s="19">
        <v>0</v>
      </c>
      <c r="J3004" s="39">
        <v>7158.38</v>
      </c>
      <c r="K3004" s="40">
        <v>0</v>
      </c>
      <c r="L3004" s="19">
        <v>33466.949999999997</v>
      </c>
      <c r="M3004" s="19">
        <v>0</v>
      </c>
      <c r="N3004" s="39">
        <v>48653.95</v>
      </c>
      <c r="O3004" s="40">
        <v>0</v>
      </c>
      <c r="P3004" s="19">
        <v>14365.25</v>
      </c>
      <c r="Q3004" s="19">
        <v>0</v>
      </c>
      <c r="R3004" s="39">
        <v>30394.12</v>
      </c>
      <c r="S3004" s="40">
        <v>0</v>
      </c>
      <c r="T3004" s="19">
        <v>11420.18</v>
      </c>
      <c r="U3004" s="19">
        <v>0</v>
      </c>
      <c r="V3004" s="39"/>
      <c r="W3004" s="40"/>
      <c r="X3004" s="19"/>
      <c r="Y3004" s="19"/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1652</v>
      </c>
      <c r="B3005" s="37" t="s">
        <v>1282</v>
      </c>
      <c r="C3005" s="38" t="s">
        <v>1283</v>
      </c>
      <c r="D3005" s="24">
        <f t="shared" si="92"/>
        <v>8219557.5199999996</v>
      </c>
      <c r="E3005" s="32">
        <f t="shared" si="93"/>
        <v>0</v>
      </c>
      <c r="F3005" s="28">
        <v>595666.94999999995</v>
      </c>
      <c r="G3005" s="29">
        <v>0</v>
      </c>
      <c r="H3005" s="19">
        <v>1274422.06</v>
      </c>
      <c r="I3005" s="19">
        <v>0</v>
      </c>
      <c r="J3005" s="39">
        <v>774254.66</v>
      </c>
      <c r="K3005" s="40">
        <v>0</v>
      </c>
      <c r="L3005" s="19">
        <v>912062.66</v>
      </c>
      <c r="M3005" s="19">
        <v>0</v>
      </c>
      <c r="N3005" s="39">
        <v>897674.68</v>
      </c>
      <c r="O3005" s="40">
        <v>0</v>
      </c>
      <c r="P3005" s="19">
        <v>1331144.77</v>
      </c>
      <c r="Q3005" s="19">
        <v>0</v>
      </c>
      <c r="R3005" s="39">
        <v>1524644.07</v>
      </c>
      <c r="S3005" s="40">
        <v>0</v>
      </c>
      <c r="T3005" s="19">
        <v>909687.67</v>
      </c>
      <c r="U3005" s="19">
        <v>0</v>
      </c>
      <c r="V3005" s="39"/>
      <c r="W3005" s="40"/>
      <c r="X3005" s="19"/>
      <c r="Y3005" s="19"/>
      <c r="Z3005" s="39"/>
      <c r="AA3005" s="40"/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1652</v>
      </c>
      <c r="B3006" s="37" t="s">
        <v>1284</v>
      </c>
      <c r="C3006" s="38" t="s">
        <v>1285</v>
      </c>
      <c r="D3006" s="24">
        <f t="shared" si="92"/>
        <v>3986434.5999999996</v>
      </c>
      <c r="E3006" s="32">
        <f t="shared" si="93"/>
        <v>0</v>
      </c>
      <c r="F3006" s="28">
        <v>415416.05</v>
      </c>
      <c r="G3006" s="29">
        <v>0</v>
      </c>
      <c r="H3006" s="19">
        <v>614389.5</v>
      </c>
      <c r="I3006" s="19">
        <v>0</v>
      </c>
      <c r="J3006" s="39">
        <v>846456.6</v>
      </c>
      <c r="K3006" s="40">
        <v>0</v>
      </c>
      <c r="L3006" s="19">
        <v>445513.55</v>
      </c>
      <c r="M3006" s="19">
        <v>0</v>
      </c>
      <c r="N3006" s="39">
        <v>336001</v>
      </c>
      <c r="O3006" s="40">
        <v>0</v>
      </c>
      <c r="P3006" s="19">
        <v>596367.9</v>
      </c>
      <c r="Q3006" s="19">
        <v>0</v>
      </c>
      <c r="R3006" s="39">
        <v>503729</v>
      </c>
      <c r="S3006" s="40">
        <v>0</v>
      </c>
      <c r="T3006" s="19">
        <v>228561</v>
      </c>
      <c r="U3006" s="19">
        <v>0</v>
      </c>
      <c r="V3006" s="39"/>
      <c r="W3006" s="40"/>
      <c r="X3006" s="19"/>
      <c r="Y3006" s="19"/>
      <c r="Z3006" s="39"/>
      <c r="AA3006" s="40"/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1652</v>
      </c>
      <c r="B3007" s="37" t="s">
        <v>1286</v>
      </c>
      <c r="C3007" s="38" t="s">
        <v>1287</v>
      </c>
      <c r="D3007" s="24">
        <f t="shared" si="92"/>
        <v>1426190</v>
      </c>
      <c r="E3007" s="32">
        <f t="shared" si="93"/>
        <v>0</v>
      </c>
      <c r="F3007" s="28">
        <v>231521</v>
      </c>
      <c r="G3007" s="29">
        <v>0</v>
      </c>
      <c r="H3007" s="19">
        <v>173845</v>
      </c>
      <c r="I3007" s="19">
        <v>0</v>
      </c>
      <c r="J3007" s="39">
        <v>171952</v>
      </c>
      <c r="K3007" s="40">
        <v>0</v>
      </c>
      <c r="L3007" s="19">
        <v>194215</v>
      </c>
      <c r="M3007" s="19">
        <v>0</v>
      </c>
      <c r="N3007" s="39">
        <v>194124</v>
      </c>
      <c r="O3007" s="40">
        <v>0</v>
      </c>
      <c r="P3007" s="19">
        <v>238100</v>
      </c>
      <c r="Q3007" s="19">
        <v>0</v>
      </c>
      <c r="R3007" s="39">
        <v>131803</v>
      </c>
      <c r="S3007" s="40">
        <v>0</v>
      </c>
      <c r="T3007" s="19">
        <v>90630</v>
      </c>
      <c r="U3007" s="19">
        <v>0</v>
      </c>
      <c r="V3007" s="39"/>
      <c r="W3007" s="40"/>
      <c r="X3007" s="19"/>
      <c r="Y3007" s="19"/>
      <c r="Z3007" s="39"/>
      <c r="AA3007" s="40"/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1652</v>
      </c>
      <c r="B3008" s="37" t="s">
        <v>1288</v>
      </c>
      <c r="C3008" s="38" t="s">
        <v>1289</v>
      </c>
      <c r="D3008" s="24">
        <f t="shared" si="92"/>
        <v>0</v>
      </c>
      <c r="E3008" s="32">
        <f t="shared" si="93"/>
        <v>0</v>
      </c>
      <c r="F3008" s="28"/>
      <c r="G3008" s="29"/>
      <c r="H3008" s="19"/>
      <c r="I3008" s="19"/>
      <c r="J3008" s="39"/>
      <c r="K3008" s="40"/>
      <c r="L3008" s="19"/>
      <c r="M3008" s="19"/>
      <c r="N3008" s="39"/>
      <c r="O3008" s="40"/>
      <c r="P3008" s="19"/>
      <c r="Q3008" s="19"/>
      <c r="R3008" s="39"/>
      <c r="S3008" s="40"/>
      <c r="T3008" s="19"/>
      <c r="U3008" s="19"/>
      <c r="V3008" s="39"/>
      <c r="W3008" s="40"/>
      <c r="X3008" s="19"/>
      <c r="Y3008" s="19"/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1652</v>
      </c>
      <c r="B3009" s="37" t="s">
        <v>1290</v>
      </c>
      <c r="C3009" s="38" t="s">
        <v>1291</v>
      </c>
      <c r="D3009" s="24">
        <f t="shared" si="92"/>
        <v>461738</v>
      </c>
      <c r="E3009" s="32">
        <f t="shared" si="93"/>
        <v>0</v>
      </c>
      <c r="F3009" s="28">
        <v>24575</v>
      </c>
      <c r="G3009" s="29">
        <v>0</v>
      </c>
      <c r="H3009" s="19">
        <v>950</v>
      </c>
      <c r="I3009" s="19">
        <v>0</v>
      </c>
      <c r="J3009" s="39">
        <v>0</v>
      </c>
      <c r="K3009" s="40">
        <v>0</v>
      </c>
      <c r="L3009" s="19">
        <v>86856</v>
      </c>
      <c r="M3009" s="19">
        <v>0</v>
      </c>
      <c r="N3009" s="39">
        <v>116635</v>
      </c>
      <c r="O3009" s="40">
        <v>0</v>
      </c>
      <c r="P3009" s="19">
        <v>23933</v>
      </c>
      <c r="Q3009" s="19">
        <v>0</v>
      </c>
      <c r="R3009" s="39">
        <v>1578</v>
      </c>
      <c r="S3009" s="40">
        <v>0</v>
      </c>
      <c r="T3009" s="19">
        <v>207211</v>
      </c>
      <c r="U3009" s="19">
        <v>0</v>
      </c>
      <c r="V3009" s="39"/>
      <c r="W3009" s="40"/>
      <c r="X3009" s="19"/>
      <c r="Y3009" s="19"/>
      <c r="Z3009" s="39"/>
      <c r="AA3009" s="40"/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1652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1652</v>
      </c>
      <c r="B3011" s="37" t="s">
        <v>1294</v>
      </c>
      <c r="C3011" s="38" t="s">
        <v>1295</v>
      </c>
      <c r="D3011" s="24">
        <f t="shared" si="92"/>
        <v>561868</v>
      </c>
      <c r="E3011" s="32">
        <f t="shared" si="93"/>
        <v>0</v>
      </c>
      <c r="F3011" s="28"/>
      <c r="G3011" s="29"/>
      <c r="H3011" s="19">
        <v>4500</v>
      </c>
      <c r="I3011" s="19">
        <v>0</v>
      </c>
      <c r="J3011" s="39">
        <v>72580</v>
      </c>
      <c r="K3011" s="40">
        <v>0</v>
      </c>
      <c r="L3011" s="19">
        <v>236800</v>
      </c>
      <c r="M3011" s="19">
        <v>0</v>
      </c>
      <c r="N3011" s="39">
        <v>88678</v>
      </c>
      <c r="O3011" s="40">
        <v>0</v>
      </c>
      <c r="P3011" s="22">
        <v>40800</v>
      </c>
      <c r="Q3011" s="22">
        <v>0</v>
      </c>
      <c r="R3011" s="39">
        <v>118510</v>
      </c>
      <c r="S3011" s="40">
        <v>0</v>
      </c>
      <c r="T3011" s="19">
        <v>0</v>
      </c>
      <c r="U3011" s="19">
        <v>0</v>
      </c>
      <c r="V3011" s="39"/>
      <c r="W3011" s="40"/>
      <c r="X3011" s="19"/>
      <c r="Y3011" s="19"/>
      <c r="Z3011" s="39"/>
      <c r="AA3011" s="40"/>
      <c r="AB3011" s="19"/>
      <c r="AC3011" s="19"/>
      <c r="AD3011" s="45" t="s">
        <v>1660</v>
      </c>
      <c r="AE3011" s="23" t="s">
        <v>1637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1652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1652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1652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1652</v>
      </c>
      <c r="B3015" s="37" t="s">
        <v>1302</v>
      </c>
      <c r="C3015" s="38" t="s">
        <v>1303</v>
      </c>
      <c r="D3015" s="24">
        <f t="shared" si="94"/>
        <v>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/>
      <c r="M3015" s="19"/>
      <c r="N3015" s="39"/>
      <c r="O3015" s="40"/>
      <c r="P3015" s="22"/>
      <c r="Q3015" s="22"/>
      <c r="R3015" s="39"/>
      <c r="S3015" s="40"/>
      <c r="T3015" s="19"/>
      <c r="U3015" s="19"/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1652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1652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1652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1652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1652</v>
      </c>
      <c r="B3020" s="37" t="s">
        <v>1312</v>
      </c>
      <c r="C3020" s="38" t="s">
        <v>1313</v>
      </c>
      <c r="D3020" s="24">
        <f t="shared" si="94"/>
        <v>78000</v>
      </c>
      <c r="E3020" s="32">
        <f t="shared" si="95"/>
        <v>0</v>
      </c>
      <c r="F3020" s="30"/>
      <c r="G3020" s="31"/>
      <c r="H3020" s="22"/>
      <c r="I3020" s="22"/>
      <c r="J3020" s="41"/>
      <c r="K3020" s="42"/>
      <c r="L3020" s="22"/>
      <c r="M3020" s="22"/>
      <c r="N3020" s="41">
        <v>78000</v>
      </c>
      <c r="O3020" s="42">
        <v>0</v>
      </c>
      <c r="P3020" s="22">
        <v>0</v>
      </c>
      <c r="Q3020" s="22">
        <v>0</v>
      </c>
      <c r="R3020" s="41">
        <v>0</v>
      </c>
      <c r="S3020" s="42">
        <v>0</v>
      </c>
      <c r="T3020" s="22">
        <v>0</v>
      </c>
      <c r="U3020" s="22">
        <v>0</v>
      </c>
      <c r="V3020" s="41"/>
      <c r="W3020" s="42"/>
      <c r="X3020" s="22"/>
      <c r="Y3020" s="22"/>
      <c r="Z3020" s="41"/>
      <c r="AA3020" s="42"/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1652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1652</v>
      </c>
      <c r="B3022" s="37" t="s">
        <v>1316</v>
      </c>
      <c r="C3022" s="38" t="s">
        <v>1317</v>
      </c>
      <c r="D3022" s="24">
        <f t="shared" si="94"/>
        <v>0</v>
      </c>
      <c r="E3022" s="32">
        <f t="shared" si="95"/>
        <v>0</v>
      </c>
      <c r="F3022" s="30"/>
      <c r="G3022" s="31"/>
      <c r="H3022" s="22"/>
      <c r="I3022" s="22"/>
      <c r="J3022" s="41"/>
      <c r="K3022" s="42"/>
      <c r="L3022" s="22"/>
      <c r="M3022" s="22"/>
      <c r="N3022" s="41"/>
      <c r="O3022" s="42"/>
      <c r="P3022" s="22"/>
      <c r="Q3022" s="22"/>
      <c r="R3022" s="41"/>
      <c r="S3022" s="42"/>
      <c r="T3022" s="22"/>
      <c r="U3022" s="22"/>
      <c r="V3022" s="41"/>
      <c r="W3022" s="42"/>
      <c r="X3022" s="22"/>
      <c r="Y3022" s="22"/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1652</v>
      </c>
      <c r="B3023" s="37" t="s">
        <v>1318</v>
      </c>
      <c r="C3023" s="38" t="s">
        <v>1319</v>
      </c>
      <c r="D3023" s="24">
        <f t="shared" si="94"/>
        <v>198440</v>
      </c>
      <c r="E3023" s="32">
        <f t="shared" si="95"/>
        <v>11170</v>
      </c>
      <c r="F3023" s="28">
        <v>40340</v>
      </c>
      <c r="G3023" s="29">
        <v>0</v>
      </c>
      <c r="H3023" s="19">
        <v>0</v>
      </c>
      <c r="I3023" s="19">
        <v>11170</v>
      </c>
      <c r="J3023" s="39">
        <v>0</v>
      </c>
      <c r="K3023" s="40">
        <v>0</v>
      </c>
      <c r="L3023" s="19">
        <v>59380</v>
      </c>
      <c r="M3023" s="19">
        <v>0</v>
      </c>
      <c r="N3023" s="39">
        <v>0</v>
      </c>
      <c r="O3023" s="40">
        <v>0</v>
      </c>
      <c r="P3023" s="22">
        <v>49070</v>
      </c>
      <c r="Q3023" s="22">
        <v>0</v>
      </c>
      <c r="R3023" s="39">
        <v>36010</v>
      </c>
      <c r="S3023" s="40">
        <v>0</v>
      </c>
      <c r="T3023" s="19">
        <v>13640</v>
      </c>
      <c r="U3023" s="19">
        <v>0</v>
      </c>
      <c r="V3023" s="39"/>
      <c r="W3023" s="40"/>
      <c r="X3023" s="19"/>
      <c r="Y3023" s="19"/>
      <c r="Z3023" s="39"/>
      <c r="AA3023" s="40"/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1652</v>
      </c>
      <c r="B3024" s="37" t="s">
        <v>1320</v>
      </c>
      <c r="C3024" s="38" t="s">
        <v>1321</v>
      </c>
      <c r="D3024" s="24">
        <f t="shared" si="94"/>
        <v>2245696.77</v>
      </c>
      <c r="E3024" s="32">
        <f t="shared" si="95"/>
        <v>0</v>
      </c>
      <c r="F3024" s="28">
        <v>286070.48</v>
      </c>
      <c r="G3024" s="29">
        <v>0</v>
      </c>
      <c r="H3024" s="19">
        <v>292890.51</v>
      </c>
      <c r="I3024" s="19">
        <v>0</v>
      </c>
      <c r="J3024" s="39">
        <v>319105.83</v>
      </c>
      <c r="K3024" s="40">
        <v>0</v>
      </c>
      <c r="L3024" s="19">
        <v>298159.8</v>
      </c>
      <c r="M3024" s="19">
        <v>0</v>
      </c>
      <c r="N3024" s="39">
        <v>252921.94</v>
      </c>
      <c r="O3024" s="40">
        <v>0</v>
      </c>
      <c r="P3024" s="19">
        <v>245699.7</v>
      </c>
      <c r="Q3024" s="19">
        <v>0</v>
      </c>
      <c r="R3024" s="39">
        <v>286876.17</v>
      </c>
      <c r="S3024" s="40">
        <v>0</v>
      </c>
      <c r="T3024" s="19">
        <v>263972.34000000003</v>
      </c>
      <c r="U3024" s="19">
        <v>0</v>
      </c>
      <c r="V3024" s="39"/>
      <c r="W3024" s="40"/>
      <c r="X3024" s="19"/>
      <c r="Y3024" s="19"/>
      <c r="Z3024" s="39"/>
      <c r="AA3024" s="40"/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1652</v>
      </c>
      <c r="B3025" s="37" t="s">
        <v>1322</v>
      </c>
      <c r="C3025" s="38" t="s">
        <v>1323</v>
      </c>
      <c r="D3025" s="24">
        <f t="shared" si="94"/>
        <v>0</v>
      </c>
      <c r="E3025" s="32">
        <f t="shared" si="95"/>
        <v>0</v>
      </c>
      <c r="F3025" s="28"/>
      <c r="G3025" s="29"/>
      <c r="H3025" s="19"/>
      <c r="I3025" s="19"/>
      <c r="J3025" s="39"/>
      <c r="K3025" s="40"/>
      <c r="L3025" s="19"/>
      <c r="M3025" s="19"/>
      <c r="N3025" s="39"/>
      <c r="O3025" s="40"/>
      <c r="P3025" s="19"/>
      <c r="Q3025" s="19"/>
      <c r="R3025" s="39"/>
      <c r="S3025" s="40"/>
      <c r="T3025" s="19"/>
      <c r="U3025" s="19"/>
      <c r="V3025" s="39"/>
      <c r="W3025" s="40"/>
      <c r="X3025" s="19"/>
      <c r="Y3025" s="19"/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1652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1652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1652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1652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1652</v>
      </c>
      <c r="B3030" s="37" t="s">
        <v>1332</v>
      </c>
      <c r="C3030" s="38" t="s">
        <v>1333</v>
      </c>
      <c r="D3030" s="24">
        <f t="shared" si="94"/>
        <v>12994149.5</v>
      </c>
      <c r="E3030" s="32">
        <f t="shared" si="95"/>
        <v>590270</v>
      </c>
      <c r="F3030" s="28">
        <v>1639012</v>
      </c>
      <c r="G3030" s="29">
        <v>0</v>
      </c>
      <c r="H3030" s="19">
        <v>1677727.5</v>
      </c>
      <c r="I3030" s="19">
        <v>0</v>
      </c>
      <c r="J3030" s="39">
        <v>1403307.5</v>
      </c>
      <c r="K3030" s="40">
        <v>195425</v>
      </c>
      <c r="L3030" s="19">
        <v>1901982.5</v>
      </c>
      <c r="M3030" s="19">
        <v>0</v>
      </c>
      <c r="N3030" s="39">
        <v>1898695</v>
      </c>
      <c r="O3030" s="40">
        <v>0</v>
      </c>
      <c r="P3030" s="22">
        <v>1522230</v>
      </c>
      <c r="Q3030" s="22">
        <v>240030</v>
      </c>
      <c r="R3030" s="39">
        <v>1533380</v>
      </c>
      <c r="S3030" s="40">
        <v>8530</v>
      </c>
      <c r="T3030" s="19">
        <v>1417815</v>
      </c>
      <c r="U3030" s="19">
        <v>146285</v>
      </c>
      <c r="V3030" s="39"/>
      <c r="W3030" s="40"/>
      <c r="X3030" s="19"/>
      <c r="Y3030" s="19"/>
      <c r="Z3030" s="39"/>
      <c r="AA3030" s="40"/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1652</v>
      </c>
      <c r="B3031" s="37" t="s">
        <v>1334</v>
      </c>
      <c r="C3031" s="38" t="s">
        <v>1335</v>
      </c>
      <c r="D3031" s="24">
        <f t="shared" si="94"/>
        <v>945028.5</v>
      </c>
      <c r="E3031" s="32">
        <f t="shared" si="95"/>
        <v>130055.5</v>
      </c>
      <c r="F3031" s="28">
        <v>139210</v>
      </c>
      <c r="G3031" s="29">
        <v>11940</v>
      </c>
      <c r="H3031" s="19">
        <v>123285</v>
      </c>
      <c r="I3031" s="19">
        <v>15925</v>
      </c>
      <c r="J3031" s="39">
        <v>201155</v>
      </c>
      <c r="K3031" s="40">
        <v>0</v>
      </c>
      <c r="L3031" s="19">
        <v>131440</v>
      </c>
      <c r="M3031" s="19">
        <v>30780</v>
      </c>
      <c r="N3031" s="39">
        <v>81450</v>
      </c>
      <c r="O3031" s="40">
        <v>49990</v>
      </c>
      <c r="P3031" s="19">
        <v>105556</v>
      </c>
      <c r="Q3031" s="19">
        <v>0</v>
      </c>
      <c r="R3031" s="39">
        <v>90850</v>
      </c>
      <c r="S3031" s="40">
        <v>2653</v>
      </c>
      <c r="T3031" s="19">
        <v>72082.5</v>
      </c>
      <c r="U3031" s="19">
        <v>18767.5</v>
      </c>
      <c r="V3031" s="39"/>
      <c r="W3031" s="40"/>
      <c r="X3031" s="19"/>
      <c r="Y3031" s="19"/>
      <c r="Z3031" s="39"/>
      <c r="AA3031" s="40"/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1652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1652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1652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1652</v>
      </c>
      <c r="B3035" s="37" t="s">
        <v>1342</v>
      </c>
      <c r="C3035" s="38" t="s">
        <v>1343</v>
      </c>
      <c r="D3035" s="24">
        <f t="shared" si="94"/>
        <v>690000</v>
      </c>
      <c r="E3035" s="32">
        <f t="shared" si="95"/>
        <v>0</v>
      </c>
      <c r="F3035" s="28"/>
      <c r="G3035" s="29"/>
      <c r="H3035" s="19">
        <v>160000</v>
      </c>
      <c r="I3035" s="19">
        <v>0</v>
      </c>
      <c r="J3035" s="39">
        <v>80000</v>
      </c>
      <c r="K3035" s="40">
        <v>0</v>
      </c>
      <c r="L3035" s="19">
        <v>90000</v>
      </c>
      <c r="M3035" s="19">
        <v>0</v>
      </c>
      <c r="N3035" s="39">
        <v>90000</v>
      </c>
      <c r="O3035" s="40">
        <v>0</v>
      </c>
      <c r="P3035" s="22">
        <v>90000</v>
      </c>
      <c r="Q3035" s="22">
        <v>0</v>
      </c>
      <c r="R3035" s="39">
        <v>90000</v>
      </c>
      <c r="S3035" s="40">
        <v>0</v>
      </c>
      <c r="T3035" s="19">
        <v>90000</v>
      </c>
      <c r="U3035" s="19">
        <v>0</v>
      </c>
      <c r="V3035" s="39"/>
      <c r="W3035" s="40"/>
      <c r="X3035" s="19"/>
      <c r="Y3035" s="19"/>
      <c r="Z3035" s="39"/>
      <c r="AA3035" s="40"/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1652</v>
      </c>
      <c r="B3036" s="37" t="s">
        <v>1344</v>
      </c>
      <c r="C3036" s="38" t="s">
        <v>1345</v>
      </c>
      <c r="D3036" s="24">
        <f t="shared" si="94"/>
        <v>240000</v>
      </c>
      <c r="E3036" s="32">
        <f t="shared" si="95"/>
        <v>0</v>
      </c>
      <c r="F3036" s="28"/>
      <c r="G3036" s="29"/>
      <c r="H3036" s="19">
        <v>60000</v>
      </c>
      <c r="I3036" s="19">
        <v>0</v>
      </c>
      <c r="J3036" s="39">
        <v>30000</v>
      </c>
      <c r="K3036" s="40">
        <v>0</v>
      </c>
      <c r="L3036" s="19">
        <v>30000</v>
      </c>
      <c r="M3036" s="19">
        <v>0</v>
      </c>
      <c r="N3036" s="39">
        <v>30000</v>
      </c>
      <c r="O3036" s="40">
        <v>0</v>
      </c>
      <c r="P3036" s="19">
        <v>30000</v>
      </c>
      <c r="Q3036" s="19">
        <v>0</v>
      </c>
      <c r="R3036" s="39">
        <v>30000</v>
      </c>
      <c r="S3036" s="40">
        <v>0</v>
      </c>
      <c r="T3036" s="19">
        <v>30000</v>
      </c>
      <c r="U3036" s="19">
        <v>0</v>
      </c>
      <c r="V3036" s="39"/>
      <c r="W3036" s="40"/>
      <c r="X3036" s="19"/>
      <c r="Y3036" s="19"/>
      <c r="Z3036" s="39"/>
      <c r="AA3036" s="40"/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1652</v>
      </c>
      <c r="B3037" s="37" t="s">
        <v>1346</v>
      </c>
      <c r="C3037" s="38" t="s">
        <v>1347</v>
      </c>
      <c r="D3037" s="24">
        <f t="shared" si="94"/>
        <v>200000</v>
      </c>
      <c r="E3037" s="32">
        <f t="shared" si="95"/>
        <v>0</v>
      </c>
      <c r="F3037" s="28"/>
      <c r="G3037" s="29"/>
      <c r="H3037" s="19">
        <v>50000</v>
      </c>
      <c r="I3037" s="19">
        <v>0</v>
      </c>
      <c r="J3037" s="39">
        <v>25000</v>
      </c>
      <c r="K3037" s="40">
        <v>0</v>
      </c>
      <c r="L3037" s="19">
        <v>25000</v>
      </c>
      <c r="M3037" s="19">
        <v>0</v>
      </c>
      <c r="N3037" s="39">
        <v>25000</v>
      </c>
      <c r="O3037" s="40">
        <v>0</v>
      </c>
      <c r="P3037" s="19">
        <v>25000</v>
      </c>
      <c r="Q3037" s="19">
        <v>0</v>
      </c>
      <c r="R3037" s="39">
        <v>25000</v>
      </c>
      <c r="S3037" s="40">
        <v>0</v>
      </c>
      <c r="T3037" s="19">
        <v>25000</v>
      </c>
      <c r="U3037" s="19">
        <v>0</v>
      </c>
      <c r="V3037" s="39"/>
      <c r="W3037" s="40"/>
      <c r="X3037" s="19"/>
      <c r="Y3037" s="19"/>
      <c r="Z3037" s="39"/>
      <c r="AA3037" s="40"/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1652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1652</v>
      </c>
      <c r="B3039" s="37" t="s">
        <v>1350</v>
      </c>
      <c r="C3039" s="38" t="s">
        <v>1351</v>
      </c>
      <c r="D3039" s="24">
        <f t="shared" si="94"/>
        <v>0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/>
      <c r="S3039" s="42"/>
      <c r="T3039" s="22"/>
      <c r="U3039" s="22"/>
      <c r="V3039" s="41"/>
      <c r="W3039" s="42"/>
      <c r="X3039" s="22"/>
      <c r="Y3039" s="22"/>
      <c r="Z3039" s="41"/>
      <c r="AA3039" s="42"/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1652</v>
      </c>
      <c r="B3040" s="37" t="s">
        <v>1352</v>
      </c>
      <c r="C3040" s="38" t="s">
        <v>1353</v>
      </c>
      <c r="D3040" s="24">
        <f t="shared" si="94"/>
        <v>0</v>
      </c>
      <c r="E3040" s="32">
        <f t="shared" si="95"/>
        <v>0</v>
      </c>
      <c r="F3040" s="28"/>
      <c r="G3040" s="29"/>
      <c r="H3040" s="19"/>
      <c r="I3040" s="19"/>
      <c r="J3040" s="39"/>
      <c r="K3040" s="40"/>
      <c r="L3040" s="19"/>
      <c r="M3040" s="19"/>
      <c r="N3040" s="39"/>
      <c r="O3040" s="40"/>
      <c r="P3040" s="22"/>
      <c r="Q3040" s="22"/>
      <c r="R3040" s="39"/>
      <c r="S3040" s="40"/>
      <c r="T3040" s="19"/>
      <c r="U3040" s="19"/>
      <c r="V3040" s="39"/>
      <c r="W3040" s="40"/>
      <c r="X3040" s="19"/>
      <c r="Y3040" s="19"/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1652</v>
      </c>
      <c r="B3041" s="37" t="s">
        <v>1354</v>
      </c>
      <c r="C3041" s="38" t="s">
        <v>1355</v>
      </c>
      <c r="D3041" s="24">
        <f t="shared" si="94"/>
        <v>277812.32</v>
      </c>
      <c r="E3041" s="32">
        <f t="shared" si="95"/>
        <v>0</v>
      </c>
      <c r="F3041" s="28">
        <v>34726.54</v>
      </c>
      <c r="G3041" s="29">
        <v>0</v>
      </c>
      <c r="H3041" s="19">
        <v>34726.54</v>
      </c>
      <c r="I3041" s="19">
        <v>0</v>
      </c>
      <c r="J3041" s="39">
        <v>34726.54</v>
      </c>
      <c r="K3041" s="40">
        <v>0</v>
      </c>
      <c r="L3041" s="19">
        <v>34726.54</v>
      </c>
      <c r="M3041" s="19">
        <v>0</v>
      </c>
      <c r="N3041" s="39">
        <v>34726.54</v>
      </c>
      <c r="O3041" s="40">
        <v>0</v>
      </c>
      <c r="P3041" s="19">
        <v>34726.54</v>
      </c>
      <c r="Q3041" s="19">
        <v>0</v>
      </c>
      <c r="R3041" s="39">
        <v>34726.54</v>
      </c>
      <c r="S3041" s="40">
        <v>0</v>
      </c>
      <c r="T3041" s="19">
        <v>34726.54</v>
      </c>
      <c r="U3041" s="19">
        <v>0</v>
      </c>
      <c r="V3041" s="39"/>
      <c r="W3041" s="40"/>
      <c r="X3041" s="19"/>
      <c r="Y3041" s="19"/>
      <c r="Z3041" s="39"/>
      <c r="AA3041" s="40"/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1652</v>
      </c>
      <c r="B3042" s="37" t="s">
        <v>1356</v>
      </c>
      <c r="C3042" s="38" t="s">
        <v>1357</v>
      </c>
      <c r="D3042" s="24">
        <f t="shared" si="94"/>
        <v>2583528.54</v>
      </c>
      <c r="E3042" s="32">
        <f t="shared" si="95"/>
        <v>0</v>
      </c>
      <c r="F3042" s="30">
        <v>320244.07</v>
      </c>
      <c r="G3042" s="31">
        <v>0</v>
      </c>
      <c r="H3042" s="22">
        <v>320244.07</v>
      </c>
      <c r="I3042" s="22">
        <v>0</v>
      </c>
      <c r="J3042" s="41">
        <v>320244.07</v>
      </c>
      <c r="K3042" s="42">
        <v>0</v>
      </c>
      <c r="L3042" s="22">
        <v>320244.07</v>
      </c>
      <c r="M3042" s="22">
        <v>0</v>
      </c>
      <c r="N3042" s="41">
        <v>320244.07</v>
      </c>
      <c r="O3042" s="42">
        <v>0</v>
      </c>
      <c r="P3042" s="19">
        <v>320244.07</v>
      </c>
      <c r="Q3042" s="19">
        <v>0</v>
      </c>
      <c r="R3042" s="41">
        <v>320244.07</v>
      </c>
      <c r="S3042" s="42">
        <v>0</v>
      </c>
      <c r="T3042" s="22">
        <v>341820.05</v>
      </c>
      <c r="U3042" s="22">
        <v>0</v>
      </c>
      <c r="V3042" s="41"/>
      <c r="W3042" s="42"/>
      <c r="X3042" s="22"/>
      <c r="Y3042" s="22"/>
      <c r="Z3042" s="41"/>
      <c r="AA3042" s="42"/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1652</v>
      </c>
      <c r="B3043" s="37" t="s">
        <v>1358</v>
      </c>
      <c r="C3043" s="38" t="s">
        <v>1359</v>
      </c>
      <c r="D3043" s="24">
        <f t="shared" si="94"/>
        <v>193342.32000000004</v>
      </c>
      <c r="E3043" s="32">
        <f t="shared" si="95"/>
        <v>0</v>
      </c>
      <c r="F3043" s="28">
        <v>24167.79</v>
      </c>
      <c r="G3043" s="29">
        <v>0</v>
      </c>
      <c r="H3043" s="19">
        <v>24167.79</v>
      </c>
      <c r="I3043" s="19">
        <v>0</v>
      </c>
      <c r="J3043" s="39">
        <v>24167.79</v>
      </c>
      <c r="K3043" s="40">
        <v>0</v>
      </c>
      <c r="L3043" s="19">
        <v>24167.79</v>
      </c>
      <c r="M3043" s="19">
        <v>0</v>
      </c>
      <c r="N3043" s="39">
        <v>24167.79</v>
      </c>
      <c r="O3043" s="40">
        <v>0</v>
      </c>
      <c r="P3043" s="22">
        <v>24167.79</v>
      </c>
      <c r="Q3043" s="22">
        <v>0</v>
      </c>
      <c r="R3043" s="39">
        <v>24167.79</v>
      </c>
      <c r="S3043" s="40">
        <v>0</v>
      </c>
      <c r="T3043" s="19">
        <v>24167.79</v>
      </c>
      <c r="U3043" s="19">
        <v>0</v>
      </c>
      <c r="V3043" s="39"/>
      <c r="W3043" s="40"/>
      <c r="X3043" s="19"/>
      <c r="Y3043" s="19"/>
      <c r="Z3043" s="39"/>
      <c r="AA3043" s="40"/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1652</v>
      </c>
      <c r="B3044" s="37" t="s">
        <v>1360</v>
      </c>
      <c r="C3044" s="38" t="s">
        <v>1361</v>
      </c>
      <c r="D3044" s="24">
        <f t="shared" si="94"/>
        <v>0</v>
      </c>
      <c r="E3044" s="32">
        <f t="shared" si="95"/>
        <v>0</v>
      </c>
      <c r="F3044" s="30"/>
      <c r="G3044" s="31"/>
      <c r="H3044" s="22"/>
      <c r="I3044" s="22"/>
      <c r="J3044" s="41"/>
      <c r="K3044" s="42"/>
      <c r="L3044" s="22"/>
      <c r="M3044" s="22"/>
      <c r="N3044" s="41"/>
      <c r="O3044" s="42"/>
      <c r="P3044" s="19"/>
      <c r="Q3044" s="19"/>
      <c r="R3044" s="41"/>
      <c r="S3044" s="42"/>
      <c r="T3044" s="22"/>
      <c r="U3044" s="22"/>
      <c r="V3044" s="41"/>
      <c r="W3044" s="42"/>
      <c r="X3044" s="22"/>
      <c r="Y3044" s="22"/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1652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1652</v>
      </c>
      <c r="B3046" s="37" t="s">
        <v>1364</v>
      </c>
      <c r="C3046" s="38" t="s">
        <v>1365</v>
      </c>
      <c r="D3046" s="24">
        <f t="shared" si="94"/>
        <v>0</v>
      </c>
      <c r="E3046" s="32">
        <f t="shared" si="95"/>
        <v>0</v>
      </c>
      <c r="F3046" s="30"/>
      <c r="G3046" s="31"/>
      <c r="H3046" s="22"/>
      <c r="I3046" s="22"/>
      <c r="J3046" s="41"/>
      <c r="K3046" s="42"/>
      <c r="L3046" s="22"/>
      <c r="M3046" s="22"/>
      <c r="N3046" s="41"/>
      <c r="O3046" s="42"/>
      <c r="P3046" s="22"/>
      <c r="Q3046" s="22"/>
      <c r="R3046" s="41"/>
      <c r="S3046" s="42"/>
      <c r="T3046" s="22"/>
      <c r="U3046" s="22"/>
      <c r="V3046" s="41"/>
      <c r="W3046" s="42"/>
      <c r="X3046" s="22"/>
      <c r="Y3046" s="22"/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1652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1652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1652</v>
      </c>
      <c r="B3049" s="37" t="s">
        <v>1370</v>
      </c>
      <c r="C3049" s="38" t="s">
        <v>1371</v>
      </c>
      <c r="D3049" s="24">
        <f t="shared" si="94"/>
        <v>0</v>
      </c>
      <c r="E3049" s="32">
        <f t="shared" si="95"/>
        <v>0</v>
      </c>
      <c r="F3049" s="28"/>
      <c r="G3049" s="29"/>
      <c r="H3049" s="19"/>
      <c r="I3049" s="19"/>
      <c r="J3049" s="39"/>
      <c r="K3049" s="40"/>
      <c r="L3049" s="19"/>
      <c r="M3049" s="19"/>
      <c r="N3049" s="39"/>
      <c r="O3049" s="40"/>
      <c r="P3049" s="22"/>
      <c r="Q3049" s="22"/>
      <c r="R3049" s="39"/>
      <c r="S3049" s="40"/>
      <c r="T3049" s="19"/>
      <c r="U3049" s="19"/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1652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1652</v>
      </c>
      <c r="B3051" s="37" t="s">
        <v>1374</v>
      </c>
      <c r="C3051" s="38" t="s">
        <v>1375</v>
      </c>
      <c r="D3051" s="24">
        <f t="shared" si="94"/>
        <v>0</v>
      </c>
      <c r="E3051" s="32">
        <f t="shared" si="95"/>
        <v>0</v>
      </c>
      <c r="F3051" s="28"/>
      <c r="G3051" s="29"/>
      <c r="H3051" s="19"/>
      <c r="I3051" s="19"/>
      <c r="J3051" s="39"/>
      <c r="K3051" s="40"/>
      <c r="L3051" s="19"/>
      <c r="M3051" s="19"/>
      <c r="N3051" s="39"/>
      <c r="O3051" s="40"/>
      <c r="P3051" s="22"/>
      <c r="Q3051" s="22"/>
      <c r="R3051" s="39"/>
      <c r="S3051" s="40"/>
      <c r="T3051" s="19"/>
      <c r="U3051" s="19"/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1652</v>
      </c>
      <c r="B3052" s="37" t="s">
        <v>1376</v>
      </c>
      <c r="C3052" s="38" t="s">
        <v>1377</v>
      </c>
      <c r="D3052" s="24">
        <f t="shared" si="94"/>
        <v>0</v>
      </c>
      <c r="E3052" s="32">
        <f t="shared" si="95"/>
        <v>0</v>
      </c>
      <c r="F3052" s="30"/>
      <c r="G3052" s="31"/>
      <c r="H3052" s="22"/>
      <c r="I3052" s="22"/>
      <c r="J3052" s="41"/>
      <c r="K3052" s="42"/>
      <c r="L3052" s="22"/>
      <c r="M3052" s="22"/>
      <c r="N3052" s="41"/>
      <c r="O3052" s="42"/>
      <c r="P3052" s="19"/>
      <c r="Q3052" s="19"/>
      <c r="R3052" s="41"/>
      <c r="S3052" s="42"/>
      <c r="T3052" s="22"/>
      <c r="U3052" s="22"/>
      <c r="V3052" s="41"/>
      <c r="W3052" s="42"/>
      <c r="X3052" s="22"/>
      <c r="Y3052" s="22"/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1652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1652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1652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1652</v>
      </c>
      <c r="B3056" s="37" t="s">
        <v>1384</v>
      </c>
      <c r="C3056" s="38" t="s">
        <v>1385</v>
      </c>
      <c r="D3056" s="24">
        <f t="shared" si="94"/>
        <v>229199.91999999998</v>
      </c>
      <c r="E3056" s="32">
        <f t="shared" si="95"/>
        <v>0</v>
      </c>
      <c r="F3056" s="28">
        <v>28649.99</v>
      </c>
      <c r="G3056" s="29">
        <v>0</v>
      </c>
      <c r="H3056" s="19">
        <v>28649.99</v>
      </c>
      <c r="I3056" s="19">
        <v>0</v>
      </c>
      <c r="J3056" s="39">
        <v>28649.99</v>
      </c>
      <c r="K3056" s="40">
        <v>0</v>
      </c>
      <c r="L3056" s="19">
        <v>28649.99</v>
      </c>
      <c r="M3056" s="19">
        <v>0</v>
      </c>
      <c r="N3056" s="39">
        <v>28649.99</v>
      </c>
      <c r="O3056" s="40">
        <v>0</v>
      </c>
      <c r="P3056" s="22">
        <v>28649.99</v>
      </c>
      <c r="Q3056" s="22">
        <v>0</v>
      </c>
      <c r="R3056" s="39">
        <v>28649.99</v>
      </c>
      <c r="S3056" s="40">
        <v>0</v>
      </c>
      <c r="T3056" s="19">
        <v>28649.99</v>
      </c>
      <c r="U3056" s="19">
        <v>0</v>
      </c>
      <c r="V3056" s="39"/>
      <c r="W3056" s="40"/>
      <c r="X3056" s="19"/>
      <c r="Y3056" s="19"/>
      <c r="Z3056" s="39"/>
      <c r="AA3056" s="40"/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1652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1652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1652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1652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1652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1652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1652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1652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1652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1652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1652</v>
      </c>
      <c r="B3067" s="37" t="s">
        <v>1406</v>
      </c>
      <c r="C3067" s="38" t="s">
        <v>1407</v>
      </c>
      <c r="D3067" s="24">
        <f t="shared" si="94"/>
        <v>83429.349999999991</v>
      </c>
      <c r="E3067" s="32">
        <f t="shared" si="95"/>
        <v>0</v>
      </c>
      <c r="F3067" s="30">
        <v>10428.67</v>
      </c>
      <c r="G3067" s="31">
        <v>0</v>
      </c>
      <c r="H3067" s="22">
        <v>10428.67</v>
      </c>
      <c r="I3067" s="22">
        <v>0</v>
      </c>
      <c r="J3067" s="41">
        <v>10428.67</v>
      </c>
      <c r="K3067" s="42">
        <v>0</v>
      </c>
      <c r="L3067" s="22">
        <v>10428.66</v>
      </c>
      <c r="M3067" s="22">
        <v>0</v>
      </c>
      <c r="N3067" s="41">
        <v>10428.67</v>
      </c>
      <c r="O3067" s="42">
        <v>0</v>
      </c>
      <c r="P3067" s="22">
        <v>10428.67</v>
      </c>
      <c r="Q3067" s="22">
        <v>0</v>
      </c>
      <c r="R3067" s="41">
        <v>10428.67</v>
      </c>
      <c r="S3067" s="42">
        <v>0</v>
      </c>
      <c r="T3067" s="22">
        <v>10428.67</v>
      </c>
      <c r="U3067" s="22">
        <v>0</v>
      </c>
      <c r="V3067" s="41"/>
      <c r="W3067" s="42"/>
      <c r="X3067" s="22"/>
      <c r="Y3067" s="22"/>
      <c r="Z3067" s="41"/>
      <c r="AA3067" s="42"/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1652</v>
      </c>
      <c r="B3068" s="37" t="s">
        <v>1408</v>
      </c>
      <c r="C3068" s="38" t="s">
        <v>1409</v>
      </c>
      <c r="D3068" s="24">
        <f t="shared" si="94"/>
        <v>585960.25000000012</v>
      </c>
      <c r="E3068" s="32">
        <f t="shared" si="95"/>
        <v>0</v>
      </c>
      <c r="F3068" s="30">
        <v>73245.039999999994</v>
      </c>
      <c r="G3068" s="31">
        <v>0</v>
      </c>
      <c r="H3068" s="22">
        <v>73245.03</v>
      </c>
      <c r="I3068" s="22">
        <v>0</v>
      </c>
      <c r="J3068" s="41">
        <v>73245.03</v>
      </c>
      <c r="K3068" s="42">
        <v>0</v>
      </c>
      <c r="L3068" s="22">
        <v>73245.03</v>
      </c>
      <c r="M3068" s="22">
        <v>0</v>
      </c>
      <c r="N3068" s="41">
        <v>73245.03</v>
      </c>
      <c r="O3068" s="42">
        <v>0</v>
      </c>
      <c r="P3068" s="22">
        <v>73245.03</v>
      </c>
      <c r="Q3068" s="22">
        <v>0</v>
      </c>
      <c r="R3068" s="41">
        <v>73245.03</v>
      </c>
      <c r="S3068" s="42">
        <v>0</v>
      </c>
      <c r="T3068" s="22">
        <v>73245.03</v>
      </c>
      <c r="U3068" s="22">
        <v>0</v>
      </c>
      <c r="V3068" s="41"/>
      <c r="W3068" s="42"/>
      <c r="X3068" s="22"/>
      <c r="Y3068" s="22"/>
      <c r="Z3068" s="41"/>
      <c r="AA3068" s="42"/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1652</v>
      </c>
      <c r="B3069" s="37" t="s">
        <v>1410</v>
      </c>
      <c r="C3069" s="38" t="s">
        <v>1411</v>
      </c>
      <c r="D3069" s="24">
        <f t="shared" si="94"/>
        <v>90238.160000000018</v>
      </c>
      <c r="E3069" s="32">
        <f t="shared" si="95"/>
        <v>0</v>
      </c>
      <c r="F3069" s="28">
        <v>11279.77</v>
      </c>
      <c r="G3069" s="29">
        <v>0</v>
      </c>
      <c r="H3069" s="19">
        <v>11279.77</v>
      </c>
      <c r="I3069" s="19">
        <v>0</v>
      </c>
      <c r="J3069" s="39">
        <v>11279.77</v>
      </c>
      <c r="K3069" s="40">
        <v>0</v>
      </c>
      <c r="L3069" s="19">
        <v>11279.77</v>
      </c>
      <c r="M3069" s="19">
        <v>0</v>
      </c>
      <c r="N3069" s="39">
        <v>11279.77</v>
      </c>
      <c r="O3069" s="40">
        <v>0</v>
      </c>
      <c r="P3069" s="22">
        <v>11279.77</v>
      </c>
      <c r="Q3069" s="22">
        <v>0</v>
      </c>
      <c r="R3069" s="39">
        <v>11279.77</v>
      </c>
      <c r="S3069" s="40">
        <v>0</v>
      </c>
      <c r="T3069" s="19">
        <v>11279.77</v>
      </c>
      <c r="U3069" s="19">
        <v>0</v>
      </c>
      <c r="V3069" s="39"/>
      <c r="W3069" s="40"/>
      <c r="X3069" s="19"/>
      <c r="Y3069" s="19"/>
      <c r="Z3069" s="39"/>
      <c r="AA3069" s="40"/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1652</v>
      </c>
      <c r="B3070" s="37" t="s">
        <v>1412</v>
      </c>
      <c r="C3070" s="38" t="s">
        <v>1413</v>
      </c>
      <c r="D3070" s="24">
        <f t="shared" si="94"/>
        <v>50502.58</v>
      </c>
      <c r="E3070" s="32">
        <f t="shared" si="95"/>
        <v>0</v>
      </c>
      <c r="F3070" s="30">
        <v>6312.83</v>
      </c>
      <c r="G3070" s="31">
        <v>0</v>
      </c>
      <c r="H3070" s="22">
        <v>6312.83</v>
      </c>
      <c r="I3070" s="22">
        <v>0</v>
      </c>
      <c r="J3070" s="41">
        <v>6312.82</v>
      </c>
      <c r="K3070" s="42">
        <v>0</v>
      </c>
      <c r="L3070" s="22">
        <v>6312.82</v>
      </c>
      <c r="M3070" s="22">
        <v>0</v>
      </c>
      <c r="N3070" s="41">
        <v>6312.82</v>
      </c>
      <c r="O3070" s="42">
        <v>0</v>
      </c>
      <c r="P3070" s="19">
        <v>6312.82</v>
      </c>
      <c r="Q3070" s="19">
        <v>0</v>
      </c>
      <c r="R3070" s="41">
        <v>6312.82</v>
      </c>
      <c r="S3070" s="42">
        <v>0</v>
      </c>
      <c r="T3070" s="22">
        <v>6312.82</v>
      </c>
      <c r="U3070" s="22">
        <v>0</v>
      </c>
      <c r="V3070" s="41"/>
      <c r="W3070" s="42"/>
      <c r="X3070" s="22"/>
      <c r="Y3070" s="22"/>
      <c r="Z3070" s="41"/>
      <c r="AA3070" s="42"/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1652</v>
      </c>
      <c r="B3071" s="37" t="s">
        <v>1414</v>
      </c>
      <c r="C3071" s="38" t="s">
        <v>1415</v>
      </c>
      <c r="D3071" s="24">
        <f t="shared" si="94"/>
        <v>0</v>
      </c>
      <c r="E3071" s="32">
        <f t="shared" si="95"/>
        <v>0</v>
      </c>
      <c r="F3071" s="30"/>
      <c r="G3071" s="31"/>
      <c r="H3071" s="22"/>
      <c r="I3071" s="22"/>
      <c r="J3071" s="41"/>
      <c r="K3071" s="42"/>
      <c r="L3071" s="22"/>
      <c r="M3071" s="22"/>
      <c r="N3071" s="41"/>
      <c r="O3071" s="42"/>
      <c r="P3071" s="22"/>
      <c r="Q3071" s="22"/>
      <c r="R3071" s="41"/>
      <c r="S3071" s="42"/>
      <c r="T3071" s="22"/>
      <c r="U3071" s="22"/>
      <c r="V3071" s="41"/>
      <c r="W3071" s="42"/>
      <c r="X3071" s="22"/>
      <c r="Y3071" s="22"/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1652</v>
      </c>
      <c r="B3072" s="37" t="s">
        <v>1416</v>
      </c>
      <c r="C3072" s="38" t="s">
        <v>1417</v>
      </c>
      <c r="D3072" s="24">
        <f t="shared" si="94"/>
        <v>0</v>
      </c>
      <c r="E3072" s="32">
        <f t="shared" si="95"/>
        <v>0</v>
      </c>
      <c r="F3072" s="30"/>
      <c r="G3072" s="31"/>
      <c r="H3072" s="22"/>
      <c r="I3072" s="22"/>
      <c r="J3072" s="41"/>
      <c r="K3072" s="42"/>
      <c r="L3072" s="22"/>
      <c r="M3072" s="22"/>
      <c r="N3072" s="41"/>
      <c r="O3072" s="42"/>
      <c r="P3072" s="22"/>
      <c r="Q3072" s="22"/>
      <c r="R3072" s="41"/>
      <c r="S3072" s="42"/>
      <c r="T3072" s="22"/>
      <c r="U3072" s="22"/>
      <c r="V3072" s="41"/>
      <c r="W3072" s="42"/>
      <c r="X3072" s="22"/>
      <c r="Y3072" s="22"/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1652</v>
      </c>
      <c r="B3073" s="37" t="s">
        <v>1418</v>
      </c>
      <c r="C3073" s="38" t="s">
        <v>1419</v>
      </c>
      <c r="D3073" s="24">
        <f t="shared" si="94"/>
        <v>3965.0400000000004</v>
      </c>
      <c r="E3073" s="32">
        <f t="shared" si="95"/>
        <v>0</v>
      </c>
      <c r="F3073" s="30">
        <v>495.63</v>
      </c>
      <c r="G3073" s="31">
        <v>0</v>
      </c>
      <c r="H3073" s="22">
        <v>495.63</v>
      </c>
      <c r="I3073" s="22">
        <v>0</v>
      </c>
      <c r="J3073" s="41">
        <v>495.63</v>
      </c>
      <c r="K3073" s="42">
        <v>0</v>
      </c>
      <c r="L3073" s="22">
        <v>495.63</v>
      </c>
      <c r="M3073" s="22">
        <v>0</v>
      </c>
      <c r="N3073" s="41">
        <v>495.63</v>
      </c>
      <c r="O3073" s="42">
        <v>0</v>
      </c>
      <c r="P3073" s="22">
        <v>495.63</v>
      </c>
      <c r="Q3073" s="22">
        <v>0</v>
      </c>
      <c r="R3073" s="41">
        <v>495.63</v>
      </c>
      <c r="S3073" s="42">
        <v>0</v>
      </c>
      <c r="T3073" s="22">
        <v>495.63</v>
      </c>
      <c r="U3073" s="22">
        <v>0</v>
      </c>
      <c r="V3073" s="41"/>
      <c r="W3073" s="42"/>
      <c r="X3073" s="22"/>
      <c r="Y3073" s="22"/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1652</v>
      </c>
      <c r="B3074" s="37" t="s">
        <v>1420</v>
      </c>
      <c r="C3074" s="38" t="s">
        <v>1421</v>
      </c>
      <c r="D3074" s="24">
        <f t="shared" si="94"/>
        <v>30911.109999999997</v>
      </c>
      <c r="E3074" s="32">
        <f t="shared" si="95"/>
        <v>0</v>
      </c>
      <c r="F3074" s="30">
        <v>3863.89</v>
      </c>
      <c r="G3074" s="31">
        <v>0</v>
      </c>
      <c r="H3074" s="22">
        <v>3863.89</v>
      </c>
      <c r="I3074" s="22">
        <v>0</v>
      </c>
      <c r="J3074" s="41">
        <v>3863.89</v>
      </c>
      <c r="K3074" s="42">
        <v>0</v>
      </c>
      <c r="L3074" s="22">
        <v>3863.88</v>
      </c>
      <c r="M3074" s="22">
        <v>0</v>
      </c>
      <c r="N3074" s="41">
        <v>3863.89</v>
      </c>
      <c r="O3074" s="42">
        <v>0</v>
      </c>
      <c r="P3074" s="22">
        <v>3863.89</v>
      </c>
      <c r="Q3074" s="22">
        <v>0</v>
      </c>
      <c r="R3074" s="41">
        <v>3863.89</v>
      </c>
      <c r="S3074" s="42">
        <v>0</v>
      </c>
      <c r="T3074" s="22">
        <v>3863.89</v>
      </c>
      <c r="U3074" s="22">
        <v>0</v>
      </c>
      <c r="V3074" s="41"/>
      <c r="W3074" s="42"/>
      <c r="X3074" s="22"/>
      <c r="Y3074" s="22"/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1652</v>
      </c>
      <c r="B3075" s="37" t="s">
        <v>1422</v>
      </c>
      <c r="C3075" s="38" t="s">
        <v>1423</v>
      </c>
      <c r="D3075" s="24">
        <f t="shared" si="94"/>
        <v>41097.780000000006</v>
      </c>
      <c r="E3075" s="32">
        <f t="shared" si="95"/>
        <v>0</v>
      </c>
      <c r="F3075" s="28">
        <v>5137.22</v>
      </c>
      <c r="G3075" s="29">
        <v>0</v>
      </c>
      <c r="H3075" s="19">
        <v>5137.22</v>
      </c>
      <c r="I3075" s="19">
        <v>0</v>
      </c>
      <c r="J3075" s="39">
        <v>5137.22</v>
      </c>
      <c r="K3075" s="40">
        <v>0</v>
      </c>
      <c r="L3075" s="19">
        <v>5127.22</v>
      </c>
      <c r="M3075" s="19">
        <v>0</v>
      </c>
      <c r="N3075" s="39">
        <v>5147.24</v>
      </c>
      <c r="O3075" s="40">
        <v>0</v>
      </c>
      <c r="P3075" s="22">
        <v>5137.22</v>
      </c>
      <c r="Q3075" s="22">
        <v>0</v>
      </c>
      <c r="R3075" s="39">
        <v>5137.22</v>
      </c>
      <c r="S3075" s="40">
        <v>0</v>
      </c>
      <c r="T3075" s="19">
        <v>5137.22</v>
      </c>
      <c r="U3075" s="19">
        <v>0</v>
      </c>
      <c r="V3075" s="39"/>
      <c r="W3075" s="40"/>
      <c r="X3075" s="19"/>
      <c r="Y3075" s="19"/>
      <c r="Z3075" s="39"/>
      <c r="AA3075" s="40"/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1652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80100.959999999992</v>
      </c>
      <c r="E3076" s="32">
        <f t="shared" ref="E3076:E3139" si="97">G3076+I3076+K3076+M3076+O3076+Q3076+S3076+U3076+W3076+Y3076+AA3076+AC3076</f>
        <v>0</v>
      </c>
      <c r="F3076" s="28">
        <v>8432.77</v>
      </c>
      <c r="G3076" s="29">
        <v>0</v>
      </c>
      <c r="H3076" s="19">
        <v>8432.77</v>
      </c>
      <c r="I3076" s="19">
        <v>0</v>
      </c>
      <c r="J3076" s="39">
        <v>8432.77</v>
      </c>
      <c r="K3076" s="40">
        <v>0</v>
      </c>
      <c r="L3076" s="19">
        <v>8432.77</v>
      </c>
      <c r="M3076" s="19">
        <v>0</v>
      </c>
      <c r="N3076" s="39">
        <v>11696.64</v>
      </c>
      <c r="O3076" s="40">
        <v>0</v>
      </c>
      <c r="P3076" s="19">
        <v>10404.98</v>
      </c>
      <c r="Q3076" s="19">
        <v>0</v>
      </c>
      <c r="R3076" s="39">
        <v>11488.3</v>
      </c>
      <c r="S3076" s="40">
        <v>0</v>
      </c>
      <c r="T3076" s="19">
        <v>12779.96</v>
      </c>
      <c r="U3076" s="19">
        <v>0</v>
      </c>
      <c r="V3076" s="39"/>
      <c r="W3076" s="40"/>
      <c r="X3076" s="19"/>
      <c r="Y3076" s="19"/>
      <c r="Z3076" s="39"/>
      <c r="AA3076" s="40"/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1652</v>
      </c>
      <c r="B3077" s="37" t="s">
        <v>1426</v>
      </c>
      <c r="C3077" s="38" t="s">
        <v>1427</v>
      </c>
      <c r="D3077" s="24">
        <f t="shared" si="96"/>
        <v>98759.920000000013</v>
      </c>
      <c r="E3077" s="32">
        <f t="shared" si="97"/>
        <v>0</v>
      </c>
      <c r="F3077" s="28">
        <v>12344.99</v>
      </c>
      <c r="G3077" s="29">
        <v>0</v>
      </c>
      <c r="H3077" s="19">
        <v>12344.99</v>
      </c>
      <c r="I3077" s="19">
        <v>0</v>
      </c>
      <c r="J3077" s="39">
        <v>12344.99</v>
      </c>
      <c r="K3077" s="40">
        <v>0</v>
      </c>
      <c r="L3077" s="19">
        <v>12344.99</v>
      </c>
      <c r="M3077" s="19">
        <v>0</v>
      </c>
      <c r="N3077" s="39">
        <v>12344.99</v>
      </c>
      <c r="O3077" s="40">
        <v>0</v>
      </c>
      <c r="P3077" s="19">
        <v>12344.99</v>
      </c>
      <c r="Q3077" s="19">
        <v>0</v>
      </c>
      <c r="R3077" s="39">
        <v>12344.99</v>
      </c>
      <c r="S3077" s="40">
        <v>0</v>
      </c>
      <c r="T3077" s="19">
        <v>12344.99</v>
      </c>
      <c r="U3077" s="19">
        <v>0</v>
      </c>
      <c r="V3077" s="39"/>
      <c r="W3077" s="40"/>
      <c r="X3077" s="19"/>
      <c r="Y3077" s="19"/>
      <c r="Z3077" s="39"/>
      <c r="AA3077" s="40"/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1652</v>
      </c>
      <c r="B3078" s="37" t="s">
        <v>1428</v>
      </c>
      <c r="C3078" s="38" t="s">
        <v>1429</v>
      </c>
      <c r="D3078" s="24">
        <f t="shared" si="96"/>
        <v>214820.68</v>
      </c>
      <c r="E3078" s="32">
        <f t="shared" si="97"/>
        <v>0</v>
      </c>
      <c r="F3078" s="28">
        <v>40995.08</v>
      </c>
      <c r="G3078" s="29">
        <v>0</v>
      </c>
      <c r="H3078" s="19">
        <v>46124.13</v>
      </c>
      <c r="I3078" s="19">
        <v>0</v>
      </c>
      <c r="J3078" s="39">
        <v>46124.13</v>
      </c>
      <c r="K3078" s="40">
        <v>0</v>
      </c>
      <c r="L3078" s="19">
        <v>46124.14</v>
      </c>
      <c r="M3078" s="19">
        <v>0</v>
      </c>
      <c r="N3078" s="39">
        <v>8957.4699999999993</v>
      </c>
      <c r="O3078" s="40">
        <v>0</v>
      </c>
      <c r="P3078" s="19">
        <v>8957.4699999999993</v>
      </c>
      <c r="Q3078" s="19">
        <v>0</v>
      </c>
      <c r="R3078" s="39">
        <v>8769.1299999999992</v>
      </c>
      <c r="S3078" s="40">
        <v>0</v>
      </c>
      <c r="T3078" s="19">
        <v>8769.1299999999992</v>
      </c>
      <c r="U3078" s="19">
        <v>0</v>
      </c>
      <c r="V3078" s="39"/>
      <c r="W3078" s="40"/>
      <c r="X3078" s="19"/>
      <c r="Y3078" s="19"/>
      <c r="Z3078" s="39"/>
      <c r="AA3078" s="40"/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1652</v>
      </c>
      <c r="B3079" s="37" t="s">
        <v>1430</v>
      </c>
      <c r="C3079" s="38" t="s">
        <v>1431</v>
      </c>
      <c r="D3079" s="24">
        <f t="shared" si="96"/>
        <v>42725.27</v>
      </c>
      <c r="E3079" s="32">
        <f t="shared" si="97"/>
        <v>0</v>
      </c>
      <c r="F3079" s="28">
        <v>6290.32</v>
      </c>
      <c r="G3079" s="29">
        <v>0</v>
      </c>
      <c r="H3079" s="19">
        <v>6290.32</v>
      </c>
      <c r="I3079" s="19">
        <v>0</v>
      </c>
      <c r="J3079" s="39">
        <v>5168.6400000000003</v>
      </c>
      <c r="K3079" s="40">
        <v>0</v>
      </c>
      <c r="L3079" s="19">
        <v>4905.3</v>
      </c>
      <c r="M3079" s="19">
        <v>0</v>
      </c>
      <c r="N3079" s="39">
        <v>4905.3</v>
      </c>
      <c r="O3079" s="40">
        <v>0</v>
      </c>
      <c r="P3079" s="19">
        <v>5055.13</v>
      </c>
      <c r="Q3079" s="19">
        <v>0</v>
      </c>
      <c r="R3079" s="39">
        <v>5055.13</v>
      </c>
      <c r="S3079" s="40">
        <v>0</v>
      </c>
      <c r="T3079" s="19">
        <v>5055.13</v>
      </c>
      <c r="U3079" s="19">
        <v>0</v>
      </c>
      <c r="V3079" s="39"/>
      <c r="W3079" s="40"/>
      <c r="X3079" s="19"/>
      <c r="Y3079" s="19"/>
      <c r="Z3079" s="39"/>
      <c r="AA3079" s="40"/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1652</v>
      </c>
      <c r="B3080" s="37" t="s">
        <v>1432</v>
      </c>
      <c r="C3080" s="38" t="s">
        <v>1433</v>
      </c>
      <c r="D3080" s="24">
        <f t="shared" si="96"/>
        <v>0</v>
      </c>
      <c r="E3080" s="32">
        <f t="shared" si="97"/>
        <v>0</v>
      </c>
      <c r="F3080" s="28"/>
      <c r="G3080" s="29"/>
      <c r="H3080" s="19"/>
      <c r="I3080" s="19"/>
      <c r="J3080" s="39"/>
      <c r="K3080" s="40"/>
      <c r="L3080" s="19"/>
      <c r="M3080" s="19"/>
      <c r="N3080" s="39"/>
      <c r="O3080" s="40"/>
      <c r="P3080" s="19"/>
      <c r="Q3080" s="19"/>
      <c r="R3080" s="39"/>
      <c r="S3080" s="40"/>
      <c r="T3080" s="19"/>
      <c r="U3080" s="19"/>
      <c r="V3080" s="39"/>
      <c r="W3080" s="40"/>
      <c r="X3080" s="19"/>
      <c r="Y3080" s="19"/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1652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1652</v>
      </c>
      <c r="B3082" s="37" t="s">
        <v>1436</v>
      </c>
      <c r="C3082" s="38" t="s">
        <v>1437</v>
      </c>
      <c r="D3082" s="24">
        <f t="shared" si="96"/>
        <v>4407125.1900000004</v>
      </c>
      <c r="E3082" s="32">
        <f t="shared" si="97"/>
        <v>0</v>
      </c>
      <c r="F3082" s="28">
        <v>555390.49</v>
      </c>
      <c r="G3082" s="29">
        <v>0</v>
      </c>
      <c r="H3082" s="19">
        <v>555973.81999999995</v>
      </c>
      <c r="I3082" s="19">
        <v>0</v>
      </c>
      <c r="J3082" s="39">
        <v>561357.15</v>
      </c>
      <c r="K3082" s="40">
        <v>0</v>
      </c>
      <c r="L3082" s="19">
        <v>562333.81000000006</v>
      </c>
      <c r="M3082" s="19">
        <v>0</v>
      </c>
      <c r="N3082" s="39">
        <v>614485.39</v>
      </c>
      <c r="O3082" s="40">
        <v>0</v>
      </c>
      <c r="P3082" s="19">
        <v>520510.39</v>
      </c>
      <c r="Q3082" s="19">
        <v>0</v>
      </c>
      <c r="R3082" s="39">
        <v>520510.39</v>
      </c>
      <c r="S3082" s="40">
        <v>0</v>
      </c>
      <c r="T3082" s="19">
        <v>516563.75</v>
      </c>
      <c r="U3082" s="19">
        <v>0</v>
      </c>
      <c r="V3082" s="39"/>
      <c r="W3082" s="40"/>
      <c r="X3082" s="19"/>
      <c r="Y3082" s="19"/>
      <c r="Z3082" s="39"/>
      <c r="AA3082" s="40"/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1652</v>
      </c>
      <c r="B3083" s="37" t="s">
        <v>1438</v>
      </c>
      <c r="C3083" s="38" t="s">
        <v>1439</v>
      </c>
      <c r="D3083" s="24">
        <f t="shared" si="96"/>
        <v>232676.72</v>
      </c>
      <c r="E3083" s="32">
        <f t="shared" si="97"/>
        <v>0</v>
      </c>
      <c r="F3083" s="28">
        <v>17794.2</v>
      </c>
      <c r="G3083" s="29">
        <v>0</v>
      </c>
      <c r="H3083" s="19">
        <v>18754.32</v>
      </c>
      <c r="I3083" s="19">
        <v>0</v>
      </c>
      <c r="J3083" s="39">
        <v>30032.09</v>
      </c>
      <c r="K3083" s="40">
        <v>0</v>
      </c>
      <c r="L3083" s="19">
        <v>32782.089999999997</v>
      </c>
      <c r="M3083" s="19">
        <v>0</v>
      </c>
      <c r="N3083" s="39">
        <v>33470.86</v>
      </c>
      <c r="O3083" s="40">
        <v>0</v>
      </c>
      <c r="P3083" s="19">
        <v>33470.86</v>
      </c>
      <c r="Q3083" s="19">
        <v>0</v>
      </c>
      <c r="R3083" s="39">
        <v>33456.980000000003</v>
      </c>
      <c r="S3083" s="40">
        <v>0</v>
      </c>
      <c r="T3083" s="19">
        <v>32915.32</v>
      </c>
      <c r="U3083" s="19">
        <v>0</v>
      </c>
      <c r="V3083" s="39"/>
      <c r="W3083" s="40"/>
      <c r="X3083" s="19"/>
      <c r="Y3083" s="19"/>
      <c r="Z3083" s="39"/>
      <c r="AA3083" s="40"/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1652</v>
      </c>
      <c r="B3084" s="37" t="s">
        <v>1440</v>
      </c>
      <c r="C3084" s="38" t="s">
        <v>1441</v>
      </c>
      <c r="D3084" s="24">
        <f t="shared" si="96"/>
        <v>38969.800000000003</v>
      </c>
      <c r="E3084" s="32">
        <f t="shared" si="97"/>
        <v>0</v>
      </c>
      <c r="F3084" s="28">
        <v>4730.22</v>
      </c>
      <c r="G3084" s="29">
        <v>0</v>
      </c>
      <c r="H3084" s="19">
        <v>4730.22</v>
      </c>
      <c r="I3084" s="19">
        <v>0</v>
      </c>
      <c r="J3084" s="39">
        <v>4285.78</v>
      </c>
      <c r="K3084" s="40">
        <v>0</v>
      </c>
      <c r="L3084" s="19">
        <v>4702.4399999999996</v>
      </c>
      <c r="M3084" s="19">
        <v>0</v>
      </c>
      <c r="N3084" s="39">
        <v>4702.4399999999996</v>
      </c>
      <c r="O3084" s="40">
        <v>0</v>
      </c>
      <c r="P3084" s="19">
        <v>4702.4399999999996</v>
      </c>
      <c r="Q3084" s="19">
        <v>0</v>
      </c>
      <c r="R3084" s="39">
        <v>5466.32</v>
      </c>
      <c r="S3084" s="40">
        <v>0</v>
      </c>
      <c r="T3084" s="19">
        <v>5649.94</v>
      </c>
      <c r="U3084" s="19">
        <v>0</v>
      </c>
      <c r="V3084" s="39"/>
      <c r="W3084" s="40"/>
      <c r="X3084" s="19"/>
      <c r="Y3084" s="19"/>
      <c r="Z3084" s="39"/>
      <c r="AA3084" s="40"/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1652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1652</v>
      </c>
      <c r="B3086" s="37" t="s">
        <v>1444</v>
      </c>
      <c r="C3086" s="38" t="s">
        <v>1445</v>
      </c>
      <c r="D3086" s="24">
        <f t="shared" si="96"/>
        <v>8861.2800000000007</v>
      </c>
      <c r="E3086" s="32">
        <f t="shared" si="97"/>
        <v>0</v>
      </c>
      <c r="F3086" s="30">
        <v>1107.6600000000001</v>
      </c>
      <c r="G3086" s="31">
        <v>0</v>
      </c>
      <c r="H3086" s="22">
        <v>1107.6600000000001</v>
      </c>
      <c r="I3086" s="22">
        <v>0</v>
      </c>
      <c r="J3086" s="41">
        <v>1107.6600000000001</v>
      </c>
      <c r="K3086" s="42">
        <v>0</v>
      </c>
      <c r="L3086" s="22">
        <v>1107.6600000000001</v>
      </c>
      <c r="M3086" s="22">
        <v>0</v>
      </c>
      <c r="N3086" s="41">
        <v>1107.6600000000001</v>
      </c>
      <c r="O3086" s="42">
        <v>0</v>
      </c>
      <c r="P3086" s="22">
        <v>1107.6600000000001</v>
      </c>
      <c r="Q3086" s="22">
        <v>0</v>
      </c>
      <c r="R3086" s="41">
        <v>1107.6600000000001</v>
      </c>
      <c r="S3086" s="42">
        <v>0</v>
      </c>
      <c r="T3086" s="22">
        <v>1107.6600000000001</v>
      </c>
      <c r="U3086" s="22">
        <v>0</v>
      </c>
      <c r="V3086" s="41"/>
      <c r="W3086" s="42"/>
      <c r="X3086" s="22"/>
      <c r="Y3086" s="22"/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1652</v>
      </c>
      <c r="B3087" s="37" t="s">
        <v>1446</v>
      </c>
      <c r="C3087" s="38" t="s">
        <v>1447</v>
      </c>
      <c r="D3087" s="24">
        <f t="shared" si="96"/>
        <v>171250</v>
      </c>
      <c r="E3087" s="32">
        <f t="shared" si="97"/>
        <v>0</v>
      </c>
      <c r="F3087" s="30">
        <v>21406.25</v>
      </c>
      <c r="G3087" s="31">
        <v>0</v>
      </c>
      <c r="H3087" s="22">
        <v>21406.25</v>
      </c>
      <c r="I3087" s="22">
        <v>0</v>
      </c>
      <c r="J3087" s="41">
        <v>21406.25</v>
      </c>
      <c r="K3087" s="42">
        <v>0</v>
      </c>
      <c r="L3087" s="22">
        <v>21406.25</v>
      </c>
      <c r="M3087" s="22">
        <v>0</v>
      </c>
      <c r="N3087" s="41">
        <v>21406.25</v>
      </c>
      <c r="O3087" s="42">
        <v>0</v>
      </c>
      <c r="P3087" s="22">
        <v>21406.25</v>
      </c>
      <c r="Q3087" s="22">
        <v>0</v>
      </c>
      <c r="R3087" s="41">
        <v>21406.25</v>
      </c>
      <c r="S3087" s="42">
        <v>0</v>
      </c>
      <c r="T3087" s="22">
        <v>21406.25</v>
      </c>
      <c r="U3087" s="22">
        <v>0</v>
      </c>
      <c r="V3087" s="41"/>
      <c r="W3087" s="42"/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1652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1652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1652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1652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1652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1652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1652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1652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1652</v>
      </c>
      <c r="B3096" s="37" t="s">
        <v>1464</v>
      </c>
      <c r="C3096" s="38" t="s">
        <v>1465</v>
      </c>
      <c r="D3096" s="24">
        <f t="shared" si="96"/>
        <v>68408</v>
      </c>
      <c r="E3096" s="32">
        <f t="shared" si="97"/>
        <v>68408</v>
      </c>
      <c r="F3096" s="30">
        <v>865</v>
      </c>
      <c r="G3096" s="31">
        <v>0</v>
      </c>
      <c r="H3096" s="22">
        <v>67543</v>
      </c>
      <c r="I3096" s="22">
        <v>0</v>
      </c>
      <c r="J3096" s="41">
        <v>0</v>
      </c>
      <c r="K3096" s="42">
        <v>0</v>
      </c>
      <c r="L3096" s="22">
        <v>0</v>
      </c>
      <c r="M3096" s="22">
        <v>68408</v>
      </c>
      <c r="N3096" s="41"/>
      <c r="O3096" s="42"/>
      <c r="P3096" s="22">
        <v>0</v>
      </c>
      <c r="Q3096" s="22">
        <v>0</v>
      </c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1652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1652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1652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1652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1652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1652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1652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1652</v>
      </c>
      <c r="B3104" s="37" t="s">
        <v>1480</v>
      </c>
      <c r="C3104" s="38" t="s">
        <v>1481</v>
      </c>
      <c r="D3104" s="24">
        <f t="shared" si="96"/>
        <v>63775.200000000004</v>
      </c>
      <c r="E3104" s="32">
        <f t="shared" si="97"/>
        <v>63775.200000000004</v>
      </c>
      <c r="F3104" s="28">
        <v>7971.9</v>
      </c>
      <c r="G3104" s="29">
        <v>7971.9</v>
      </c>
      <c r="H3104" s="19">
        <v>7971.9</v>
      </c>
      <c r="I3104" s="19">
        <v>7971.9</v>
      </c>
      <c r="J3104" s="39">
        <v>7971.9</v>
      </c>
      <c r="K3104" s="40">
        <v>7971.9</v>
      </c>
      <c r="L3104" s="19">
        <v>7971.9</v>
      </c>
      <c r="M3104" s="19">
        <v>7971.9</v>
      </c>
      <c r="N3104" s="39">
        <v>7971.9</v>
      </c>
      <c r="O3104" s="40">
        <v>7971.9</v>
      </c>
      <c r="P3104" s="22">
        <v>7971.9</v>
      </c>
      <c r="Q3104" s="22">
        <v>7971.9</v>
      </c>
      <c r="R3104" s="39">
        <v>7971.9</v>
      </c>
      <c r="S3104" s="40">
        <v>7971.9</v>
      </c>
      <c r="T3104" s="19">
        <v>7971.9</v>
      </c>
      <c r="U3104" s="19">
        <v>7971.9</v>
      </c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1652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1652</v>
      </c>
      <c r="B3106" s="37" t="s">
        <v>1484</v>
      </c>
      <c r="C3106" s="38" t="s">
        <v>1485</v>
      </c>
      <c r="D3106" s="24">
        <f t="shared" si="96"/>
        <v>44480204.289999999</v>
      </c>
      <c r="E3106" s="32">
        <f t="shared" si="97"/>
        <v>44049506.289999999</v>
      </c>
      <c r="F3106" s="28">
        <v>5397771.75</v>
      </c>
      <c r="G3106" s="29">
        <v>5350939.12</v>
      </c>
      <c r="H3106" s="19">
        <v>5421287.0999999996</v>
      </c>
      <c r="I3106" s="19">
        <v>5397771.75</v>
      </c>
      <c r="J3106" s="39">
        <v>5452094.6500000004</v>
      </c>
      <c r="K3106" s="40">
        <v>5421287.0999999996</v>
      </c>
      <c r="L3106" s="19">
        <v>5498282.1699999999</v>
      </c>
      <c r="M3106" s="19">
        <v>5452094.6500000004</v>
      </c>
      <c r="N3106" s="39">
        <v>5567515.6699999999</v>
      </c>
      <c r="O3106" s="40">
        <v>5498282.0700000003</v>
      </c>
      <c r="P3106" s="19">
        <v>5657676.8399999999</v>
      </c>
      <c r="Q3106" s="19">
        <v>5567515.7699999996</v>
      </c>
      <c r="R3106" s="39">
        <v>5703938.9900000002</v>
      </c>
      <c r="S3106" s="40">
        <v>5657676.8399999999</v>
      </c>
      <c r="T3106" s="19">
        <v>5781637.1200000001</v>
      </c>
      <c r="U3106" s="19">
        <v>5703938.9900000002</v>
      </c>
      <c r="V3106" s="39"/>
      <c r="W3106" s="40"/>
      <c r="X3106" s="19"/>
      <c r="Y3106" s="19"/>
      <c r="Z3106" s="39"/>
      <c r="AA3106" s="40"/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1652</v>
      </c>
      <c r="B3107" s="37" t="s">
        <v>1486</v>
      </c>
      <c r="C3107" s="38" t="s">
        <v>1487</v>
      </c>
      <c r="D3107" s="24">
        <f t="shared" si="96"/>
        <v>14173307.02</v>
      </c>
      <c r="E3107" s="32">
        <f t="shared" si="97"/>
        <v>13606123.290000001</v>
      </c>
      <c r="F3107" s="28">
        <v>1453704.85</v>
      </c>
      <c r="G3107" s="29">
        <v>1452383.39</v>
      </c>
      <c r="H3107" s="19">
        <v>1720843.9</v>
      </c>
      <c r="I3107" s="19">
        <v>1453704.85</v>
      </c>
      <c r="J3107" s="39">
        <v>1751827.2</v>
      </c>
      <c r="K3107" s="40">
        <v>1720843.9</v>
      </c>
      <c r="L3107" s="19">
        <v>1757800.8</v>
      </c>
      <c r="M3107" s="19">
        <v>1751827.2</v>
      </c>
      <c r="N3107" s="39">
        <v>1823832.45</v>
      </c>
      <c r="O3107" s="40">
        <v>1757800.8</v>
      </c>
      <c r="P3107" s="19">
        <v>1812604.4</v>
      </c>
      <c r="Q3107" s="19">
        <v>1823832.45</v>
      </c>
      <c r="R3107" s="39">
        <v>1833126.3</v>
      </c>
      <c r="S3107" s="40">
        <v>1812604.4</v>
      </c>
      <c r="T3107" s="19">
        <v>2019567.12</v>
      </c>
      <c r="U3107" s="19">
        <v>1833126.3</v>
      </c>
      <c r="V3107" s="39"/>
      <c r="W3107" s="40"/>
      <c r="X3107" s="19"/>
      <c r="Y3107" s="19"/>
      <c r="Z3107" s="39"/>
      <c r="AA3107" s="40"/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1652</v>
      </c>
      <c r="B3108" s="37" t="s">
        <v>1488</v>
      </c>
      <c r="C3108" s="38" t="s">
        <v>1489</v>
      </c>
      <c r="D3108" s="24">
        <f t="shared" si="96"/>
        <v>149096.95999999999</v>
      </c>
      <c r="E3108" s="32">
        <f t="shared" si="97"/>
        <v>0</v>
      </c>
      <c r="F3108" s="28"/>
      <c r="G3108" s="29"/>
      <c r="H3108" s="19"/>
      <c r="I3108" s="19"/>
      <c r="J3108" s="39"/>
      <c r="K3108" s="40"/>
      <c r="L3108" s="19">
        <v>149096.95999999999</v>
      </c>
      <c r="M3108" s="19">
        <v>0</v>
      </c>
      <c r="N3108" s="39">
        <v>0</v>
      </c>
      <c r="O3108" s="40">
        <v>0</v>
      </c>
      <c r="P3108" s="19">
        <v>0</v>
      </c>
      <c r="Q3108" s="19">
        <v>0</v>
      </c>
      <c r="R3108" s="39">
        <v>0</v>
      </c>
      <c r="S3108" s="40">
        <v>0</v>
      </c>
      <c r="T3108" s="19">
        <v>0</v>
      </c>
      <c r="U3108" s="19">
        <v>0</v>
      </c>
      <c r="V3108" s="39"/>
      <c r="W3108" s="40"/>
      <c r="X3108" s="19"/>
      <c r="Y3108" s="19"/>
      <c r="Z3108" s="39"/>
      <c r="AA3108" s="40"/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1652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1652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1652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1652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1652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1652</v>
      </c>
      <c r="B3114" s="37" t="s">
        <v>1500</v>
      </c>
      <c r="C3114" s="38" t="s">
        <v>1501</v>
      </c>
      <c r="D3114" s="24">
        <f t="shared" si="96"/>
        <v>8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>
        <v>8</v>
      </c>
      <c r="O3114" s="42">
        <v>0</v>
      </c>
      <c r="P3114" s="22">
        <v>0</v>
      </c>
      <c r="Q3114" s="22">
        <v>0</v>
      </c>
      <c r="R3114" s="41">
        <v>0</v>
      </c>
      <c r="S3114" s="42">
        <v>0</v>
      </c>
      <c r="T3114" s="22">
        <v>0</v>
      </c>
      <c r="U3114" s="22">
        <v>0</v>
      </c>
      <c r="V3114" s="41"/>
      <c r="W3114" s="42"/>
      <c r="X3114" s="22"/>
      <c r="Y3114" s="22"/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1652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1652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1652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1652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1652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1652</v>
      </c>
      <c r="B3120" s="37" t="s">
        <v>1512</v>
      </c>
      <c r="C3120" s="38" t="s">
        <v>1513</v>
      </c>
      <c r="D3120" s="24">
        <f t="shared" si="96"/>
        <v>2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>
        <v>2</v>
      </c>
      <c r="O3120" s="42">
        <v>0</v>
      </c>
      <c r="P3120" s="22">
        <v>0</v>
      </c>
      <c r="Q3120" s="22">
        <v>0</v>
      </c>
      <c r="R3120" s="41">
        <v>0</v>
      </c>
      <c r="S3120" s="42">
        <v>0</v>
      </c>
      <c r="T3120" s="22">
        <v>0</v>
      </c>
      <c r="U3120" s="22">
        <v>0</v>
      </c>
      <c r="V3120" s="41"/>
      <c r="W3120" s="42"/>
      <c r="X3120" s="22"/>
      <c r="Y3120" s="22"/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1652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1652</v>
      </c>
      <c r="B3122" s="37" t="s">
        <v>1516</v>
      </c>
      <c r="C3122" s="38" t="s">
        <v>1517</v>
      </c>
      <c r="D3122" s="24">
        <f t="shared" si="96"/>
        <v>1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>
        <v>1</v>
      </c>
      <c r="O3122" s="42">
        <v>0</v>
      </c>
      <c r="P3122" s="22">
        <v>0</v>
      </c>
      <c r="Q3122" s="22">
        <v>0</v>
      </c>
      <c r="R3122" s="41">
        <v>0</v>
      </c>
      <c r="S3122" s="42">
        <v>0</v>
      </c>
      <c r="T3122" s="22">
        <v>0</v>
      </c>
      <c r="U3122" s="22">
        <v>0</v>
      </c>
      <c r="V3122" s="41"/>
      <c r="W3122" s="42"/>
      <c r="X3122" s="22"/>
      <c r="Y3122" s="22"/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1652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1652</v>
      </c>
      <c r="B3124" s="37" t="s">
        <v>1520</v>
      </c>
      <c r="C3124" s="38" t="s">
        <v>1521</v>
      </c>
      <c r="D3124" s="24">
        <f t="shared" si="96"/>
        <v>11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>
        <v>11</v>
      </c>
      <c r="O3124" s="42">
        <v>0</v>
      </c>
      <c r="P3124" s="22">
        <v>0</v>
      </c>
      <c r="Q3124" s="22">
        <v>0</v>
      </c>
      <c r="R3124" s="41">
        <v>0</v>
      </c>
      <c r="S3124" s="42">
        <v>0</v>
      </c>
      <c r="T3124" s="22">
        <v>0</v>
      </c>
      <c r="U3124" s="22">
        <v>0</v>
      </c>
      <c r="V3124" s="41"/>
      <c r="W3124" s="42"/>
      <c r="X3124" s="22"/>
      <c r="Y3124" s="22"/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1652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1652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1652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1652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1652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1652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1652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1652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1652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1652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1652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1652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1652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1652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1652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1652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44352.289999999994</v>
      </c>
      <c r="E3140" s="32">
        <f t="shared" ref="E3140:E3203" si="99">G3140+I3140+K3140+M3140+O3140+Q3140+S3140+U3140+W3140+Y3140+AA3140+AC3140</f>
        <v>720</v>
      </c>
      <c r="F3140" s="28">
        <v>5500</v>
      </c>
      <c r="G3140" s="29">
        <v>0</v>
      </c>
      <c r="H3140" s="19">
        <v>0</v>
      </c>
      <c r="I3140" s="19">
        <v>0</v>
      </c>
      <c r="J3140" s="39">
        <v>0</v>
      </c>
      <c r="K3140" s="40">
        <v>0</v>
      </c>
      <c r="L3140" s="19">
        <v>720</v>
      </c>
      <c r="M3140" s="19">
        <v>0</v>
      </c>
      <c r="N3140" s="39">
        <v>20437.919999999998</v>
      </c>
      <c r="O3140" s="40">
        <v>720</v>
      </c>
      <c r="P3140" s="22">
        <v>0</v>
      </c>
      <c r="Q3140" s="22">
        <v>0</v>
      </c>
      <c r="R3140" s="39">
        <v>17694.37</v>
      </c>
      <c r="S3140" s="40">
        <v>0</v>
      </c>
      <c r="T3140" s="19">
        <v>0</v>
      </c>
      <c r="U3140" s="19">
        <v>0</v>
      </c>
      <c r="V3140" s="39"/>
      <c r="W3140" s="40"/>
      <c r="X3140" s="19"/>
      <c r="Y3140" s="19"/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1652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1652</v>
      </c>
      <c r="B3142" s="37" t="s">
        <v>1556</v>
      </c>
      <c r="C3142" s="38" t="s">
        <v>1557</v>
      </c>
      <c r="D3142" s="24">
        <f t="shared" si="98"/>
        <v>334194.42999999993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>
        <v>162709.24</v>
      </c>
      <c r="O3142" s="40">
        <v>0</v>
      </c>
      <c r="P3142" s="22">
        <v>69102.429999999993</v>
      </c>
      <c r="Q3142" s="22">
        <v>0</v>
      </c>
      <c r="R3142" s="39">
        <v>41787.1</v>
      </c>
      <c r="S3142" s="40">
        <v>0</v>
      </c>
      <c r="T3142" s="19">
        <v>60595.66</v>
      </c>
      <c r="U3142" s="19">
        <v>0</v>
      </c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1652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1652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1652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1652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1652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1652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1652</v>
      </c>
      <c r="B3149" s="37" t="s">
        <v>1570</v>
      </c>
      <c r="C3149" s="38" t="s">
        <v>1571</v>
      </c>
      <c r="D3149" s="24">
        <f t="shared" si="98"/>
        <v>0</v>
      </c>
      <c r="E3149" s="32">
        <f t="shared" si="99"/>
        <v>0</v>
      </c>
      <c r="F3149" s="28"/>
      <c r="G3149" s="29"/>
      <c r="H3149" s="19"/>
      <c r="I3149" s="19"/>
      <c r="J3149" s="39"/>
      <c r="K3149" s="40"/>
      <c r="L3149" s="19"/>
      <c r="M3149" s="19"/>
      <c r="N3149" s="39"/>
      <c r="O3149" s="40"/>
      <c r="P3149" s="22"/>
      <c r="Q3149" s="22"/>
      <c r="R3149" s="39"/>
      <c r="S3149" s="40"/>
      <c r="T3149" s="19"/>
      <c r="U3149" s="19"/>
      <c r="V3149" s="39"/>
      <c r="W3149" s="40"/>
      <c r="X3149" s="19"/>
      <c r="Y3149" s="19"/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1652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1653</v>
      </c>
      <c r="B3151" s="37" t="s">
        <v>5</v>
      </c>
      <c r="C3151" s="38" t="s">
        <v>6</v>
      </c>
      <c r="D3151" s="24">
        <f t="shared" si="98"/>
        <v>2570394.86</v>
      </c>
      <c r="E3151" s="32">
        <f t="shared" si="99"/>
        <v>2570394.86</v>
      </c>
      <c r="F3151" s="28">
        <v>320853.2</v>
      </c>
      <c r="G3151" s="29">
        <v>320853.2</v>
      </c>
      <c r="H3151" s="19">
        <v>266757</v>
      </c>
      <c r="I3151" s="19">
        <v>266757</v>
      </c>
      <c r="J3151" s="39">
        <v>279971</v>
      </c>
      <c r="K3151" s="40">
        <v>279971</v>
      </c>
      <c r="L3151" s="19">
        <v>391730.66</v>
      </c>
      <c r="M3151" s="19">
        <v>391730.66</v>
      </c>
      <c r="N3151" s="39">
        <v>328037</v>
      </c>
      <c r="O3151" s="40">
        <v>328037</v>
      </c>
      <c r="P3151" s="22">
        <v>312366.5</v>
      </c>
      <c r="Q3151" s="22">
        <v>312366.5</v>
      </c>
      <c r="R3151" s="39">
        <v>464052</v>
      </c>
      <c r="S3151" s="40">
        <v>464052</v>
      </c>
      <c r="T3151" s="19">
        <v>206627.5</v>
      </c>
      <c r="U3151" s="19">
        <v>206627.5</v>
      </c>
      <c r="V3151" s="39"/>
      <c r="W3151" s="40"/>
      <c r="X3151" s="19"/>
      <c r="Y3151" s="19"/>
      <c r="Z3151" s="39"/>
      <c r="AA3151" s="40"/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1653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1653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1653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1653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1653</v>
      </c>
      <c r="B3156" s="37" t="s">
        <v>15</v>
      </c>
      <c r="C3156" s="38" t="s">
        <v>16</v>
      </c>
      <c r="D3156" s="24">
        <f t="shared" si="98"/>
        <v>16500</v>
      </c>
      <c r="E3156" s="32">
        <f t="shared" si="99"/>
        <v>0</v>
      </c>
      <c r="F3156" s="28">
        <v>0</v>
      </c>
      <c r="G3156" s="29">
        <v>0</v>
      </c>
      <c r="H3156" s="19">
        <v>0</v>
      </c>
      <c r="I3156" s="19">
        <v>0</v>
      </c>
      <c r="J3156" s="39">
        <v>0</v>
      </c>
      <c r="K3156" s="40">
        <v>0</v>
      </c>
      <c r="L3156" s="19">
        <v>0</v>
      </c>
      <c r="M3156" s="19">
        <v>0</v>
      </c>
      <c r="N3156" s="39">
        <v>0</v>
      </c>
      <c r="O3156" s="40">
        <v>0</v>
      </c>
      <c r="P3156" s="22">
        <v>0</v>
      </c>
      <c r="Q3156" s="22">
        <v>0</v>
      </c>
      <c r="R3156" s="39">
        <v>16500</v>
      </c>
      <c r="S3156" s="40">
        <v>0</v>
      </c>
      <c r="T3156" s="19">
        <v>0</v>
      </c>
      <c r="U3156" s="19">
        <v>0</v>
      </c>
      <c r="V3156" s="39"/>
      <c r="W3156" s="40"/>
      <c r="X3156" s="19"/>
      <c r="Y3156" s="19"/>
      <c r="Z3156" s="39"/>
      <c r="AA3156" s="40"/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1653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1653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1653</v>
      </c>
      <c r="B3159" s="37" t="s">
        <v>21</v>
      </c>
      <c r="C3159" s="38" t="s">
        <v>22</v>
      </c>
      <c r="D3159" s="24">
        <f t="shared" si="98"/>
        <v>432975</v>
      </c>
      <c r="E3159" s="32">
        <f t="shared" si="99"/>
        <v>683025</v>
      </c>
      <c r="F3159" s="28">
        <v>365505</v>
      </c>
      <c r="G3159" s="29">
        <v>498055</v>
      </c>
      <c r="H3159" s="19">
        <v>58650</v>
      </c>
      <c r="I3159" s="19">
        <v>117500</v>
      </c>
      <c r="J3159" s="39">
        <v>8820</v>
      </c>
      <c r="K3159" s="40">
        <v>67470</v>
      </c>
      <c r="L3159" s="19">
        <v>0</v>
      </c>
      <c r="M3159" s="19">
        <v>0</v>
      </c>
      <c r="N3159" s="39">
        <v>0</v>
      </c>
      <c r="O3159" s="40">
        <v>0</v>
      </c>
      <c r="P3159" s="22">
        <v>0</v>
      </c>
      <c r="Q3159" s="22">
        <v>0</v>
      </c>
      <c r="R3159" s="39">
        <v>0</v>
      </c>
      <c r="S3159" s="40">
        <v>0</v>
      </c>
      <c r="T3159" s="19">
        <v>0</v>
      </c>
      <c r="U3159" s="19">
        <v>0</v>
      </c>
      <c r="V3159" s="39"/>
      <c r="W3159" s="40"/>
      <c r="X3159" s="19"/>
      <c r="Y3159" s="19"/>
      <c r="Z3159" s="39"/>
      <c r="AA3159" s="40"/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1653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1653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1653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1653</v>
      </c>
      <c r="B3163" s="37" t="s">
        <v>29</v>
      </c>
      <c r="C3163" s="38" t="s">
        <v>30</v>
      </c>
      <c r="D3163" s="24">
        <f t="shared" si="98"/>
        <v>0</v>
      </c>
      <c r="E3163" s="32">
        <f t="shared" si="99"/>
        <v>0</v>
      </c>
      <c r="F3163" s="28"/>
      <c r="G3163" s="29"/>
      <c r="H3163" s="22"/>
      <c r="I3163" s="22"/>
      <c r="J3163" s="41"/>
      <c r="K3163" s="42"/>
      <c r="L3163" s="22"/>
      <c r="M3163" s="22"/>
      <c r="N3163" s="41"/>
      <c r="O3163" s="42"/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1653</v>
      </c>
      <c r="B3164" s="37" t="s">
        <v>31</v>
      </c>
      <c r="C3164" s="38" t="s">
        <v>32</v>
      </c>
      <c r="D3164" s="24">
        <f t="shared" si="98"/>
        <v>0</v>
      </c>
      <c r="E3164" s="32">
        <f t="shared" si="99"/>
        <v>0</v>
      </c>
      <c r="F3164" s="28"/>
      <c r="G3164" s="29"/>
      <c r="H3164" s="22"/>
      <c r="I3164" s="22"/>
      <c r="J3164" s="41"/>
      <c r="K3164" s="42"/>
      <c r="L3164" s="22"/>
      <c r="M3164" s="22"/>
      <c r="N3164" s="41"/>
      <c r="O3164" s="42"/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1653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1653</v>
      </c>
      <c r="B3166" s="37" t="s">
        <v>35</v>
      </c>
      <c r="C3166" s="38" t="s">
        <v>36</v>
      </c>
      <c r="D3166" s="24">
        <f t="shared" si="98"/>
        <v>0</v>
      </c>
      <c r="E3166" s="32">
        <f t="shared" si="99"/>
        <v>0</v>
      </c>
      <c r="F3166" s="28"/>
      <c r="G3166" s="29"/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1653</v>
      </c>
      <c r="B3167" s="37" t="s">
        <v>37</v>
      </c>
      <c r="C3167" s="38" t="s">
        <v>38</v>
      </c>
      <c r="D3167" s="24">
        <f t="shared" si="98"/>
        <v>80491937.079999998</v>
      </c>
      <c r="E3167" s="32">
        <f t="shared" si="99"/>
        <v>71164511.989999995</v>
      </c>
      <c r="F3167" s="28">
        <v>25674645.760000002</v>
      </c>
      <c r="G3167" s="29">
        <v>18603706</v>
      </c>
      <c r="H3167" s="19">
        <v>2142288.38</v>
      </c>
      <c r="I3167" s="19">
        <v>7074245.1699999999</v>
      </c>
      <c r="J3167" s="39">
        <v>7192613.8499999996</v>
      </c>
      <c r="K3167" s="40">
        <v>8026718.0099999998</v>
      </c>
      <c r="L3167" s="19">
        <v>7452168.2199999997</v>
      </c>
      <c r="M3167" s="19">
        <v>3864878.62</v>
      </c>
      <c r="N3167" s="39">
        <v>10020282.98</v>
      </c>
      <c r="O3167" s="40">
        <v>7511392.0300000003</v>
      </c>
      <c r="P3167" s="22">
        <v>17860998.289999999</v>
      </c>
      <c r="Q3167" s="22">
        <v>11640419.41</v>
      </c>
      <c r="R3167" s="39">
        <v>4274954.26</v>
      </c>
      <c r="S3167" s="40">
        <v>8671818.7100000009</v>
      </c>
      <c r="T3167" s="19">
        <v>5873985.3399999999</v>
      </c>
      <c r="U3167" s="19">
        <v>5771334.04</v>
      </c>
      <c r="V3167" s="39"/>
      <c r="W3167" s="40"/>
      <c r="X3167" s="19"/>
      <c r="Y3167" s="19"/>
      <c r="Z3167" s="39"/>
      <c r="AA3167" s="40"/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1653</v>
      </c>
      <c r="B3168" s="37" t="s">
        <v>39</v>
      </c>
      <c r="C3168" s="38" t="s">
        <v>40</v>
      </c>
      <c r="D3168" s="24">
        <f t="shared" si="98"/>
        <v>18392074.259999998</v>
      </c>
      <c r="E3168" s="32">
        <f t="shared" si="99"/>
        <v>16389222.749999998</v>
      </c>
      <c r="F3168" s="28">
        <v>10884100.16</v>
      </c>
      <c r="G3168" s="29">
        <v>1520914.52</v>
      </c>
      <c r="H3168" s="19">
        <v>0</v>
      </c>
      <c r="I3168" s="19">
        <v>92617.3</v>
      </c>
      <c r="J3168" s="39">
        <v>29219.95</v>
      </c>
      <c r="K3168" s="40">
        <v>1464918.19</v>
      </c>
      <c r="L3168" s="19">
        <v>0</v>
      </c>
      <c r="M3168" s="19">
        <v>5098017.99</v>
      </c>
      <c r="N3168" s="39">
        <v>3002148.48</v>
      </c>
      <c r="O3168" s="40">
        <v>173188.67</v>
      </c>
      <c r="P3168" s="19">
        <v>2828073.25</v>
      </c>
      <c r="Q3168" s="19">
        <v>5518695.0199999996</v>
      </c>
      <c r="R3168" s="39">
        <v>1522832.47</v>
      </c>
      <c r="S3168" s="40">
        <v>2349695.0499999998</v>
      </c>
      <c r="T3168" s="19">
        <v>125699.95</v>
      </c>
      <c r="U3168" s="19">
        <v>171176.01</v>
      </c>
      <c r="V3168" s="39"/>
      <c r="W3168" s="40"/>
      <c r="X3168" s="19"/>
      <c r="Y3168" s="19"/>
      <c r="Z3168" s="39"/>
      <c r="AA3168" s="40"/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1653</v>
      </c>
      <c r="B3169" s="37" t="s">
        <v>41</v>
      </c>
      <c r="C3169" s="38" t="s">
        <v>42</v>
      </c>
      <c r="D3169" s="24">
        <f t="shared" si="98"/>
        <v>191750</v>
      </c>
      <c r="E3169" s="32">
        <f t="shared" si="99"/>
        <v>519242.4</v>
      </c>
      <c r="F3169" s="28">
        <v>0</v>
      </c>
      <c r="G3169" s="29">
        <v>45090</v>
      </c>
      <c r="H3169" s="22">
        <v>100000</v>
      </c>
      <c r="I3169" s="22">
        <v>155340</v>
      </c>
      <c r="J3169" s="41">
        <v>0</v>
      </c>
      <c r="K3169" s="42">
        <v>29823</v>
      </c>
      <c r="L3169" s="22">
        <v>0</v>
      </c>
      <c r="M3169" s="22">
        <v>21018</v>
      </c>
      <c r="N3169" s="41">
        <v>0</v>
      </c>
      <c r="O3169" s="42">
        <v>138271.4</v>
      </c>
      <c r="P3169" s="19">
        <v>0</v>
      </c>
      <c r="Q3169" s="19">
        <v>19800</v>
      </c>
      <c r="R3169" s="41">
        <v>0</v>
      </c>
      <c r="S3169" s="42">
        <v>0</v>
      </c>
      <c r="T3169" s="22">
        <v>91750</v>
      </c>
      <c r="U3169" s="22">
        <v>109900</v>
      </c>
      <c r="V3169" s="41"/>
      <c r="W3169" s="42"/>
      <c r="X3169" s="22"/>
      <c r="Y3169" s="22"/>
      <c r="Z3169" s="41"/>
      <c r="AA3169" s="42"/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1653</v>
      </c>
      <c r="B3170" s="37" t="s">
        <v>43</v>
      </c>
      <c r="C3170" s="38" t="s">
        <v>44</v>
      </c>
      <c r="D3170" s="24">
        <f t="shared" si="98"/>
        <v>3048691.25</v>
      </c>
      <c r="E3170" s="32">
        <f t="shared" si="99"/>
        <v>1687732.47</v>
      </c>
      <c r="F3170" s="28">
        <v>0</v>
      </c>
      <c r="G3170" s="29">
        <v>122841.13</v>
      </c>
      <c r="H3170" s="19">
        <v>0</v>
      </c>
      <c r="I3170" s="19">
        <v>17009.34</v>
      </c>
      <c r="J3170" s="39">
        <v>0</v>
      </c>
      <c r="K3170" s="40">
        <v>25049.53</v>
      </c>
      <c r="L3170" s="19">
        <v>0</v>
      </c>
      <c r="M3170" s="19">
        <v>0</v>
      </c>
      <c r="N3170" s="39">
        <v>0</v>
      </c>
      <c r="O3170" s="40">
        <v>0</v>
      </c>
      <c r="P3170" s="22">
        <v>47.48</v>
      </c>
      <c r="Q3170" s="22">
        <v>0</v>
      </c>
      <c r="R3170" s="39">
        <v>3048643.77</v>
      </c>
      <c r="S3170" s="40">
        <v>1522832.47</v>
      </c>
      <c r="T3170" s="19">
        <v>0</v>
      </c>
      <c r="U3170" s="19">
        <v>0</v>
      </c>
      <c r="V3170" s="39"/>
      <c r="W3170" s="40"/>
      <c r="X3170" s="19"/>
      <c r="Y3170" s="19"/>
      <c r="Z3170" s="39"/>
      <c r="AA3170" s="40"/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1653</v>
      </c>
      <c r="B3171" s="37" t="s">
        <v>45</v>
      </c>
      <c r="C3171" s="38" t="s">
        <v>46</v>
      </c>
      <c r="D3171" s="24">
        <f t="shared" si="98"/>
        <v>119756.36</v>
      </c>
      <c r="E3171" s="32">
        <f t="shared" si="99"/>
        <v>0</v>
      </c>
      <c r="F3171" s="28">
        <v>2000</v>
      </c>
      <c r="G3171" s="29">
        <v>0</v>
      </c>
      <c r="H3171" s="22">
        <v>0</v>
      </c>
      <c r="I3171" s="22">
        <v>0</v>
      </c>
      <c r="J3171" s="41">
        <v>54647.360000000001</v>
      </c>
      <c r="K3171" s="42">
        <v>0</v>
      </c>
      <c r="L3171" s="22">
        <v>5000</v>
      </c>
      <c r="M3171" s="22">
        <v>0</v>
      </c>
      <c r="N3171" s="41">
        <v>0</v>
      </c>
      <c r="O3171" s="42">
        <v>0</v>
      </c>
      <c r="P3171" s="19">
        <v>119</v>
      </c>
      <c r="Q3171" s="19">
        <v>0</v>
      </c>
      <c r="R3171" s="41">
        <v>0</v>
      </c>
      <c r="S3171" s="42">
        <v>0</v>
      </c>
      <c r="T3171" s="22">
        <v>57990</v>
      </c>
      <c r="U3171" s="22">
        <v>0</v>
      </c>
      <c r="V3171" s="41"/>
      <c r="W3171" s="42"/>
      <c r="X3171" s="22"/>
      <c r="Y3171" s="22"/>
      <c r="Z3171" s="41"/>
      <c r="AA3171" s="42"/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1653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1653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1653</v>
      </c>
      <c r="B3174" s="37" t="s">
        <v>51</v>
      </c>
      <c r="C3174" s="38" t="s">
        <v>52</v>
      </c>
      <c r="D3174" s="24">
        <f t="shared" si="98"/>
        <v>1561600</v>
      </c>
      <c r="E3174" s="32">
        <f t="shared" si="99"/>
        <v>1568600</v>
      </c>
      <c r="F3174" s="28">
        <v>39900</v>
      </c>
      <c r="G3174" s="29">
        <v>43400</v>
      </c>
      <c r="H3174" s="22">
        <v>344800</v>
      </c>
      <c r="I3174" s="22">
        <v>346200</v>
      </c>
      <c r="J3174" s="41">
        <v>348700</v>
      </c>
      <c r="K3174" s="42">
        <v>341800</v>
      </c>
      <c r="L3174" s="22">
        <v>359600</v>
      </c>
      <c r="M3174" s="22">
        <v>361600</v>
      </c>
      <c r="N3174" s="41">
        <v>352600</v>
      </c>
      <c r="O3174" s="42">
        <v>357500</v>
      </c>
      <c r="P3174" s="22">
        <v>53800</v>
      </c>
      <c r="Q3174" s="22">
        <v>52500</v>
      </c>
      <c r="R3174" s="41">
        <v>29400</v>
      </c>
      <c r="S3174" s="42">
        <v>31800</v>
      </c>
      <c r="T3174" s="22">
        <v>32800</v>
      </c>
      <c r="U3174" s="22">
        <v>33800</v>
      </c>
      <c r="V3174" s="41"/>
      <c r="W3174" s="42"/>
      <c r="X3174" s="22"/>
      <c r="Y3174" s="22"/>
      <c r="Z3174" s="41"/>
      <c r="AA3174" s="42"/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1653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1653</v>
      </c>
      <c r="B3176" s="37" t="s">
        <v>55</v>
      </c>
      <c r="C3176" s="38" t="s">
        <v>56</v>
      </c>
      <c r="D3176" s="24">
        <f t="shared" si="98"/>
        <v>84291</v>
      </c>
      <c r="E3176" s="32">
        <f t="shared" si="99"/>
        <v>145920</v>
      </c>
      <c r="F3176" s="28">
        <v>16640</v>
      </c>
      <c r="G3176" s="29">
        <v>53554</v>
      </c>
      <c r="H3176" s="22">
        <v>9268</v>
      </c>
      <c r="I3176" s="22">
        <v>14920</v>
      </c>
      <c r="J3176" s="41">
        <v>8808</v>
      </c>
      <c r="K3176" s="42">
        <v>21800</v>
      </c>
      <c r="L3176" s="22">
        <v>12086</v>
      </c>
      <c r="M3176" s="22">
        <v>972.16</v>
      </c>
      <c r="N3176" s="41">
        <v>24489</v>
      </c>
      <c r="O3176" s="42">
        <v>34333.839999999997</v>
      </c>
      <c r="P3176" s="22">
        <v>13000</v>
      </c>
      <c r="Q3176" s="22">
        <v>0</v>
      </c>
      <c r="R3176" s="41">
        <v>0</v>
      </c>
      <c r="S3176" s="42">
        <v>14664</v>
      </c>
      <c r="T3176" s="22">
        <v>0</v>
      </c>
      <c r="U3176" s="22">
        <v>5676</v>
      </c>
      <c r="V3176" s="41"/>
      <c r="W3176" s="42"/>
      <c r="X3176" s="22"/>
      <c r="Y3176" s="22"/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1653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1653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1653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1653</v>
      </c>
      <c r="B3180" s="37" t="s">
        <v>63</v>
      </c>
      <c r="C3180" s="38" t="s">
        <v>64</v>
      </c>
      <c r="D3180" s="24">
        <f t="shared" si="98"/>
        <v>0</v>
      </c>
      <c r="E3180" s="32">
        <f t="shared" si="99"/>
        <v>3323061.98</v>
      </c>
      <c r="F3180" s="28">
        <v>0</v>
      </c>
      <c r="G3180" s="29">
        <v>3323061.98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1653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248005</v>
      </c>
      <c r="F3181" s="28">
        <v>0</v>
      </c>
      <c r="G3181" s="29">
        <v>248005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1653</v>
      </c>
      <c r="B3182" s="37" t="s">
        <v>67</v>
      </c>
      <c r="C3182" s="38" t="s">
        <v>68</v>
      </c>
      <c r="D3182" s="24">
        <f t="shared" si="98"/>
        <v>1979.14</v>
      </c>
      <c r="E3182" s="32">
        <f t="shared" si="99"/>
        <v>1979.14</v>
      </c>
      <c r="F3182" s="28"/>
      <c r="G3182" s="29"/>
      <c r="H3182" s="22"/>
      <c r="I3182" s="22"/>
      <c r="J3182" s="41"/>
      <c r="K3182" s="42"/>
      <c r="L3182" s="22">
        <v>1979.14</v>
      </c>
      <c r="M3182" s="22">
        <v>1979.14</v>
      </c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1653</v>
      </c>
      <c r="B3183" s="37" t="s">
        <v>69</v>
      </c>
      <c r="C3183" s="38" t="s">
        <v>70</v>
      </c>
      <c r="D3183" s="24">
        <f t="shared" si="98"/>
        <v>108978.34</v>
      </c>
      <c r="E3183" s="32">
        <f t="shared" si="99"/>
        <v>74821.240000000005</v>
      </c>
      <c r="F3183" s="28"/>
      <c r="G3183" s="29"/>
      <c r="H3183" s="19"/>
      <c r="I3183" s="19"/>
      <c r="J3183" s="39">
        <v>3511.63</v>
      </c>
      <c r="K3183" s="40">
        <v>3511.63</v>
      </c>
      <c r="L3183" s="19">
        <v>7155.84</v>
      </c>
      <c r="M3183" s="19">
        <v>0</v>
      </c>
      <c r="N3183" s="39">
        <v>53003.94</v>
      </c>
      <c r="O3183" s="40">
        <v>47976.76</v>
      </c>
      <c r="P3183" s="22">
        <v>28889.06</v>
      </c>
      <c r="Q3183" s="22">
        <v>12863.97</v>
      </c>
      <c r="R3183" s="39">
        <v>9651.61</v>
      </c>
      <c r="S3183" s="40">
        <v>10468.879999999999</v>
      </c>
      <c r="T3183" s="19">
        <v>6766.26</v>
      </c>
      <c r="U3183" s="19">
        <v>0</v>
      </c>
      <c r="V3183" s="39"/>
      <c r="W3183" s="40"/>
      <c r="X3183" s="19"/>
      <c r="Y3183" s="19"/>
      <c r="Z3183" s="39"/>
      <c r="AA3183" s="40"/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1653</v>
      </c>
      <c r="B3184" s="37" t="s">
        <v>71</v>
      </c>
      <c r="C3184" s="38" t="s">
        <v>72</v>
      </c>
      <c r="D3184" s="24">
        <f t="shared" si="98"/>
        <v>1600000</v>
      </c>
      <c r="E3184" s="32">
        <f t="shared" si="99"/>
        <v>0</v>
      </c>
      <c r="F3184" s="28">
        <v>1600000</v>
      </c>
      <c r="G3184" s="29">
        <v>0</v>
      </c>
      <c r="H3184" s="19">
        <v>0</v>
      </c>
      <c r="I3184" s="19">
        <v>0</v>
      </c>
      <c r="J3184" s="39">
        <v>0</v>
      </c>
      <c r="K3184" s="40">
        <v>0</v>
      </c>
      <c r="L3184" s="19">
        <v>0</v>
      </c>
      <c r="M3184" s="19">
        <v>0</v>
      </c>
      <c r="N3184" s="39">
        <v>0</v>
      </c>
      <c r="O3184" s="40">
        <v>0</v>
      </c>
      <c r="P3184" s="19">
        <v>0</v>
      </c>
      <c r="Q3184" s="19">
        <v>0</v>
      </c>
      <c r="R3184" s="39">
        <v>0</v>
      </c>
      <c r="S3184" s="40">
        <v>0</v>
      </c>
      <c r="T3184" s="19">
        <v>0</v>
      </c>
      <c r="U3184" s="19">
        <v>0</v>
      </c>
      <c r="V3184" s="39"/>
      <c r="W3184" s="40"/>
      <c r="X3184" s="19"/>
      <c r="Y3184" s="19"/>
      <c r="Z3184" s="39"/>
      <c r="AA3184" s="40"/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1653</v>
      </c>
      <c r="B3185" s="37" t="s">
        <v>73</v>
      </c>
      <c r="C3185" s="38" t="s">
        <v>74</v>
      </c>
      <c r="D3185" s="24">
        <f t="shared" si="98"/>
        <v>2797994.46</v>
      </c>
      <c r="E3185" s="32">
        <f t="shared" si="99"/>
        <v>2797994.46</v>
      </c>
      <c r="F3185" s="28"/>
      <c r="G3185" s="29"/>
      <c r="H3185" s="19">
        <v>372504.18</v>
      </c>
      <c r="I3185" s="19">
        <v>372504.18</v>
      </c>
      <c r="J3185" s="39">
        <v>387544.82</v>
      </c>
      <c r="K3185" s="40">
        <v>387544.82</v>
      </c>
      <c r="L3185" s="19">
        <v>263789.18</v>
      </c>
      <c r="M3185" s="19">
        <v>263789.18</v>
      </c>
      <c r="N3185" s="39"/>
      <c r="O3185" s="40"/>
      <c r="P3185" s="19">
        <v>892206.23</v>
      </c>
      <c r="Q3185" s="19">
        <v>892206.23</v>
      </c>
      <c r="R3185" s="39">
        <v>439325.81</v>
      </c>
      <c r="S3185" s="40">
        <v>439325.81</v>
      </c>
      <c r="T3185" s="19">
        <v>442624.24</v>
      </c>
      <c r="U3185" s="19">
        <v>442624.24</v>
      </c>
      <c r="V3185" s="39"/>
      <c r="W3185" s="40"/>
      <c r="X3185" s="19"/>
      <c r="Y3185" s="19"/>
      <c r="Z3185" s="39"/>
      <c r="AA3185" s="40"/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1653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1653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1653</v>
      </c>
      <c r="B3188" s="37" t="s">
        <v>79</v>
      </c>
      <c r="C3188" s="38" t="s">
        <v>80</v>
      </c>
      <c r="D3188" s="24">
        <f t="shared" si="98"/>
        <v>9975978.9800000004</v>
      </c>
      <c r="E3188" s="32">
        <f t="shared" si="99"/>
        <v>10247933.100000001</v>
      </c>
      <c r="F3188" s="28">
        <v>1104359.0900000001</v>
      </c>
      <c r="G3188" s="29">
        <v>1148677.78</v>
      </c>
      <c r="H3188" s="19">
        <v>1148677.78</v>
      </c>
      <c r="I3188" s="19">
        <v>1173536.8999999999</v>
      </c>
      <c r="J3188" s="39">
        <v>1173536.8999999999</v>
      </c>
      <c r="K3188" s="40">
        <v>1230674.4099999999</v>
      </c>
      <c r="L3188" s="19">
        <v>1230674.4099999999</v>
      </c>
      <c r="M3188" s="19">
        <v>1290122.0900000001</v>
      </c>
      <c r="N3188" s="39">
        <v>1290122.0900000001</v>
      </c>
      <c r="O3188" s="40">
        <v>1323554.49</v>
      </c>
      <c r="P3188" s="22">
        <v>1323554.49</v>
      </c>
      <c r="Q3188" s="22">
        <v>1343651.26</v>
      </c>
      <c r="R3188" s="39">
        <v>1343651.26</v>
      </c>
      <c r="S3188" s="40">
        <v>1361402.96</v>
      </c>
      <c r="T3188" s="19">
        <v>1361402.96</v>
      </c>
      <c r="U3188" s="19">
        <v>1376313.21</v>
      </c>
      <c r="V3188" s="39"/>
      <c r="W3188" s="40"/>
      <c r="X3188" s="19"/>
      <c r="Y3188" s="19"/>
      <c r="Z3188" s="39"/>
      <c r="AA3188" s="40"/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1653</v>
      </c>
      <c r="B3189" s="37" t="s">
        <v>81</v>
      </c>
      <c r="C3189" s="38" t="s">
        <v>82</v>
      </c>
      <c r="D3189" s="24">
        <f t="shared" si="98"/>
        <v>8465488.4600000009</v>
      </c>
      <c r="E3189" s="32">
        <f t="shared" si="99"/>
        <v>8565192.8499999996</v>
      </c>
      <c r="F3189" s="28">
        <v>915557.04</v>
      </c>
      <c r="G3189" s="29">
        <v>994919.09</v>
      </c>
      <c r="H3189" s="22">
        <v>994919.09</v>
      </c>
      <c r="I3189" s="22">
        <v>1029677.69</v>
      </c>
      <c r="J3189" s="41">
        <v>1029677.69</v>
      </c>
      <c r="K3189" s="42">
        <v>1141413.8400000001</v>
      </c>
      <c r="L3189" s="22">
        <v>1141413.8400000001</v>
      </c>
      <c r="M3189" s="22">
        <v>1144729.81</v>
      </c>
      <c r="N3189" s="41">
        <v>1144729.81</v>
      </c>
      <c r="O3189" s="42">
        <v>1197455.28</v>
      </c>
      <c r="P3189" s="19">
        <v>1197455.28</v>
      </c>
      <c r="Q3189" s="19">
        <v>1032458.33</v>
      </c>
      <c r="R3189" s="41">
        <v>1032458.33</v>
      </c>
      <c r="S3189" s="42">
        <v>1009277.38</v>
      </c>
      <c r="T3189" s="22">
        <v>1009277.38</v>
      </c>
      <c r="U3189" s="22">
        <v>1015261.43</v>
      </c>
      <c r="V3189" s="41"/>
      <c r="W3189" s="42"/>
      <c r="X3189" s="22"/>
      <c r="Y3189" s="22"/>
      <c r="Z3189" s="41"/>
      <c r="AA3189" s="42"/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1653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1653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1653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1653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1653</v>
      </c>
      <c r="B3194" s="37" t="s">
        <v>91</v>
      </c>
      <c r="C3194" s="38" t="s">
        <v>92</v>
      </c>
      <c r="D3194" s="24">
        <f t="shared" si="98"/>
        <v>66342</v>
      </c>
      <c r="E3194" s="32">
        <f t="shared" si="99"/>
        <v>52210</v>
      </c>
      <c r="F3194" s="28">
        <v>4530</v>
      </c>
      <c r="G3194" s="29">
        <v>0</v>
      </c>
      <c r="H3194" s="22">
        <v>59147</v>
      </c>
      <c r="I3194" s="22">
        <v>52210</v>
      </c>
      <c r="J3194" s="41">
        <v>1165</v>
      </c>
      <c r="K3194" s="42">
        <v>0</v>
      </c>
      <c r="L3194" s="22">
        <v>0</v>
      </c>
      <c r="M3194" s="22">
        <v>0</v>
      </c>
      <c r="N3194" s="41">
        <v>850</v>
      </c>
      <c r="O3194" s="42">
        <v>0</v>
      </c>
      <c r="P3194" s="22">
        <v>650</v>
      </c>
      <c r="Q3194" s="22">
        <v>0</v>
      </c>
      <c r="R3194" s="41">
        <v>0</v>
      </c>
      <c r="S3194" s="42">
        <v>0</v>
      </c>
      <c r="T3194" s="22">
        <v>0</v>
      </c>
      <c r="U3194" s="22">
        <v>0</v>
      </c>
      <c r="V3194" s="41"/>
      <c r="W3194" s="42"/>
      <c r="X3194" s="22"/>
      <c r="Y3194" s="22"/>
      <c r="Z3194" s="41"/>
      <c r="AA3194" s="42"/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1653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1653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1653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1653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1653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1653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1653</v>
      </c>
      <c r="B3201" s="37" t="s">
        <v>105</v>
      </c>
      <c r="C3201" s="38" t="s">
        <v>106</v>
      </c>
      <c r="D3201" s="24">
        <f t="shared" si="98"/>
        <v>0</v>
      </c>
      <c r="E3201" s="32">
        <f t="shared" si="99"/>
        <v>0</v>
      </c>
      <c r="F3201" s="28"/>
      <c r="G3201" s="29"/>
      <c r="H3201" s="22"/>
      <c r="I3201" s="22"/>
      <c r="J3201" s="41"/>
      <c r="K3201" s="42"/>
      <c r="L3201" s="22"/>
      <c r="M3201" s="22"/>
      <c r="N3201" s="41"/>
      <c r="O3201" s="42"/>
      <c r="P3201" s="22"/>
      <c r="Q3201" s="22"/>
      <c r="R3201" s="41"/>
      <c r="S3201" s="42"/>
      <c r="T3201" s="22"/>
      <c r="U3201" s="22"/>
      <c r="V3201" s="41"/>
      <c r="W3201" s="42"/>
      <c r="X3201" s="22"/>
      <c r="Y3201" s="22"/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1653</v>
      </c>
      <c r="B3202" s="37" t="s">
        <v>107</v>
      </c>
      <c r="C3202" s="38" t="s">
        <v>108</v>
      </c>
      <c r="D3202" s="24">
        <f t="shared" si="98"/>
        <v>325771.5</v>
      </c>
      <c r="E3202" s="32">
        <f t="shared" si="99"/>
        <v>39504</v>
      </c>
      <c r="F3202" s="28">
        <v>46651.25</v>
      </c>
      <c r="G3202" s="29">
        <v>0</v>
      </c>
      <c r="H3202" s="19">
        <v>26382.5</v>
      </c>
      <c r="I3202" s="19">
        <v>215</v>
      </c>
      <c r="J3202" s="39">
        <v>60624.75</v>
      </c>
      <c r="K3202" s="40">
        <v>480</v>
      </c>
      <c r="L3202" s="19">
        <v>62576.5</v>
      </c>
      <c r="M3202" s="19">
        <v>0</v>
      </c>
      <c r="N3202" s="39">
        <v>46297.25</v>
      </c>
      <c r="O3202" s="40">
        <v>11105.25</v>
      </c>
      <c r="P3202" s="22">
        <v>28009.75</v>
      </c>
      <c r="Q3202" s="22">
        <v>6855.25</v>
      </c>
      <c r="R3202" s="39">
        <v>29546</v>
      </c>
      <c r="S3202" s="40">
        <v>10860</v>
      </c>
      <c r="T3202" s="19">
        <v>25683.5</v>
      </c>
      <c r="U3202" s="19">
        <v>9988.5</v>
      </c>
      <c r="V3202" s="39"/>
      <c r="W3202" s="40"/>
      <c r="X3202" s="19"/>
      <c r="Y3202" s="19"/>
      <c r="Z3202" s="39"/>
      <c r="AA3202" s="40"/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1653</v>
      </c>
      <c r="B3203" s="37" t="s">
        <v>109</v>
      </c>
      <c r="C3203" s="38" t="s">
        <v>110</v>
      </c>
      <c r="D3203" s="24">
        <f t="shared" si="98"/>
        <v>419100</v>
      </c>
      <c r="E3203" s="32">
        <f t="shared" si="99"/>
        <v>314148</v>
      </c>
      <c r="F3203" s="28">
        <v>83539</v>
      </c>
      <c r="G3203" s="29">
        <v>0</v>
      </c>
      <c r="H3203" s="22">
        <v>46555.5</v>
      </c>
      <c r="I3203" s="22">
        <v>9967.5</v>
      </c>
      <c r="J3203" s="41">
        <v>117617</v>
      </c>
      <c r="K3203" s="42">
        <v>0</v>
      </c>
      <c r="L3203" s="22">
        <v>42235</v>
      </c>
      <c r="M3203" s="22">
        <v>38744.5</v>
      </c>
      <c r="N3203" s="41">
        <v>55500.5</v>
      </c>
      <c r="O3203" s="42">
        <v>0</v>
      </c>
      <c r="P3203" s="19">
        <v>26711</v>
      </c>
      <c r="Q3203" s="19">
        <v>200392</v>
      </c>
      <c r="R3203" s="41">
        <v>28320.5</v>
      </c>
      <c r="S3203" s="42">
        <v>52721.5</v>
      </c>
      <c r="T3203" s="22">
        <v>18621.5</v>
      </c>
      <c r="U3203" s="22">
        <v>12322.5</v>
      </c>
      <c r="V3203" s="41"/>
      <c r="W3203" s="42"/>
      <c r="X3203" s="22"/>
      <c r="Y3203" s="22"/>
      <c r="Z3203" s="41"/>
      <c r="AA3203" s="42"/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1653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101400</v>
      </c>
      <c r="E3204" s="32">
        <f t="shared" ref="E3204:E3267" si="101">G3204+I3204+K3204+M3204+O3204+Q3204+S3204+U3204+W3204+Y3204+AA3204+AC3204</f>
        <v>101400</v>
      </c>
      <c r="F3204" s="28">
        <v>23200</v>
      </c>
      <c r="G3204" s="29">
        <v>23200</v>
      </c>
      <c r="H3204" s="19">
        <v>18850</v>
      </c>
      <c r="I3204" s="19">
        <v>18850</v>
      </c>
      <c r="J3204" s="39">
        <v>13750</v>
      </c>
      <c r="K3204" s="40">
        <v>13750</v>
      </c>
      <c r="L3204" s="19">
        <v>10450</v>
      </c>
      <c r="M3204" s="19">
        <v>10450</v>
      </c>
      <c r="N3204" s="39"/>
      <c r="O3204" s="40"/>
      <c r="P3204" s="22"/>
      <c r="Q3204" s="22"/>
      <c r="R3204" s="39">
        <v>27450</v>
      </c>
      <c r="S3204" s="40">
        <v>27450</v>
      </c>
      <c r="T3204" s="19">
        <v>7700</v>
      </c>
      <c r="U3204" s="19">
        <v>7700</v>
      </c>
      <c r="V3204" s="39"/>
      <c r="W3204" s="40"/>
      <c r="X3204" s="19"/>
      <c r="Y3204" s="19"/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1653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1653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1653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1653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1653</v>
      </c>
      <c r="B3209" s="37" t="s">
        <v>121</v>
      </c>
      <c r="C3209" s="38" t="s">
        <v>122</v>
      </c>
      <c r="D3209" s="24">
        <f t="shared" si="100"/>
        <v>15408491.310000002</v>
      </c>
      <c r="E3209" s="32">
        <f t="shared" si="101"/>
        <v>15408491.310000002</v>
      </c>
      <c r="F3209" s="28">
        <v>2137196.85</v>
      </c>
      <c r="G3209" s="29">
        <v>2137196.85</v>
      </c>
      <c r="H3209" s="19">
        <v>2209077.09</v>
      </c>
      <c r="I3209" s="19">
        <v>2209077.09</v>
      </c>
      <c r="J3209" s="39">
        <v>1921766.7</v>
      </c>
      <c r="K3209" s="40">
        <v>1921766.7</v>
      </c>
      <c r="L3209" s="19">
        <v>2111643.69</v>
      </c>
      <c r="M3209" s="19">
        <v>2111643.69</v>
      </c>
      <c r="N3209" s="39">
        <v>1832212.52</v>
      </c>
      <c r="O3209" s="40">
        <v>1832212.52</v>
      </c>
      <c r="P3209" s="22">
        <v>2218982.9500000002</v>
      </c>
      <c r="Q3209" s="22">
        <v>2218982.9500000002</v>
      </c>
      <c r="R3209" s="39">
        <v>1437551.39</v>
      </c>
      <c r="S3209" s="40">
        <v>1437551.39</v>
      </c>
      <c r="T3209" s="19">
        <v>1540060.12</v>
      </c>
      <c r="U3209" s="19">
        <v>1540060.12</v>
      </c>
      <c r="V3209" s="39"/>
      <c r="W3209" s="40"/>
      <c r="X3209" s="19"/>
      <c r="Y3209" s="19"/>
      <c r="Z3209" s="39"/>
      <c r="AA3209" s="40"/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1653</v>
      </c>
      <c r="B3210" s="37" t="s">
        <v>123</v>
      </c>
      <c r="C3210" s="38" t="s">
        <v>124</v>
      </c>
      <c r="D3210" s="24">
        <f t="shared" si="100"/>
        <v>10194625.890000001</v>
      </c>
      <c r="E3210" s="32">
        <f t="shared" si="101"/>
        <v>9109649.9499999993</v>
      </c>
      <c r="F3210" s="28">
        <v>1155703.52</v>
      </c>
      <c r="G3210" s="29">
        <v>17288</v>
      </c>
      <c r="H3210" s="22">
        <v>978387.75</v>
      </c>
      <c r="I3210" s="22">
        <v>792701.51</v>
      </c>
      <c r="J3210" s="41">
        <v>1001502.15</v>
      </c>
      <c r="K3210" s="42">
        <v>1164715.3600000001</v>
      </c>
      <c r="L3210" s="22">
        <v>1259204.75</v>
      </c>
      <c r="M3210" s="22">
        <v>1706166.47</v>
      </c>
      <c r="N3210" s="41">
        <v>1027395.9</v>
      </c>
      <c r="O3210" s="42">
        <v>1107848.6399999999</v>
      </c>
      <c r="P3210" s="19">
        <v>2691501.71</v>
      </c>
      <c r="Q3210" s="19">
        <v>1751411.32</v>
      </c>
      <c r="R3210" s="41">
        <v>1023269.7</v>
      </c>
      <c r="S3210" s="42">
        <v>1118391.1499999999</v>
      </c>
      <c r="T3210" s="22">
        <v>1057660.4099999999</v>
      </c>
      <c r="U3210" s="22">
        <v>1451127.5</v>
      </c>
      <c r="V3210" s="41"/>
      <c r="W3210" s="42"/>
      <c r="X3210" s="22"/>
      <c r="Y3210" s="22"/>
      <c r="Z3210" s="41"/>
      <c r="AA3210" s="42"/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1653</v>
      </c>
      <c r="B3211" s="37" t="s">
        <v>125</v>
      </c>
      <c r="C3211" s="38" t="s">
        <v>126</v>
      </c>
      <c r="D3211" s="24">
        <f t="shared" si="100"/>
        <v>1993975.69</v>
      </c>
      <c r="E3211" s="32">
        <f t="shared" si="101"/>
        <v>1993975.69</v>
      </c>
      <c r="F3211" s="28">
        <v>189585.27</v>
      </c>
      <c r="G3211" s="29">
        <v>189585.27</v>
      </c>
      <c r="H3211" s="22">
        <v>178310.98</v>
      </c>
      <c r="I3211" s="22">
        <v>178310.98</v>
      </c>
      <c r="J3211" s="41">
        <v>140242.4</v>
      </c>
      <c r="K3211" s="42">
        <v>140242.4</v>
      </c>
      <c r="L3211" s="22">
        <v>213569.74</v>
      </c>
      <c r="M3211" s="22">
        <v>213569.74</v>
      </c>
      <c r="N3211" s="41">
        <v>782124.42</v>
      </c>
      <c r="O3211" s="42">
        <v>782124.42</v>
      </c>
      <c r="P3211" s="22">
        <v>209813.9</v>
      </c>
      <c r="Q3211" s="22">
        <v>209813.9</v>
      </c>
      <c r="R3211" s="41">
        <v>154954.98000000001</v>
      </c>
      <c r="S3211" s="42">
        <v>154954.98000000001</v>
      </c>
      <c r="T3211" s="22">
        <v>125374</v>
      </c>
      <c r="U3211" s="22">
        <v>125374</v>
      </c>
      <c r="V3211" s="41"/>
      <c r="W3211" s="42"/>
      <c r="X3211" s="22"/>
      <c r="Y3211" s="22"/>
      <c r="Z3211" s="41"/>
      <c r="AA3211" s="42"/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1653</v>
      </c>
      <c r="B3212" s="37" t="s">
        <v>127</v>
      </c>
      <c r="C3212" s="38" t="s">
        <v>128</v>
      </c>
      <c r="D3212" s="24">
        <f t="shared" si="100"/>
        <v>3081722.23</v>
      </c>
      <c r="E3212" s="32">
        <f t="shared" si="101"/>
        <v>1456348.55</v>
      </c>
      <c r="F3212" s="28">
        <v>414128.65</v>
      </c>
      <c r="G3212" s="29">
        <v>0</v>
      </c>
      <c r="H3212" s="19">
        <v>372913.95</v>
      </c>
      <c r="I3212" s="19">
        <v>0</v>
      </c>
      <c r="J3212" s="39">
        <v>376685.5</v>
      </c>
      <c r="K3212" s="40">
        <v>257305</v>
      </c>
      <c r="L3212" s="19">
        <v>451126</v>
      </c>
      <c r="M3212" s="19">
        <v>0</v>
      </c>
      <c r="N3212" s="39">
        <v>418764.75</v>
      </c>
      <c r="O3212" s="40">
        <v>0</v>
      </c>
      <c r="P3212" s="22">
        <v>448557.8</v>
      </c>
      <c r="Q3212" s="22">
        <v>1178002.3</v>
      </c>
      <c r="R3212" s="39">
        <v>289815</v>
      </c>
      <c r="S3212" s="40">
        <v>0</v>
      </c>
      <c r="T3212" s="19">
        <v>309730.58</v>
      </c>
      <c r="U3212" s="19">
        <v>21041.25</v>
      </c>
      <c r="V3212" s="39"/>
      <c r="W3212" s="40"/>
      <c r="X3212" s="19"/>
      <c r="Y3212" s="19"/>
      <c r="Z3212" s="39"/>
      <c r="AA3212" s="40"/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1653</v>
      </c>
      <c r="B3213" s="37" t="s">
        <v>129</v>
      </c>
      <c r="C3213" s="38" t="s">
        <v>130</v>
      </c>
      <c r="D3213" s="24">
        <f t="shared" si="100"/>
        <v>717860</v>
      </c>
      <c r="E3213" s="32">
        <f t="shared" si="101"/>
        <v>9633.25</v>
      </c>
      <c r="F3213" s="28">
        <v>104488</v>
      </c>
      <c r="G3213" s="29">
        <v>0</v>
      </c>
      <c r="H3213" s="22">
        <v>88377.25</v>
      </c>
      <c r="I3213" s="22">
        <v>0</v>
      </c>
      <c r="J3213" s="41">
        <v>91389.25</v>
      </c>
      <c r="K3213" s="42">
        <v>0</v>
      </c>
      <c r="L3213" s="22">
        <v>98427.75</v>
      </c>
      <c r="M3213" s="22">
        <v>0</v>
      </c>
      <c r="N3213" s="41">
        <v>81108.5</v>
      </c>
      <c r="O3213" s="42">
        <v>0</v>
      </c>
      <c r="P3213" s="19">
        <v>107684.5</v>
      </c>
      <c r="Q3213" s="19">
        <v>640</v>
      </c>
      <c r="R3213" s="41">
        <v>81229.25</v>
      </c>
      <c r="S3213" s="42">
        <v>0</v>
      </c>
      <c r="T3213" s="22">
        <v>65155.5</v>
      </c>
      <c r="U3213" s="22">
        <v>8993.25</v>
      </c>
      <c r="V3213" s="41"/>
      <c r="W3213" s="42"/>
      <c r="X3213" s="22"/>
      <c r="Y3213" s="22"/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1653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1653</v>
      </c>
      <c r="B3215" s="37" t="s">
        <v>133</v>
      </c>
      <c r="C3215" s="38" t="s">
        <v>134</v>
      </c>
      <c r="D3215" s="24">
        <f t="shared" si="100"/>
        <v>678033.62</v>
      </c>
      <c r="E3215" s="32">
        <f t="shared" si="101"/>
        <v>750296.94</v>
      </c>
      <c r="F3215" s="28">
        <v>50028</v>
      </c>
      <c r="G3215" s="29">
        <v>0</v>
      </c>
      <c r="H3215" s="19">
        <v>33275.25</v>
      </c>
      <c r="I3215" s="19">
        <v>70009.42</v>
      </c>
      <c r="J3215" s="39">
        <v>57543.5</v>
      </c>
      <c r="K3215" s="40">
        <v>57137.4</v>
      </c>
      <c r="L3215" s="19">
        <v>31875</v>
      </c>
      <c r="M3215" s="19">
        <v>86049.86</v>
      </c>
      <c r="N3215" s="39">
        <v>46335.5</v>
      </c>
      <c r="O3215" s="40">
        <v>85899.14</v>
      </c>
      <c r="P3215" s="22">
        <v>220446.52</v>
      </c>
      <c r="Q3215" s="22">
        <v>230286.02</v>
      </c>
      <c r="R3215" s="39">
        <v>32519.25</v>
      </c>
      <c r="S3215" s="40">
        <v>66888.399999999994</v>
      </c>
      <c r="T3215" s="19">
        <v>206010.6</v>
      </c>
      <c r="U3215" s="19">
        <v>154026.70000000001</v>
      </c>
      <c r="V3215" s="39"/>
      <c r="W3215" s="40"/>
      <c r="X3215" s="19"/>
      <c r="Y3215" s="19"/>
      <c r="Z3215" s="39"/>
      <c r="AA3215" s="40"/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1653</v>
      </c>
      <c r="B3216" s="37" t="s">
        <v>135</v>
      </c>
      <c r="C3216" s="38" t="s">
        <v>136</v>
      </c>
      <c r="D3216" s="24">
        <f t="shared" si="100"/>
        <v>146581.06000000003</v>
      </c>
      <c r="E3216" s="32">
        <f t="shared" si="101"/>
        <v>146581.06</v>
      </c>
      <c r="F3216" s="28">
        <v>17288</v>
      </c>
      <c r="G3216" s="29">
        <v>0</v>
      </c>
      <c r="H3216" s="22">
        <v>4844</v>
      </c>
      <c r="I3216" s="22">
        <v>8444</v>
      </c>
      <c r="J3216" s="41">
        <v>25315.5</v>
      </c>
      <c r="K3216" s="42">
        <v>22756.6</v>
      </c>
      <c r="L3216" s="22">
        <v>18047.55</v>
      </c>
      <c r="M3216" s="22">
        <v>18047.55</v>
      </c>
      <c r="N3216" s="41">
        <v>0</v>
      </c>
      <c r="O3216" s="42">
        <v>0</v>
      </c>
      <c r="P3216" s="19">
        <v>53396.959999999999</v>
      </c>
      <c r="Q3216" s="19">
        <v>69643.86</v>
      </c>
      <c r="R3216" s="41">
        <v>10390.85</v>
      </c>
      <c r="S3216" s="42">
        <v>10390.85</v>
      </c>
      <c r="T3216" s="22">
        <v>17298.2</v>
      </c>
      <c r="U3216" s="22">
        <v>17298.2</v>
      </c>
      <c r="V3216" s="41"/>
      <c r="W3216" s="42"/>
      <c r="X3216" s="22"/>
      <c r="Y3216" s="22"/>
      <c r="Z3216" s="41"/>
      <c r="AA3216" s="42"/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1653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1653</v>
      </c>
      <c r="B3218" s="37" t="s">
        <v>139</v>
      </c>
      <c r="C3218" s="38" t="s">
        <v>140</v>
      </c>
      <c r="D3218" s="24">
        <f t="shared" si="100"/>
        <v>1223371.54</v>
      </c>
      <c r="E3218" s="32">
        <f t="shared" si="101"/>
        <v>1503687.1900000002</v>
      </c>
      <c r="F3218" s="28">
        <v>92356.3</v>
      </c>
      <c r="G3218" s="29">
        <v>41144.370000000003</v>
      </c>
      <c r="H3218" s="19">
        <v>162575</v>
      </c>
      <c r="I3218" s="19">
        <v>712568.13</v>
      </c>
      <c r="J3218" s="39">
        <v>83525.53</v>
      </c>
      <c r="K3218" s="40">
        <v>25644.55</v>
      </c>
      <c r="L3218" s="19">
        <v>117826.64</v>
      </c>
      <c r="M3218" s="19">
        <v>59945.66</v>
      </c>
      <c r="N3218" s="39">
        <v>91395.53</v>
      </c>
      <c r="O3218" s="40">
        <v>33514.550000000003</v>
      </c>
      <c r="P3218" s="22">
        <v>372435.27</v>
      </c>
      <c r="Q3218" s="22">
        <v>256870.23</v>
      </c>
      <c r="R3218" s="39">
        <v>205901.02</v>
      </c>
      <c r="S3218" s="40">
        <v>368857.94</v>
      </c>
      <c r="T3218" s="19">
        <v>97356.25</v>
      </c>
      <c r="U3218" s="19">
        <v>5141.76</v>
      </c>
      <c r="V3218" s="39"/>
      <c r="W3218" s="40"/>
      <c r="X3218" s="19"/>
      <c r="Y3218" s="19"/>
      <c r="Z3218" s="39"/>
      <c r="AA3218" s="40"/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1653</v>
      </c>
      <c r="B3219" s="37" t="s">
        <v>141</v>
      </c>
      <c r="C3219" s="38" t="s">
        <v>142</v>
      </c>
      <c r="D3219" s="24">
        <f t="shared" si="100"/>
        <v>363450.07</v>
      </c>
      <c r="E3219" s="32">
        <f t="shared" si="101"/>
        <v>464797.54</v>
      </c>
      <c r="F3219" s="28">
        <v>20918</v>
      </c>
      <c r="G3219" s="29">
        <v>6168.53</v>
      </c>
      <c r="H3219" s="22">
        <v>88418.9</v>
      </c>
      <c r="I3219" s="22">
        <v>243991.04000000001</v>
      </c>
      <c r="J3219" s="41">
        <v>38350.75</v>
      </c>
      <c r="K3219" s="42">
        <v>11240.63</v>
      </c>
      <c r="L3219" s="22">
        <v>18599.75</v>
      </c>
      <c r="M3219" s="22">
        <v>0</v>
      </c>
      <c r="N3219" s="41">
        <v>16197</v>
      </c>
      <c r="O3219" s="42">
        <v>0</v>
      </c>
      <c r="P3219" s="19">
        <v>115512.22</v>
      </c>
      <c r="Q3219" s="19">
        <v>99861.98</v>
      </c>
      <c r="R3219" s="41">
        <v>40119.199999999997</v>
      </c>
      <c r="S3219" s="42">
        <v>103535.36</v>
      </c>
      <c r="T3219" s="22">
        <v>25334.25</v>
      </c>
      <c r="U3219" s="22">
        <v>0</v>
      </c>
      <c r="V3219" s="41"/>
      <c r="W3219" s="42"/>
      <c r="X3219" s="22"/>
      <c r="Y3219" s="22"/>
      <c r="Z3219" s="41"/>
      <c r="AA3219" s="42"/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1653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>
        <v>0</v>
      </c>
      <c r="G3220" s="29">
        <v>0</v>
      </c>
      <c r="H3220" s="22">
        <v>0</v>
      </c>
      <c r="I3220" s="22">
        <v>0</v>
      </c>
      <c r="J3220" s="41">
        <v>0</v>
      </c>
      <c r="K3220" s="42">
        <v>0</v>
      </c>
      <c r="L3220" s="22">
        <v>0</v>
      </c>
      <c r="M3220" s="22">
        <v>0</v>
      </c>
      <c r="N3220" s="41">
        <v>0</v>
      </c>
      <c r="O3220" s="42">
        <v>0</v>
      </c>
      <c r="P3220" s="22">
        <v>0</v>
      </c>
      <c r="Q3220" s="22">
        <v>0</v>
      </c>
      <c r="R3220" s="41">
        <v>0</v>
      </c>
      <c r="S3220" s="42">
        <v>0</v>
      </c>
      <c r="T3220" s="22">
        <v>0</v>
      </c>
      <c r="U3220" s="22">
        <v>0</v>
      </c>
      <c r="V3220" s="41"/>
      <c r="W3220" s="42"/>
      <c r="X3220" s="22"/>
      <c r="Y3220" s="22"/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1653</v>
      </c>
      <c r="B3221" s="37" t="s">
        <v>145</v>
      </c>
      <c r="C3221" s="38" t="s">
        <v>146</v>
      </c>
      <c r="D3221" s="24">
        <f t="shared" si="100"/>
        <v>0</v>
      </c>
      <c r="E3221" s="32">
        <f t="shared" si="101"/>
        <v>0</v>
      </c>
      <c r="F3221" s="28">
        <v>0</v>
      </c>
      <c r="G3221" s="29">
        <v>0</v>
      </c>
      <c r="H3221" s="22">
        <v>0</v>
      </c>
      <c r="I3221" s="22">
        <v>0</v>
      </c>
      <c r="J3221" s="41">
        <v>0</v>
      </c>
      <c r="K3221" s="42">
        <v>0</v>
      </c>
      <c r="L3221" s="22">
        <v>0</v>
      </c>
      <c r="M3221" s="22">
        <v>0</v>
      </c>
      <c r="N3221" s="41">
        <v>0</v>
      </c>
      <c r="O3221" s="42">
        <v>0</v>
      </c>
      <c r="P3221" s="22">
        <v>0</v>
      </c>
      <c r="Q3221" s="22">
        <v>0</v>
      </c>
      <c r="R3221" s="41">
        <v>0</v>
      </c>
      <c r="S3221" s="42">
        <v>0</v>
      </c>
      <c r="T3221" s="22">
        <v>0</v>
      </c>
      <c r="U3221" s="22">
        <v>0</v>
      </c>
      <c r="V3221" s="41"/>
      <c r="W3221" s="42"/>
      <c r="X3221" s="22"/>
      <c r="Y3221" s="22"/>
      <c r="Z3221" s="41"/>
      <c r="AA3221" s="42"/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1653</v>
      </c>
      <c r="B3222" s="37" t="s">
        <v>147</v>
      </c>
      <c r="C3222" s="38" t="s">
        <v>148</v>
      </c>
      <c r="D3222" s="24">
        <f t="shared" si="100"/>
        <v>119820.75</v>
      </c>
      <c r="E3222" s="32">
        <f t="shared" si="101"/>
        <v>81656</v>
      </c>
      <c r="F3222" s="28">
        <v>41575.25</v>
      </c>
      <c r="G3222" s="29">
        <v>23321</v>
      </c>
      <c r="H3222" s="19">
        <v>10901</v>
      </c>
      <c r="I3222" s="19">
        <v>0</v>
      </c>
      <c r="J3222" s="39">
        <v>7694</v>
      </c>
      <c r="K3222" s="40">
        <v>7562</v>
      </c>
      <c r="L3222" s="19">
        <v>20371.5</v>
      </c>
      <c r="M3222" s="19">
        <v>10410</v>
      </c>
      <c r="N3222" s="39">
        <v>18022</v>
      </c>
      <c r="O3222" s="40">
        <v>5633</v>
      </c>
      <c r="P3222" s="22">
        <v>15806</v>
      </c>
      <c r="Q3222" s="22">
        <v>23523</v>
      </c>
      <c r="R3222" s="39">
        <v>3977</v>
      </c>
      <c r="S3222" s="40">
        <v>850</v>
      </c>
      <c r="T3222" s="19">
        <v>1474</v>
      </c>
      <c r="U3222" s="19">
        <v>10357</v>
      </c>
      <c r="V3222" s="39"/>
      <c r="W3222" s="40"/>
      <c r="X3222" s="19"/>
      <c r="Y3222" s="19"/>
      <c r="Z3222" s="39"/>
      <c r="AA3222" s="40"/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1653</v>
      </c>
      <c r="B3223" s="37" t="s">
        <v>149</v>
      </c>
      <c r="C3223" s="38" t="s">
        <v>150</v>
      </c>
      <c r="D3223" s="24">
        <f t="shared" si="100"/>
        <v>95765</v>
      </c>
      <c r="E3223" s="32">
        <f t="shared" si="101"/>
        <v>100130.5</v>
      </c>
      <c r="F3223" s="28">
        <v>0</v>
      </c>
      <c r="G3223" s="29">
        <v>0</v>
      </c>
      <c r="H3223" s="22">
        <v>15926.5</v>
      </c>
      <c r="I3223" s="22">
        <v>0</v>
      </c>
      <c r="J3223" s="41">
        <v>3221.5</v>
      </c>
      <c r="K3223" s="42">
        <v>69859.5</v>
      </c>
      <c r="L3223" s="22">
        <v>17818.5</v>
      </c>
      <c r="M3223" s="22">
        <v>0</v>
      </c>
      <c r="N3223" s="41">
        <v>0</v>
      </c>
      <c r="O3223" s="42">
        <v>0</v>
      </c>
      <c r="P3223" s="19">
        <v>49049</v>
      </c>
      <c r="Q3223" s="19">
        <v>0</v>
      </c>
      <c r="R3223" s="41">
        <v>5191.5</v>
      </c>
      <c r="S3223" s="42">
        <v>30271</v>
      </c>
      <c r="T3223" s="22">
        <v>4558</v>
      </c>
      <c r="U3223" s="22">
        <v>0</v>
      </c>
      <c r="V3223" s="41"/>
      <c r="W3223" s="42"/>
      <c r="X3223" s="22"/>
      <c r="Y3223" s="22"/>
      <c r="Z3223" s="41"/>
      <c r="AA3223" s="42"/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1653</v>
      </c>
      <c r="B3224" s="37" t="s">
        <v>151</v>
      </c>
      <c r="C3224" s="38" t="s">
        <v>152</v>
      </c>
      <c r="D3224" s="24">
        <f t="shared" si="100"/>
        <v>41410</v>
      </c>
      <c r="E3224" s="32">
        <f t="shared" si="101"/>
        <v>22139</v>
      </c>
      <c r="F3224" s="28">
        <v>8285</v>
      </c>
      <c r="G3224" s="29">
        <v>0</v>
      </c>
      <c r="H3224" s="22">
        <v>2300</v>
      </c>
      <c r="I3224" s="22">
        <v>0</v>
      </c>
      <c r="J3224" s="41">
        <v>5504.5</v>
      </c>
      <c r="K3224" s="42">
        <v>8568.5</v>
      </c>
      <c r="L3224" s="22">
        <v>2368.5</v>
      </c>
      <c r="M3224" s="22">
        <v>0</v>
      </c>
      <c r="N3224" s="41">
        <v>3854.5</v>
      </c>
      <c r="O3224" s="42">
        <v>0</v>
      </c>
      <c r="P3224" s="22">
        <v>7153.25</v>
      </c>
      <c r="Q3224" s="22">
        <v>0</v>
      </c>
      <c r="R3224" s="41">
        <v>6346</v>
      </c>
      <c r="S3224" s="42">
        <v>13570.5</v>
      </c>
      <c r="T3224" s="22">
        <v>5598.25</v>
      </c>
      <c r="U3224" s="22">
        <v>0</v>
      </c>
      <c r="V3224" s="41"/>
      <c r="W3224" s="42"/>
      <c r="X3224" s="22"/>
      <c r="Y3224" s="22"/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1653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1653</v>
      </c>
      <c r="B3226" s="37" t="s">
        <v>155</v>
      </c>
      <c r="C3226" s="38" t="s">
        <v>156</v>
      </c>
      <c r="D3226" s="24">
        <f t="shared" si="100"/>
        <v>2654169.2200000002</v>
      </c>
      <c r="E3226" s="32">
        <f t="shared" si="101"/>
        <v>3258719.6100000003</v>
      </c>
      <c r="F3226" s="28">
        <v>407330.55</v>
      </c>
      <c r="G3226" s="29">
        <v>329129.39</v>
      </c>
      <c r="H3226" s="19">
        <v>401846.95</v>
      </c>
      <c r="I3226" s="19">
        <v>34176.25</v>
      </c>
      <c r="J3226" s="39">
        <v>346607.64</v>
      </c>
      <c r="K3226" s="40">
        <v>293499.25</v>
      </c>
      <c r="L3226" s="19">
        <v>363361</v>
      </c>
      <c r="M3226" s="19">
        <v>809765.53</v>
      </c>
      <c r="N3226" s="39">
        <v>369688.28</v>
      </c>
      <c r="O3226" s="40">
        <v>627461.64</v>
      </c>
      <c r="P3226" s="22">
        <v>371691.8</v>
      </c>
      <c r="Q3226" s="22">
        <v>438481.75</v>
      </c>
      <c r="R3226" s="39">
        <v>192785.5</v>
      </c>
      <c r="S3226" s="40">
        <v>2468</v>
      </c>
      <c r="T3226" s="19">
        <v>200857.5</v>
      </c>
      <c r="U3226" s="19">
        <v>723737.8</v>
      </c>
      <c r="V3226" s="39"/>
      <c r="W3226" s="40"/>
      <c r="X3226" s="19"/>
      <c r="Y3226" s="19"/>
      <c r="Z3226" s="39"/>
      <c r="AA3226" s="40"/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1653</v>
      </c>
      <c r="B3227" s="37" t="s">
        <v>157</v>
      </c>
      <c r="C3227" s="38" t="s">
        <v>158</v>
      </c>
      <c r="D3227" s="24">
        <f t="shared" si="100"/>
        <v>730652.2</v>
      </c>
      <c r="E3227" s="32">
        <f t="shared" si="101"/>
        <v>683093.39999999991</v>
      </c>
      <c r="F3227" s="28">
        <v>104259.25</v>
      </c>
      <c r="G3227" s="29">
        <v>0</v>
      </c>
      <c r="H3227" s="22">
        <v>110370.25</v>
      </c>
      <c r="I3227" s="22">
        <v>148852.26999999999</v>
      </c>
      <c r="J3227" s="41">
        <v>104565.25</v>
      </c>
      <c r="K3227" s="42">
        <v>52483.58</v>
      </c>
      <c r="L3227" s="22">
        <v>75287.5</v>
      </c>
      <c r="M3227" s="22">
        <v>222658.39</v>
      </c>
      <c r="N3227" s="41">
        <v>188592.85</v>
      </c>
      <c r="O3227" s="42">
        <v>49069.29</v>
      </c>
      <c r="P3227" s="19">
        <v>64747.1</v>
      </c>
      <c r="Q3227" s="19">
        <v>74115.649999999994</v>
      </c>
      <c r="R3227" s="41">
        <v>39684.75</v>
      </c>
      <c r="S3227" s="42">
        <v>127534.19</v>
      </c>
      <c r="T3227" s="22">
        <v>43145.25</v>
      </c>
      <c r="U3227" s="22">
        <v>8380.0300000000007</v>
      </c>
      <c r="V3227" s="41"/>
      <c r="W3227" s="42"/>
      <c r="X3227" s="22"/>
      <c r="Y3227" s="22"/>
      <c r="Z3227" s="41"/>
      <c r="AA3227" s="42"/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1653</v>
      </c>
      <c r="B3228" s="37" t="s">
        <v>159</v>
      </c>
      <c r="C3228" s="38" t="s">
        <v>160</v>
      </c>
      <c r="D3228" s="24">
        <f t="shared" si="100"/>
        <v>15384</v>
      </c>
      <c r="E3228" s="32">
        <f t="shared" si="101"/>
        <v>15384</v>
      </c>
      <c r="F3228" s="28">
        <v>1662.5</v>
      </c>
      <c r="G3228" s="29">
        <v>1662.5</v>
      </c>
      <c r="H3228" s="22">
        <v>6142</v>
      </c>
      <c r="I3228" s="22">
        <v>6142</v>
      </c>
      <c r="J3228" s="41">
        <v>997.5</v>
      </c>
      <c r="K3228" s="42">
        <v>997.5</v>
      </c>
      <c r="L3228" s="22">
        <v>1945</v>
      </c>
      <c r="M3228" s="22">
        <v>1945</v>
      </c>
      <c r="N3228" s="41">
        <v>1557.5</v>
      </c>
      <c r="O3228" s="42">
        <v>1557.5</v>
      </c>
      <c r="P3228" s="22">
        <v>351</v>
      </c>
      <c r="Q3228" s="22">
        <v>351</v>
      </c>
      <c r="R3228" s="41">
        <v>1154.5</v>
      </c>
      <c r="S3228" s="42">
        <v>1154.5</v>
      </c>
      <c r="T3228" s="22">
        <v>1574</v>
      </c>
      <c r="U3228" s="22">
        <v>1574</v>
      </c>
      <c r="V3228" s="41"/>
      <c r="W3228" s="42"/>
      <c r="X3228" s="22"/>
      <c r="Y3228" s="22"/>
      <c r="Z3228" s="41"/>
      <c r="AA3228" s="42"/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1653</v>
      </c>
      <c r="B3229" s="37" t="s">
        <v>161</v>
      </c>
      <c r="C3229" s="38" t="s">
        <v>162</v>
      </c>
      <c r="D3229" s="24">
        <f t="shared" si="100"/>
        <v>11535</v>
      </c>
      <c r="E3229" s="32">
        <f t="shared" si="101"/>
        <v>11535</v>
      </c>
      <c r="F3229" s="28"/>
      <c r="G3229" s="29"/>
      <c r="H3229" s="22"/>
      <c r="I3229" s="22"/>
      <c r="J3229" s="41"/>
      <c r="K3229" s="42"/>
      <c r="L3229" s="22"/>
      <c r="M3229" s="22"/>
      <c r="N3229" s="41"/>
      <c r="O3229" s="42"/>
      <c r="P3229" s="22">
        <v>7519</v>
      </c>
      <c r="Q3229" s="22">
        <v>7519</v>
      </c>
      <c r="R3229" s="41"/>
      <c r="S3229" s="42"/>
      <c r="T3229" s="22">
        <v>4016</v>
      </c>
      <c r="U3229" s="22">
        <v>4016</v>
      </c>
      <c r="V3229" s="41"/>
      <c r="W3229" s="42"/>
      <c r="X3229" s="22"/>
      <c r="Y3229" s="22"/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1653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1653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1653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1653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1653</v>
      </c>
      <c r="B3234" s="37" t="s">
        <v>171</v>
      </c>
      <c r="C3234" s="38" t="s">
        <v>172</v>
      </c>
      <c r="D3234" s="24">
        <f t="shared" si="100"/>
        <v>64821</v>
      </c>
      <c r="E3234" s="32">
        <f t="shared" si="101"/>
        <v>51355</v>
      </c>
      <c r="F3234" s="28">
        <v>0</v>
      </c>
      <c r="G3234" s="29">
        <v>1043</v>
      </c>
      <c r="H3234" s="19">
        <v>1915</v>
      </c>
      <c r="I3234" s="19">
        <v>0</v>
      </c>
      <c r="J3234" s="39">
        <v>150</v>
      </c>
      <c r="K3234" s="40">
        <v>602</v>
      </c>
      <c r="L3234" s="19">
        <v>6264</v>
      </c>
      <c r="M3234" s="19">
        <v>0</v>
      </c>
      <c r="N3234" s="39">
        <v>20566</v>
      </c>
      <c r="O3234" s="40">
        <v>0</v>
      </c>
      <c r="P3234" s="22">
        <v>3771</v>
      </c>
      <c r="Q3234" s="22">
        <v>0</v>
      </c>
      <c r="R3234" s="39">
        <v>20396</v>
      </c>
      <c r="S3234" s="40">
        <v>39581</v>
      </c>
      <c r="T3234" s="19">
        <v>11759</v>
      </c>
      <c r="U3234" s="19">
        <v>10129</v>
      </c>
      <c r="V3234" s="39"/>
      <c r="W3234" s="40"/>
      <c r="X3234" s="19"/>
      <c r="Y3234" s="19"/>
      <c r="Z3234" s="39"/>
      <c r="AA3234" s="40"/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1653</v>
      </c>
      <c r="B3235" s="37" t="s">
        <v>173</v>
      </c>
      <c r="C3235" s="38" t="s">
        <v>174</v>
      </c>
      <c r="D3235" s="24">
        <f t="shared" si="100"/>
        <v>89933</v>
      </c>
      <c r="E3235" s="32">
        <f t="shared" si="101"/>
        <v>83834</v>
      </c>
      <c r="F3235" s="28"/>
      <c r="G3235" s="29"/>
      <c r="H3235" s="22">
        <v>9524</v>
      </c>
      <c r="I3235" s="22">
        <v>1043</v>
      </c>
      <c r="J3235" s="41">
        <v>11802</v>
      </c>
      <c r="K3235" s="42">
        <v>12503</v>
      </c>
      <c r="L3235" s="22">
        <v>26378</v>
      </c>
      <c r="M3235" s="22">
        <v>0</v>
      </c>
      <c r="N3235" s="41">
        <v>7992</v>
      </c>
      <c r="O3235" s="42">
        <v>0</v>
      </c>
      <c r="P3235" s="19">
        <v>10186</v>
      </c>
      <c r="Q3235" s="19">
        <v>0</v>
      </c>
      <c r="R3235" s="41">
        <v>17952</v>
      </c>
      <c r="S3235" s="42">
        <v>68550</v>
      </c>
      <c r="T3235" s="22">
        <v>6099</v>
      </c>
      <c r="U3235" s="22">
        <v>1738</v>
      </c>
      <c r="V3235" s="41"/>
      <c r="W3235" s="42"/>
      <c r="X3235" s="22"/>
      <c r="Y3235" s="22"/>
      <c r="Z3235" s="41"/>
      <c r="AA3235" s="42"/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1653</v>
      </c>
      <c r="B3236" s="37" t="s">
        <v>175</v>
      </c>
      <c r="C3236" s="38" t="s">
        <v>176</v>
      </c>
      <c r="D3236" s="24">
        <f t="shared" si="100"/>
        <v>58209.5</v>
      </c>
      <c r="E3236" s="32">
        <f t="shared" si="101"/>
        <v>58209.5</v>
      </c>
      <c r="F3236" s="28">
        <v>4366.5</v>
      </c>
      <c r="G3236" s="29">
        <v>4366.5</v>
      </c>
      <c r="H3236" s="22">
        <v>3622</v>
      </c>
      <c r="I3236" s="22">
        <v>3622</v>
      </c>
      <c r="J3236" s="41">
        <v>3690.5</v>
      </c>
      <c r="K3236" s="42">
        <v>3690.5</v>
      </c>
      <c r="L3236" s="22">
        <v>3959</v>
      </c>
      <c r="M3236" s="22">
        <v>3959</v>
      </c>
      <c r="N3236" s="41">
        <v>17291</v>
      </c>
      <c r="O3236" s="42">
        <v>17291</v>
      </c>
      <c r="P3236" s="22">
        <v>13364.5</v>
      </c>
      <c r="Q3236" s="22">
        <v>13364.5</v>
      </c>
      <c r="R3236" s="41">
        <v>5491.5</v>
      </c>
      <c r="S3236" s="42">
        <v>5491.5</v>
      </c>
      <c r="T3236" s="22">
        <v>6424.5</v>
      </c>
      <c r="U3236" s="22">
        <v>6424.5</v>
      </c>
      <c r="V3236" s="41"/>
      <c r="W3236" s="42"/>
      <c r="X3236" s="22"/>
      <c r="Y3236" s="22"/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1653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>
        <v>0</v>
      </c>
      <c r="G3237" s="29">
        <v>0</v>
      </c>
      <c r="H3237" s="22">
        <v>0</v>
      </c>
      <c r="I3237" s="22">
        <v>0</v>
      </c>
      <c r="J3237" s="41">
        <v>0</v>
      </c>
      <c r="K3237" s="42">
        <v>0</v>
      </c>
      <c r="L3237" s="22">
        <v>0</v>
      </c>
      <c r="M3237" s="22">
        <v>0</v>
      </c>
      <c r="N3237" s="41">
        <v>0</v>
      </c>
      <c r="O3237" s="42">
        <v>0</v>
      </c>
      <c r="P3237" s="22">
        <v>0</v>
      </c>
      <c r="Q3237" s="22">
        <v>0</v>
      </c>
      <c r="R3237" s="41">
        <v>0</v>
      </c>
      <c r="S3237" s="42">
        <v>0</v>
      </c>
      <c r="T3237" s="22">
        <v>0</v>
      </c>
      <c r="U3237" s="22">
        <v>0</v>
      </c>
      <c r="V3237" s="41"/>
      <c r="W3237" s="42"/>
      <c r="X3237" s="22"/>
      <c r="Y3237" s="22"/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1653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1653</v>
      </c>
      <c r="B3239" s="37" t="s">
        <v>181</v>
      </c>
      <c r="C3239" s="38" t="s">
        <v>182</v>
      </c>
      <c r="D3239" s="24">
        <f t="shared" si="100"/>
        <v>2238.5</v>
      </c>
      <c r="E3239" s="32">
        <f t="shared" si="101"/>
        <v>0</v>
      </c>
      <c r="F3239" s="28">
        <v>2238.5</v>
      </c>
      <c r="G3239" s="29">
        <v>0</v>
      </c>
      <c r="H3239" s="22">
        <v>0</v>
      </c>
      <c r="I3239" s="22">
        <v>0</v>
      </c>
      <c r="J3239" s="41">
        <v>0</v>
      </c>
      <c r="K3239" s="42">
        <v>0</v>
      </c>
      <c r="L3239" s="22">
        <v>0</v>
      </c>
      <c r="M3239" s="22">
        <v>0</v>
      </c>
      <c r="N3239" s="41">
        <v>0</v>
      </c>
      <c r="O3239" s="42">
        <v>0</v>
      </c>
      <c r="P3239" s="22">
        <v>0</v>
      </c>
      <c r="Q3239" s="22">
        <v>0</v>
      </c>
      <c r="R3239" s="41">
        <v>0</v>
      </c>
      <c r="S3239" s="42">
        <v>0</v>
      </c>
      <c r="T3239" s="22">
        <v>0</v>
      </c>
      <c r="U3239" s="22">
        <v>0</v>
      </c>
      <c r="V3239" s="41"/>
      <c r="W3239" s="42"/>
      <c r="X3239" s="22"/>
      <c r="Y3239" s="22"/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1653</v>
      </c>
      <c r="B3240" s="37" t="s">
        <v>183</v>
      </c>
      <c r="C3240" s="38" t="s">
        <v>184</v>
      </c>
      <c r="D3240" s="24">
        <f t="shared" si="100"/>
        <v>748468.64</v>
      </c>
      <c r="E3240" s="32">
        <f t="shared" si="101"/>
        <v>399894.7</v>
      </c>
      <c r="F3240" s="28">
        <v>65766.25</v>
      </c>
      <c r="G3240" s="29">
        <v>0</v>
      </c>
      <c r="H3240" s="19">
        <v>405203.69</v>
      </c>
      <c r="I3240" s="19">
        <v>50.25</v>
      </c>
      <c r="J3240" s="39">
        <v>47334.2</v>
      </c>
      <c r="K3240" s="40">
        <v>115184.5</v>
      </c>
      <c r="L3240" s="19">
        <v>62439.75</v>
      </c>
      <c r="M3240" s="19">
        <v>49489.25</v>
      </c>
      <c r="N3240" s="39">
        <v>52624.75</v>
      </c>
      <c r="O3240" s="40">
        <v>57718.7</v>
      </c>
      <c r="P3240" s="22">
        <v>53553.75</v>
      </c>
      <c r="Q3240" s="22">
        <v>124965.75</v>
      </c>
      <c r="R3240" s="39">
        <v>42930.5</v>
      </c>
      <c r="S3240" s="40">
        <v>52466.25</v>
      </c>
      <c r="T3240" s="19">
        <v>18615.75</v>
      </c>
      <c r="U3240" s="19">
        <v>20</v>
      </c>
      <c r="V3240" s="39"/>
      <c r="W3240" s="40"/>
      <c r="X3240" s="19"/>
      <c r="Y3240" s="19"/>
      <c r="Z3240" s="39"/>
      <c r="AA3240" s="40"/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1653</v>
      </c>
      <c r="B3241" s="37" t="s">
        <v>185</v>
      </c>
      <c r="C3241" s="38" t="s">
        <v>186</v>
      </c>
      <c r="D3241" s="24">
        <f t="shared" si="100"/>
        <v>120923.1</v>
      </c>
      <c r="E3241" s="32">
        <f t="shared" si="101"/>
        <v>108763.81</v>
      </c>
      <c r="F3241" s="28">
        <v>27921.75</v>
      </c>
      <c r="G3241" s="29">
        <v>0</v>
      </c>
      <c r="H3241" s="22">
        <v>5313.5</v>
      </c>
      <c r="I3241" s="22">
        <v>0</v>
      </c>
      <c r="J3241" s="41">
        <v>13868.75</v>
      </c>
      <c r="K3241" s="42">
        <v>38588.35</v>
      </c>
      <c r="L3241" s="22">
        <v>25963.5</v>
      </c>
      <c r="M3241" s="22">
        <v>2282.3200000000002</v>
      </c>
      <c r="N3241" s="41">
        <v>29647.599999999999</v>
      </c>
      <c r="O3241" s="42">
        <v>31637.64</v>
      </c>
      <c r="P3241" s="19">
        <v>6092</v>
      </c>
      <c r="Q3241" s="19">
        <v>25537.45</v>
      </c>
      <c r="R3241" s="41">
        <v>2404.5</v>
      </c>
      <c r="S3241" s="42">
        <v>10718.05</v>
      </c>
      <c r="T3241" s="22">
        <v>9711.5</v>
      </c>
      <c r="U3241" s="22">
        <v>0</v>
      </c>
      <c r="V3241" s="41"/>
      <c r="W3241" s="42"/>
      <c r="X3241" s="22"/>
      <c r="Y3241" s="22"/>
      <c r="Z3241" s="41"/>
      <c r="AA3241" s="42"/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1653</v>
      </c>
      <c r="B3242" s="37" t="s">
        <v>187</v>
      </c>
      <c r="C3242" s="38" t="s">
        <v>188</v>
      </c>
      <c r="D3242" s="24">
        <f t="shared" si="100"/>
        <v>34926</v>
      </c>
      <c r="E3242" s="32">
        <f t="shared" si="101"/>
        <v>51854</v>
      </c>
      <c r="F3242" s="28">
        <v>4100</v>
      </c>
      <c r="G3242" s="29">
        <v>0</v>
      </c>
      <c r="H3242" s="22">
        <v>3240</v>
      </c>
      <c r="I3242" s="22">
        <v>0</v>
      </c>
      <c r="J3242" s="41">
        <v>5479.5</v>
      </c>
      <c r="K3242" s="42">
        <v>0</v>
      </c>
      <c r="L3242" s="22">
        <v>1105</v>
      </c>
      <c r="M3242" s="22">
        <v>0</v>
      </c>
      <c r="N3242" s="41">
        <v>6657</v>
      </c>
      <c r="O3242" s="42">
        <v>0</v>
      </c>
      <c r="P3242" s="22">
        <v>9305.5</v>
      </c>
      <c r="Q3242" s="22">
        <v>33500.5</v>
      </c>
      <c r="R3242" s="41">
        <v>2007.5</v>
      </c>
      <c r="S3242" s="42">
        <v>5480</v>
      </c>
      <c r="T3242" s="22">
        <v>3031.5</v>
      </c>
      <c r="U3242" s="22">
        <v>12873.5</v>
      </c>
      <c r="V3242" s="41"/>
      <c r="W3242" s="42"/>
      <c r="X3242" s="22"/>
      <c r="Y3242" s="22"/>
      <c r="Z3242" s="41"/>
      <c r="AA3242" s="42"/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1653</v>
      </c>
      <c r="B3243" s="37" t="s">
        <v>189</v>
      </c>
      <c r="C3243" s="38" t="s">
        <v>190</v>
      </c>
      <c r="D3243" s="24">
        <f t="shared" si="100"/>
        <v>0</v>
      </c>
      <c r="E3243" s="32">
        <f t="shared" si="101"/>
        <v>3551.5</v>
      </c>
      <c r="F3243" s="28">
        <v>0</v>
      </c>
      <c r="G3243" s="29">
        <v>0</v>
      </c>
      <c r="H3243" s="22">
        <v>0</v>
      </c>
      <c r="I3243" s="22">
        <v>0</v>
      </c>
      <c r="J3243" s="41">
        <v>0</v>
      </c>
      <c r="K3243" s="42">
        <v>3169.4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382.1</v>
      </c>
      <c r="R3243" s="41">
        <v>0</v>
      </c>
      <c r="S3243" s="42">
        <v>0</v>
      </c>
      <c r="T3243" s="22">
        <v>0</v>
      </c>
      <c r="U3243" s="22">
        <v>0</v>
      </c>
      <c r="V3243" s="41"/>
      <c r="W3243" s="42"/>
      <c r="X3243" s="22"/>
      <c r="Y3243" s="22"/>
      <c r="Z3243" s="41"/>
      <c r="AA3243" s="42"/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1653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1653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1653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1653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1653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1653</v>
      </c>
      <c r="B3249" s="37" t="s">
        <v>201</v>
      </c>
      <c r="C3249" s="38" t="s">
        <v>202</v>
      </c>
      <c r="D3249" s="24">
        <f t="shared" si="100"/>
        <v>8980796.5800000019</v>
      </c>
      <c r="E3249" s="32">
        <f t="shared" si="101"/>
        <v>8007210.6899999995</v>
      </c>
      <c r="F3249" s="28">
        <v>1386640.71</v>
      </c>
      <c r="G3249" s="29">
        <v>942602.09</v>
      </c>
      <c r="H3249" s="19">
        <v>1203281.4099999999</v>
      </c>
      <c r="I3249" s="19">
        <v>708898.33</v>
      </c>
      <c r="J3249" s="39">
        <v>933785.45</v>
      </c>
      <c r="K3249" s="40">
        <v>976494.67</v>
      </c>
      <c r="L3249" s="19">
        <v>898746.49</v>
      </c>
      <c r="M3249" s="19">
        <v>1108314.3700000001</v>
      </c>
      <c r="N3249" s="39">
        <v>1555379.84</v>
      </c>
      <c r="O3249" s="40">
        <v>1012787.64</v>
      </c>
      <c r="P3249" s="19">
        <v>958517.2</v>
      </c>
      <c r="Q3249" s="19">
        <v>1253060.18</v>
      </c>
      <c r="R3249" s="39">
        <v>966495.61</v>
      </c>
      <c r="S3249" s="40">
        <v>1151584.75</v>
      </c>
      <c r="T3249" s="19">
        <v>1077949.8700000001</v>
      </c>
      <c r="U3249" s="19">
        <v>853468.66</v>
      </c>
      <c r="V3249" s="39"/>
      <c r="W3249" s="40"/>
      <c r="X3249" s="19"/>
      <c r="Y3249" s="19"/>
      <c r="Z3249" s="39"/>
      <c r="AA3249" s="40"/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1653</v>
      </c>
      <c r="B3250" s="37" t="s">
        <v>203</v>
      </c>
      <c r="C3250" s="38" t="s">
        <v>204</v>
      </c>
      <c r="D3250" s="24">
        <f t="shared" si="100"/>
        <v>2619.9</v>
      </c>
      <c r="E3250" s="32">
        <f t="shared" si="101"/>
        <v>6136.1</v>
      </c>
      <c r="F3250" s="28">
        <v>0</v>
      </c>
      <c r="G3250" s="29">
        <v>894.82</v>
      </c>
      <c r="H3250" s="22">
        <v>1850</v>
      </c>
      <c r="I3250" s="22">
        <v>454.64</v>
      </c>
      <c r="J3250" s="41">
        <v>73.099999999999994</v>
      </c>
      <c r="K3250" s="42">
        <v>993.92</v>
      </c>
      <c r="L3250" s="22">
        <v>200</v>
      </c>
      <c r="M3250" s="22">
        <v>917.92</v>
      </c>
      <c r="N3250" s="41">
        <v>113.8</v>
      </c>
      <c r="O3250" s="42">
        <v>407</v>
      </c>
      <c r="P3250" s="19">
        <v>136</v>
      </c>
      <c r="Q3250" s="19">
        <v>1251.8</v>
      </c>
      <c r="R3250" s="41">
        <v>97</v>
      </c>
      <c r="S3250" s="42">
        <v>727</v>
      </c>
      <c r="T3250" s="22">
        <v>150</v>
      </c>
      <c r="U3250" s="22">
        <v>489</v>
      </c>
      <c r="V3250" s="41"/>
      <c r="W3250" s="42"/>
      <c r="X3250" s="22"/>
      <c r="Y3250" s="22"/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1653</v>
      </c>
      <c r="B3251" s="37" t="s">
        <v>205</v>
      </c>
      <c r="C3251" s="38" t="s">
        <v>206</v>
      </c>
      <c r="D3251" s="24">
        <f t="shared" si="100"/>
        <v>1643499.65</v>
      </c>
      <c r="E3251" s="32">
        <f t="shared" si="101"/>
        <v>1619628.73</v>
      </c>
      <c r="F3251" s="28">
        <v>114810.8</v>
      </c>
      <c r="G3251" s="29">
        <v>192160.84</v>
      </c>
      <c r="H3251" s="19">
        <v>232102.45</v>
      </c>
      <c r="I3251" s="19">
        <v>152022.20000000001</v>
      </c>
      <c r="J3251" s="39">
        <v>156184</v>
      </c>
      <c r="K3251" s="40">
        <v>192093.37</v>
      </c>
      <c r="L3251" s="19">
        <v>263838.59999999998</v>
      </c>
      <c r="M3251" s="19">
        <v>215851.72</v>
      </c>
      <c r="N3251" s="39">
        <v>250678.1</v>
      </c>
      <c r="O3251" s="40">
        <v>195573.48</v>
      </c>
      <c r="P3251" s="22">
        <v>274629.2</v>
      </c>
      <c r="Q3251" s="22">
        <v>278395.67</v>
      </c>
      <c r="R3251" s="39">
        <v>215340</v>
      </c>
      <c r="S3251" s="40">
        <v>220856.79</v>
      </c>
      <c r="T3251" s="19">
        <v>135916.5</v>
      </c>
      <c r="U3251" s="19">
        <v>172674.66</v>
      </c>
      <c r="V3251" s="39"/>
      <c r="W3251" s="40"/>
      <c r="X3251" s="19"/>
      <c r="Y3251" s="19"/>
      <c r="Z3251" s="39"/>
      <c r="AA3251" s="40"/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1653</v>
      </c>
      <c r="B3252" s="37" t="s">
        <v>207</v>
      </c>
      <c r="C3252" s="38" t="s">
        <v>208</v>
      </c>
      <c r="D3252" s="24">
        <f t="shared" si="100"/>
        <v>2524759.06</v>
      </c>
      <c r="E3252" s="32">
        <f t="shared" si="101"/>
        <v>2497636.08</v>
      </c>
      <c r="F3252" s="28">
        <v>474828.39</v>
      </c>
      <c r="G3252" s="29">
        <v>398856.04</v>
      </c>
      <c r="H3252" s="19">
        <v>630524</v>
      </c>
      <c r="I3252" s="19">
        <v>485575.5</v>
      </c>
      <c r="J3252" s="39">
        <v>297305</v>
      </c>
      <c r="K3252" s="40">
        <v>308440.46000000002</v>
      </c>
      <c r="L3252" s="19">
        <v>197759</v>
      </c>
      <c r="M3252" s="19">
        <v>204099.75</v>
      </c>
      <c r="N3252" s="39">
        <v>314863.02</v>
      </c>
      <c r="O3252" s="40">
        <v>305864.78000000003</v>
      </c>
      <c r="P3252" s="19">
        <v>186553</v>
      </c>
      <c r="Q3252" s="19">
        <v>303769.09999999998</v>
      </c>
      <c r="R3252" s="39">
        <v>349356.65</v>
      </c>
      <c r="S3252" s="40">
        <v>325707.23</v>
      </c>
      <c r="T3252" s="19">
        <v>73570</v>
      </c>
      <c r="U3252" s="19">
        <v>165323.22</v>
      </c>
      <c r="V3252" s="39"/>
      <c r="W3252" s="40"/>
      <c r="X3252" s="19"/>
      <c r="Y3252" s="19"/>
      <c r="Z3252" s="39"/>
      <c r="AA3252" s="40"/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1653</v>
      </c>
      <c r="B3253" s="37" t="s">
        <v>209</v>
      </c>
      <c r="C3253" s="38" t="s">
        <v>210</v>
      </c>
      <c r="D3253" s="24">
        <f t="shared" si="100"/>
        <v>20980</v>
      </c>
      <c r="E3253" s="32">
        <f t="shared" si="101"/>
        <v>26320</v>
      </c>
      <c r="F3253" s="28">
        <v>0</v>
      </c>
      <c r="G3253" s="29">
        <v>5940</v>
      </c>
      <c r="H3253" s="19">
        <v>7520</v>
      </c>
      <c r="I3253" s="19">
        <v>0</v>
      </c>
      <c r="J3253" s="39">
        <v>3960</v>
      </c>
      <c r="K3253" s="40">
        <v>3960</v>
      </c>
      <c r="L3253" s="19">
        <v>0</v>
      </c>
      <c r="M3253" s="19">
        <v>3960</v>
      </c>
      <c r="N3253" s="39">
        <v>9500</v>
      </c>
      <c r="O3253" s="40">
        <v>3960</v>
      </c>
      <c r="P3253" s="19">
        <v>0</v>
      </c>
      <c r="Q3253" s="19">
        <v>0</v>
      </c>
      <c r="R3253" s="39">
        <v>0</v>
      </c>
      <c r="S3253" s="40">
        <v>8500</v>
      </c>
      <c r="T3253" s="19">
        <v>0</v>
      </c>
      <c r="U3253" s="19">
        <v>0</v>
      </c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1653</v>
      </c>
      <c r="B3254" s="37" t="s">
        <v>211</v>
      </c>
      <c r="C3254" s="38" t="s">
        <v>212</v>
      </c>
      <c r="D3254" s="24">
        <f t="shared" si="100"/>
        <v>267383.34000000003</v>
      </c>
      <c r="E3254" s="32">
        <f t="shared" si="101"/>
        <v>277987.19</v>
      </c>
      <c r="F3254" s="28">
        <v>56397.98</v>
      </c>
      <c r="G3254" s="29">
        <v>97956.99</v>
      </c>
      <c r="H3254" s="22">
        <v>69240</v>
      </c>
      <c r="I3254" s="22">
        <v>11491.99</v>
      </c>
      <c r="J3254" s="41">
        <v>12240</v>
      </c>
      <c r="K3254" s="42">
        <v>28333.99</v>
      </c>
      <c r="L3254" s="22">
        <v>32782.25</v>
      </c>
      <c r="M3254" s="22">
        <v>26092.01</v>
      </c>
      <c r="N3254" s="41">
        <v>61150.11</v>
      </c>
      <c r="O3254" s="42">
        <v>10801.05</v>
      </c>
      <c r="P3254" s="19">
        <v>13875</v>
      </c>
      <c r="Q3254" s="19">
        <v>78445.06</v>
      </c>
      <c r="R3254" s="41">
        <v>19528</v>
      </c>
      <c r="S3254" s="42">
        <v>19935.060000000001</v>
      </c>
      <c r="T3254" s="22">
        <v>2170</v>
      </c>
      <c r="U3254" s="22">
        <v>4931.04</v>
      </c>
      <c r="V3254" s="41"/>
      <c r="W3254" s="42"/>
      <c r="X3254" s="22"/>
      <c r="Y3254" s="22"/>
      <c r="Z3254" s="41"/>
      <c r="AA3254" s="42"/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1653</v>
      </c>
      <c r="B3255" s="37" t="s">
        <v>213</v>
      </c>
      <c r="C3255" s="38" t="s">
        <v>214</v>
      </c>
      <c r="D3255" s="24">
        <f t="shared" si="100"/>
        <v>388915</v>
      </c>
      <c r="E3255" s="32">
        <f t="shared" si="101"/>
        <v>395036.73999999993</v>
      </c>
      <c r="F3255" s="28">
        <v>48930</v>
      </c>
      <c r="G3255" s="29">
        <v>53989.919999999998</v>
      </c>
      <c r="H3255" s="22">
        <v>36020</v>
      </c>
      <c r="I3255" s="22">
        <v>42822.49</v>
      </c>
      <c r="J3255" s="41">
        <v>59950</v>
      </c>
      <c r="K3255" s="42">
        <v>51820.46</v>
      </c>
      <c r="L3255" s="22">
        <v>60780</v>
      </c>
      <c r="M3255" s="22">
        <v>69337.789999999994</v>
      </c>
      <c r="N3255" s="41">
        <v>56510</v>
      </c>
      <c r="O3255" s="42">
        <v>52704.98</v>
      </c>
      <c r="P3255" s="22">
        <v>57600</v>
      </c>
      <c r="Q3255" s="22">
        <v>58358.28</v>
      </c>
      <c r="R3255" s="41">
        <v>34415</v>
      </c>
      <c r="S3255" s="42">
        <v>30169.39</v>
      </c>
      <c r="T3255" s="22">
        <v>34710</v>
      </c>
      <c r="U3255" s="22">
        <v>35833.43</v>
      </c>
      <c r="V3255" s="41"/>
      <c r="W3255" s="42"/>
      <c r="X3255" s="22"/>
      <c r="Y3255" s="22"/>
      <c r="Z3255" s="41"/>
      <c r="AA3255" s="42"/>
      <c r="AB3255" s="22"/>
      <c r="AC3255" s="22"/>
      <c r="AD3255" s="47" t="s">
        <v>1603</v>
      </c>
      <c r="AE3255" s="26" t="s">
        <v>1637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1653</v>
      </c>
      <c r="B3256" s="37" t="s">
        <v>215</v>
      </c>
      <c r="C3256" s="38" t="s">
        <v>216</v>
      </c>
      <c r="D3256" s="24">
        <f t="shared" si="100"/>
        <v>0</v>
      </c>
      <c r="E3256" s="32">
        <f t="shared" si="101"/>
        <v>0</v>
      </c>
      <c r="F3256" s="28"/>
      <c r="G3256" s="29"/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/>
      <c r="S3256" s="42"/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1637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1653</v>
      </c>
      <c r="B3257" s="37" t="s">
        <v>217</v>
      </c>
      <c r="C3257" s="38" t="s">
        <v>218</v>
      </c>
      <c r="D3257" s="24">
        <f t="shared" si="100"/>
        <v>415700.55</v>
      </c>
      <c r="E3257" s="32">
        <f t="shared" si="101"/>
        <v>373756.74</v>
      </c>
      <c r="F3257" s="28">
        <v>12470</v>
      </c>
      <c r="G3257" s="29">
        <v>39680.65</v>
      </c>
      <c r="H3257" s="19">
        <v>57250</v>
      </c>
      <c r="I3257" s="19">
        <v>40458.71</v>
      </c>
      <c r="J3257" s="39">
        <v>39160</v>
      </c>
      <c r="K3257" s="40">
        <v>38448.61</v>
      </c>
      <c r="L3257" s="19">
        <v>41229.550000000003</v>
      </c>
      <c r="M3257" s="19">
        <v>43195.97</v>
      </c>
      <c r="N3257" s="39">
        <v>71225</v>
      </c>
      <c r="O3257" s="40">
        <v>39732.199999999997</v>
      </c>
      <c r="P3257" s="22">
        <v>31040</v>
      </c>
      <c r="Q3257" s="22">
        <v>34321.919999999998</v>
      </c>
      <c r="R3257" s="39">
        <v>39049</v>
      </c>
      <c r="S3257" s="40">
        <v>43661.62</v>
      </c>
      <c r="T3257" s="19">
        <v>124277</v>
      </c>
      <c r="U3257" s="19">
        <v>94257.06</v>
      </c>
      <c r="V3257" s="39"/>
      <c r="W3257" s="40"/>
      <c r="X3257" s="19"/>
      <c r="Y3257" s="19"/>
      <c r="Z3257" s="39"/>
      <c r="AA3257" s="40"/>
      <c r="AB3257" s="19"/>
      <c r="AC3257" s="19"/>
      <c r="AD3257" s="47" t="s">
        <v>1605</v>
      </c>
      <c r="AE3257" s="26" t="s">
        <v>1637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1653</v>
      </c>
      <c r="B3258" s="37" t="s">
        <v>219</v>
      </c>
      <c r="C3258" s="38" t="s">
        <v>220</v>
      </c>
      <c r="D3258" s="24">
        <f t="shared" si="100"/>
        <v>6500</v>
      </c>
      <c r="E3258" s="32">
        <f t="shared" si="101"/>
        <v>6500</v>
      </c>
      <c r="F3258" s="28"/>
      <c r="G3258" s="29"/>
      <c r="H3258" s="19"/>
      <c r="I3258" s="19"/>
      <c r="J3258" s="39">
        <v>3300</v>
      </c>
      <c r="K3258" s="40">
        <v>3300</v>
      </c>
      <c r="L3258" s="19">
        <v>3200</v>
      </c>
      <c r="M3258" s="19">
        <v>3200</v>
      </c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/>
      <c r="Y3258" s="19"/>
      <c r="Z3258" s="39"/>
      <c r="AA3258" s="40"/>
      <c r="AB3258" s="19"/>
      <c r="AC3258" s="19"/>
      <c r="AD3258" s="47" t="s">
        <v>1606</v>
      </c>
      <c r="AE3258" s="26" t="s">
        <v>1637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1653</v>
      </c>
      <c r="B3259" s="37" t="s">
        <v>221</v>
      </c>
      <c r="C3259" s="38" t="s">
        <v>222</v>
      </c>
      <c r="D3259" s="24">
        <f t="shared" si="100"/>
        <v>388731.8</v>
      </c>
      <c r="E3259" s="32">
        <f t="shared" si="101"/>
        <v>388731.8</v>
      </c>
      <c r="F3259" s="28">
        <v>41440</v>
      </c>
      <c r="G3259" s="29">
        <v>41440</v>
      </c>
      <c r="H3259" s="19">
        <v>65078</v>
      </c>
      <c r="I3259" s="19">
        <v>65078</v>
      </c>
      <c r="J3259" s="39">
        <v>54400</v>
      </c>
      <c r="K3259" s="40">
        <v>54400</v>
      </c>
      <c r="L3259" s="19">
        <v>54245</v>
      </c>
      <c r="M3259" s="19">
        <v>54245</v>
      </c>
      <c r="N3259" s="39">
        <v>45037</v>
      </c>
      <c r="O3259" s="40">
        <v>45037</v>
      </c>
      <c r="P3259" s="19">
        <v>49417.8</v>
      </c>
      <c r="Q3259" s="19">
        <v>49417.8</v>
      </c>
      <c r="R3259" s="39">
        <v>31768</v>
      </c>
      <c r="S3259" s="40">
        <v>31768</v>
      </c>
      <c r="T3259" s="19">
        <v>47346</v>
      </c>
      <c r="U3259" s="19">
        <v>47346</v>
      </c>
      <c r="V3259" s="39"/>
      <c r="W3259" s="40"/>
      <c r="X3259" s="19"/>
      <c r="Y3259" s="19"/>
      <c r="Z3259" s="39"/>
      <c r="AA3259" s="40"/>
      <c r="AB3259" s="19"/>
      <c r="AC3259" s="19"/>
      <c r="AD3259" s="47" t="s">
        <v>1607</v>
      </c>
      <c r="AE3259" s="26" t="s">
        <v>1637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1653</v>
      </c>
      <c r="B3260" s="37" t="s">
        <v>223</v>
      </c>
      <c r="C3260" s="38" t="s">
        <v>224</v>
      </c>
      <c r="D3260" s="24">
        <f t="shared" si="100"/>
        <v>75624</v>
      </c>
      <c r="E3260" s="32">
        <f t="shared" si="101"/>
        <v>81472.75</v>
      </c>
      <c r="F3260" s="28">
        <v>21485</v>
      </c>
      <c r="G3260" s="29">
        <v>23509</v>
      </c>
      <c r="H3260" s="22">
        <v>2889</v>
      </c>
      <c r="I3260" s="22">
        <v>2316</v>
      </c>
      <c r="J3260" s="41">
        <v>3130</v>
      </c>
      <c r="K3260" s="42">
        <v>4120</v>
      </c>
      <c r="L3260" s="22">
        <v>6345</v>
      </c>
      <c r="M3260" s="22">
        <v>5355</v>
      </c>
      <c r="N3260" s="41">
        <v>1465</v>
      </c>
      <c r="O3260" s="42">
        <v>2941</v>
      </c>
      <c r="P3260" s="19">
        <v>26300</v>
      </c>
      <c r="Q3260" s="19">
        <v>24956</v>
      </c>
      <c r="R3260" s="41">
        <v>9730</v>
      </c>
      <c r="S3260" s="42">
        <v>11068.75</v>
      </c>
      <c r="T3260" s="22">
        <v>4280</v>
      </c>
      <c r="U3260" s="22">
        <v>7207</v>
      </c>
      <c r="V3260" s="41"/>
      <c r="W3260" s="42"/>
      <c r="X3260" s="22"/>
      <c r="Y3260" s="22"/>
      <c r="Z3260" s="41"/>
      <c r="AA3260" s="42"/>
      <c r="AB3260" s="22"/>
      <c r="AC3260" s="22"/>
      <c r="AD3260" s="47" t="s">
        <v>1608</v>
      </c>
      <c r="AE3260" s="26" t="s">
        <v>1637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1653</v>
      </c>
      <c r="B3261" s="37" t="s">
        <v>225</v>
      </c>
      <c r="C3261" s="38" t="s">
        <v>226</v>
      </c>
      <c r="D3261" s="24">
        <f t="shared" si="100"/>
        <v>0</v>
      </c>
      <c r="E3261" s="32">
        <f t="shared" si="101"/>
        <v>0</v>
      </c>
      <c r="F3261" s="28"/>
      <c r="G3261" s="29"/>
      <c r="H3261" s="22"/>
      <c r="I3261" s="22"/>
      <c r="J3261" s="41"/>
      <c r="K3261" s="42"/>
      <c r="L3261" s="22"/>
      <c r="M3261" s="22"/>
      <c r="N3261" s="41"/>
      <c r="O3261" s="42"/>
      <c r="P3261" s="22"/>
      <c r="Q3261" s="22"/>
      <c r="R3261" s="41"/>
      <c r="S3261" s="42"/>
      <c r="T3261" s="22"/>
      <c r="U3261" s="22"/>
      <c r="V3261" s="41"/>
      <c r="W3261" s="42"/>
      <c r="X3261" s="22"/>
      <c r="Y3261" s="22"/>
      <c r="Z3261" s="41"/>
      <c r="AA3261" s="42"/>
      <c r="AB3261" s="22"/>
      <c r="AC3261" s="22"/>
      <c r="AD3261" s="47" t="s">
        <v>1609</v>
      </c>
      <c r="AE3261" s="26" t="s">
        <v>1637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1653</v>
      </c>
      <c r="B3262" s="37" t="s">
        <v>227</v>
      </c>
      <c r="C3262" s="38" t="s">
        <v>228</v>
      </c>
      <c r="D3262" s="24">
        <f t="shared" si="100"/>
        <v>156160</v>
      </c>
      <c r="E3262" s="32">
        <f t="shared" si="101"/>
        <v>166030</v>
      </c>
      <c r="F3262" s="28">
        <v>32700</v>
      </c>
      <c r="G3262" s="29">
        <v>11200</v>
      </c>
      <c r="H3262" s="19">
        <v>0</v>
      </c>
      <c r="I3262" s="19">
        <v>7330</v>
      </c>
      <c r="J3262" s="39">
        <v>36000</v>
      </c>
      <c r="K3262" s="40">
        <v>4800</v>
      </c>
      <c r="L3262" s="19">
        <v>0</v>
      </c>
      <c r="M3262" s="19">
        <v>15080</v>
      </c>
      <c r="N3262" s="39">
        <v>49200</v>
      </c>
      <c r="O3262" s="40">
        <v>58800</v>
      </c>
      <c r="P3262" s="22">
        <v>26200</v>
      </c>
      <c r="Q3262" s="22">
        <v>14420</v>
      </c>
      <c r="R3262" s="39">
        <v>9300</v>
      </c>
      <c r="S3262" s="40">
        <v>13600</v>
      </c>
      <c r="T3262" s="19">
        <v>2760</v>
      </c>
      <c r="U3262" s="19">
        <v>40800</v>
      </c>
      <c r="V3262" s="39"/>
      <c r="W3262" s="40"/>
      <c r="X3262" s="19"/>
      <c r="Y3262" s="19"/>
      <c r="Z3262" s="39"/>
      <c r="AA3262" s="40"/>
      <c r="AB3262" s="19"/>
      <c r="AC3262" s="19"/>
      <c r="AD3262" s="47" t="s">
        <v>1610</v>
      </c>
      <c r="AE3262" s="26" t="s">
        <v>1637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1653</v>
      </c>
      <c r="B3263" s="37" t="s">
        <v>229</v>
      </c>
      <c r="C3263" s="38" t="s">
        <v>230</v>
      </c>
      <c r="D3263" s="24">
        <f t="shared" si="100"/>
        <v>1792609.96</v>
      </c>
      <c r="E3263" s="32">
        <f t="shared" si="101"/>
        <v>1648867.5799999998</v>
      </c>
      <c r="F3263" s="28">
        <v>26250</v>
      </c>
      <c r="G3263" s="29">
        <v>71589.119999999995</v>
      </c>
      <c r="H3263" s="19">
        <v>46174</v>
      </c>
      <c r="I3263" s="19">
        <v>37991.26</v>
      </c>
      <c r="J3263" s="39">
        <v>91000</v>
      </c>
      <c r="K3263" s="40">
        <v>53589.25</v>
      </c>
      <c r="L3263" s="19">
        <v>524553</v>
      </c>
      <c r="M3263" s="19">
        <v>333378.3</v>
      </c>
      <c r="N3263" s="39">
        <v>270826</v>
      </c>
      <c r="O3263" s="40">
        <v>261026.25</v>
      </c>
      <c r="P3263" s="19">
        <v>288249.96000000002</v>
      </c>
      <c r="Q3263" s="19">
        <v>294573.53999999998</v>
      </c>
      <c r="R3263" s="39">
        <v>300052</v>
      </c>
      <c r="S3263" s="40">
        <v>293857.91999999998</v>
      </c>
      <c r="T3263" s="19">
        <v>245505</v>
      </c>
      <c r="U3263" s="19">
        <v>302861.94</v>
      </c>
      <c r="V3263" s="39"/>
      <c r="W3263" s="40"/>
      <c r="X3263" s="19"/>
      <c r="Y3263" s="19"/>
      <c r="Z3263" s="39"/>
      <c r="AA3263" s="40"/>
      <c r="AB3263" s="19"/>
      <c r="AC3263" s="19"/>
      <c r="AD3263" s="47" t="s">
        <v>1611</v>
      </c>
      <c r="AE3263" s="26" t="s">
        <v>1637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1653</v>
      </c>
      <c r="B3264" s="37" t="s">
        <v>231</v>
      </c>
      <c r="C3264" s="38" t="s">
        <v>232</v>
      </c>
      <c r="D3264" s="24">
        <f t="shared" si="100"/>
        <v>41183</v>
      </c>
      <c r="E3264" s="32">
        <f t="shared" si="101"/>
        <v>41183</v>
      </c>
      <c r="F3264" s="28">
        <v>8090</v>
      </c>
      <c r="G3264" s="29">
        <v>8090</v>
      </c>
      <c r="H3264" s="19">
        <v>3276</v>
      </c>
      <c r="I3264" s="19">
        <v>3276</v>
      </c>
      <c r="J3264" s="39">
        <v>1730</v>
      </c>
      <c r="K3264" s="40">
        <v>1730</v>
      </c>
      <c r="L3264" s="19">
        <v>4010</v>
      </c>
      <c r="M3264" s="19">
        <v>4010</v>
      </c>
      <c r="N3264" s="39">
        <v>4193</v>
      </c>
      <c r="O3264" s="40">
        <v>4193</v>
      </c>
      <c r="P3264" s="19">
        <v>12796</v>
      </c>
      <c r="Q3264" s="19">
        <v>12796</v>
      </c>
      <c r="R3264" s="39">
        <v>4829</v>
      </c>
      <c r="S3264" s="40">
        <v>4829</v>
      </c>
      <c r="T3264" s="19">
        <v>2259</v>
      </c>
      <c r="U3264" s="19">
        <v>2259</v>
      </c>
      <c r="V3264" s="39"/>
      <c r="W3264" s="40"/>
      <c r="X3264" s="19"/>
      <c r="Y3264" s="19"/>
      <c r="Z3264" s="39"/>
      <c r="AA3264" s="40"/>
      <c r="AB3264" s="19"/>
      <c r="AC3264" s="19"/>
      <c r="AD3264" s="47" t="s">
        <v>1612</v>
      </c>
      <c r="AE3264" s="26" t="s">
        <v>1637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1653</v>
      </c>
      <c r="B3265" s="37" t="s">
        <v>233</v>
      </c>
      <c r="C3265" s="38" t="s">
        <v>234</v>
      </c>
      <c r="D3265" s="24">
        <f t="shared" si="100"/>
        <v>0</v>
      </c>
      <c r="E3265" s="32">
        <f t="shared" si="101"/>
        <v>0</v>
      </c>
      <c r="F3265" s="28"/>
      <c r="G3265" s="29"/>
      <c r="H3265" s="22"/>
      <c r="I3265" s="22"/>
      <c r="J3265" s="41"/>
      <c r="K3265" s="42"/>
      <c r="L3265" s="22"/>
      <c r="M3265" s="22"/>
      <c r="N3265" s="41"/>
      <c r="O3265" s="42"/>
      <c r="P3265" s="19"/>
      <c r="Q3265" s="19"/>
      <c r="R3265" s="41"/>
      <c r="S3265" s="42"/>
      <c r="T3265" s="22"/>
      <c r="U3265" s="22"/>
      <c r="V3265" s="41"/>
      <c r="W3265" s="42"/>
      <c r="X3265" s="22"/>
      <c r="Y3265" s="22"/>
      <c r="Z3265" s="41"/>
      <c r="AA3265" s="42"/>
      <c r="AB3265" s="22"/>
      <c r="AC3265" s="22"/>
      <c r="AD3265" s="47" t="s">
        <v>1613</v>
      </c>
      <c r="AE3265" s="26" t="s">
        <v>1637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1653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1653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1653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1211400</v>
      </c>
      <c r="E3268" s="32">
        <f t="shared" ref="E3268:E3331" si="103">G3268+I3268+K3268+M3268+O3268+Q3268+S3268+U3268+W3268+Y3268+AA3268+AC3268</f>
        <v>1211400</v>
      </c>
      <c r="F3268" s="28"/>
      <c r="G3268" s="29"/>
      <c r="H3268" s="22">
        <v>304200</v>
      </c>
      <c r="I3268" s="22">
        <v>0</v>
      </c>
      <c r="J3268" s="41">
        <v>301200</v>
      </c>
      <c r="K3268" s="42">
        <v>0</v>
      </c>
      <c r="L3268" s="22">
        <v>298000</v>
      </c>
      <c r="M3268" s="22">
        <v>0</v>
      </c>
      <c r="N3268" s="41">
        <v>308000</v>
      </c>
      <c r="O3268" s="42">
        <v>0</v>
      </c>
      <c r="P3268" s="22">
        <v>0</v>
      </c>
      <c r="Q3268" s="22">
        <v>0</v>
      </c>
      <c r="R3268" s="41">
        <v>0</v>
      </c>
      <c r="S3268" s="42">
        <v>274300</v>
      </c>
      <c r="T3268" s="22">
        <v>0</v>
      </c>
      <c r="U3268" s="22">
        <v>937100</v>
      </c>
      <c r="V3268" s="41"/>
      <c r="W3268" s="42"/>
      <c r="X3268" s="22"/>
      <c r="Y3268" s="22"/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1653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1653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1653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1653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1653</v>
      </c>
      <c r="B3273" s="37" t="s">
        <v>249</v>
      </c>
      <c r="C3273" s="38" t="s">
        <v>250</v>
      </c>
      <c r="D3273" s="24">
        <f t="shared" si="102"/>
        <v>0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0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>
        <v>0</v>
      </c>
      <c r="U3273" s="19">
        <v>0</v>
      </c>
      <c r="V3273" s="39"/>
      <c r="W3273" s="40"/>
      <c r="X3273" s="19"/>
      <c r="Y3273" s="19"/>
      <c r="Z3273" s="39"/>
      <c r="AA3273" s="40"/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1653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1653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66133.36</v>
      </c>
      <c r="F3275" s="28">
        <v>0</v>
      </c>
      <c r="G3275" s="29">
        <v>8266.67</v>
      </c>
      <c r="H3275" s="19">
        <v>0</v>
      </c>
      <c r="I3275" s="19">
        <v>8266.67</v>
      </c>
      <c r="J3275" s="39">
        <v>0</v>
      </c>
      <c r="K3275" s="40">
        <v>8266.67</v>
      </c>
      <c r="L3275" s="19">
        <v>0</v>
      </c>
      <c r="M3275" s="19">
        <v>8266.67</v>
      </c>
      <c r="N3275" s="39">
        <v>0</v>
      </c>
      <c r="O3275" s="40">
        <v>8266.67</v>
      </c>
      <c r="P3275" s="22">
        <v>0</v>
      </c>
      <c r="Q3275" s="22">
        <v>8266.67</v>
      </c>
      <c r="R3275" s="39">
        <v>0</v>
      </c>
      <c r="S3275" s="40">
        <v>8266.67</v>
      </c>
      <c r="T3275" s="19">
        <v>0</v>
      </c>
      <c r="U3275" s="19">
        <v>8266.67</v>
      </c>
      <c r="V3275" s="39"/>
      <c r="W3275" s="40"/>
      <c r="X3275" s="19"/>
      <c r="Y3275" s="19"/>
      <c r="Z3275" s="39"/>
      <c r="AA3275" s="40"/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1653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>
        <v>0</v>
      </c>
      <c r="U3276" s="19">
        <v>0</v>
      </c>
      <c r="V3276" s="39"/>
      <c r="W3276" s="40"/>
      <c r="X3276" s="19"/>
      <c r="Y3276" s="19"/>
      <c r="Z3276" s="39"/>
      <c r="AA3276" s="40"/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1653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1653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28303.369999999995</v>
      </c>
      <c r="F3278" s="28">
        <v>0</v>
      </c>
      <c r="G3278" s="29">
        <v>3537.92</v>
      </c>
      <c r="H3278" s="19">
        <v>0</v>
      </c>
      <c r="I3278" s="19">
        <v>3537.92</v>
      </c>
      <c r="J3278" s="39">
        <v>0</v>
      </c>
      <c r="K3278" s="40">
        <v>3537.92</v>
      </c>
      <c r="L3278" s="19">
        <v>0</v>
      </c>
      <c r="M3278" s="19">
        <v>3537.92</v>
      </c>
      <c r="N3278" s="39">
        <v>0</v>
      </c>
      <c r="O3278" s="40">
        <v>3537.92</v>
      </c>
      <c r="P3278" s="22">
        <v>0</v>
      </c>
      <c r="Q3278" s="22">
        <v>3537.92</v>
      </c>
      <c r="R3278" s="39">
        <v>0</v>
      </c>
      <c r="S3278" s="40">
        <v>3537.92</v>
      </c>
      <c r="T3278" s="19">
        <v>0</v>
      </c>
      <c r="U3278" s="19">
        <v>3537.93</v>
      </c>
      <c r="V3278" s="39"/>
      <c r="W3278" s="40"/>
      <c r="X3278" s="19"/>
      <c r="Y3278" s="19"/>
      <c r="Z3278" s="39"/>
      <c r="AA3278" s="40"/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1653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>
        <v>0</v>
      </c>
      <c r="U3279" s="19">
        <v>0</v>
      </c>
      <c r="V3279" s="39"/>
      <c r="W3279" s="40"/>
      <c r="X3279" s="19"/>
      <c r="Y3279" s="19"/>
      <c r="Z3279" s="39"/>
      <c r="AA3279" s="40"/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1653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1653</v>
      </c>
      <c r="B3281" s="37" t="s">
        <v>265</v>
      </c>
      <c r="C3281" s="38" t="s">
        <v>266</v>
      </c>
      <c r="D3281" s="24">
        <f t="shared" si="102"/>
        <v>0</v>
      </c>
      <c r="E3281" s="32">
        <f t="shared" si="103"/>
        <v>19200.399999999998</v>
      </c>
      <c r="F3281" s="28">
        <v>0</v>
      </c>
      <c r="G3281" s="29">
        <v>2400.0500000000002</v>
      </c>
      <c r="H3281" s="19">
        <v>0</v>
      </c>
      <c r="I3281" s="19">
        <v>2400.0500000000002</v>
      </c>
      <c r="J3281" s="39">
        <v>0</v>
      </c>
      <c r="K3281" s="40">
        <v>2400.0500000000002</v>
      </c>
      <c r="L3281" s="19">
        <v>0</v>
      </c>
      <c r="M3281" s="19">
        <v>2400.0500000000002</v>
      </c>
      <c r="N3281" s="39">
        <v>0</v>
      </c>
      <c r="O3281" s="40">
        <v>2400.0500000000002</v>
      </c>
      <c r="P3281" s="22">
        <v>0</v>
      </c>
      <c r="Q3281" s="22">
        <v>2400.0500000000002</v>
      </c>
      <c r="R3281" s="39">
        <v>0</v>
      </c>
      <c r="S3281" s="40">
        <v>2400.0500000000002</v>
      </c>
      <c r="T3281" s="19">
        <v>0</v>
      </c>
      <c r="U3281" s="19">
        <v>2400.0500000000002</v>
      </c>
      <c r="V3281" s="39"/>
      <c r="W3281" s="40"/>
      <c r="X3281" s="19"/>
      <c r="Y3281" s="19"/>
      <c r="Z3281" s="39"/>
      <c r="AA3281" s="40"/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1653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1653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1653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1653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>
        <v>0</v>
      </c>
      <c r="U3285" s="22">
        <v>0</v>
      </c>
      <c r="V3285" s="41"/>
      <c r="W3285" s="42"/>
      <c r="X3285" s="22"/>
      <c r="Y3285" s="22"/>
      <c r="Z3285" s="41"/>
      <c r="AA3285" s="42"/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1653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>
        <v>0</v>
      </c>
      <c r="U3286" s="19">
        <v>0</v>
      </c>
      <c r="V3286" s="39"/>
      <c r="W3286" s="40"/>
      <c r="X3286" s="19"/>
      <c r="Y3286" s="19"/>
      <c r="Z3286" s="39"/>
      <c r="AA3286" s="40"/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1653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>
        <v>0</v>
      </c>
      <c r="G3287" s="29">
        <v>0</v>
      </c>
      <c r="H3287" s="19">
        <v>0</v>
      </c>
      <c r="I3287" s="19">
        <v>0</v>
      </c>
      <c r="J3287" s="39">
        <v>0</v>
      </c>
      <c r="K3287" s="40">
        <v>0</v>
      </c>
      <c r="L3287" s="19">
        <v>0</v>
      </c>
      <c r="M3287" s="19">
        <v>0</v>
      </c>
      <c r="N3287" s="39">
        <v>0</v>
      </c>
      <c r="O3287" s="40">
        <v>0</v>
      </c>
      <c r="P3287" s="19">
        <v>0</v>
      </c>
      <c r="Q3287" s="19">
        <v>0</v>
      </c>
      <c r="R3287" s="39">
        <v>0</v>
      </c>
      <c r="S3287" s="40">
        <v>0</v>
      </c>
      <c r="T3287" s="19">
        <v>0</v>
      </c>
      <c r="U3287" s="19">
        <v>0</v>
      </c>
      <c r="V3287" s="39"/>
      <c r="W3287" s="40"/>
      <c r="X3287" s="19"/>
      <c r="Y3287" s="19"/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1653</v>
      </c>
      <c r="B3288" s="37" t="s">
        <v>279</v>
      </c>
      <c r="C3288" s="38" t="s">
        <v>280</v>
      </c>
      <c r="D3288" s="24">
        <f t="shared" si="102"/>
        <v>0</v>
      </c>
      <c r="E3288" s="32">
        <f t="shared" si="103"/>
        <v>0</v>
      </c>
      <c r="F3288" s="28">
        <v>0</v>
      </c>
      <c r="G3288" s="29">
        <v>0</v>
      </c>
      <c r="H3288" s="22">
        <v>0</v>
      </c>
      <c r="I3288" s="22">
        <v>0</v>
      </c>
      <c r="J3288" s="41">
        <v>0</v>
      </c>
      <c r="K3288" s="42">
        <v>0</v>
      </c>
      <c r="L3288" s="22">
        <v>0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>
        <v>0</v>
      </c>
      <c r="U3288" s="22">
        <v>0</v>
      </c>
      <c r="V3288" s="41"/>
      <c r="W3288" s="42"/>
      <c r="X3288" s="22"/>
      <c r="Y3288" s="22"/>
      <c r="Z3288" s="41"/>
      <c r="AA3288" s="42"/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1653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1653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>
        <v>0</v>
      </c>
      <c r="U3290" s="19">
        <v>0</v>
      </c>
      <c r="V3290" s="39"/>
      <c r="W3290" s="40"/>
      <c r="X3290" s="19"/>
      <c r="Y3290" s="19"/>
      <c r="Z3290" s="39"/>
      <c r="AA3290" s="40"/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1653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1653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1653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1653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1653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1653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1653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85930.41</v>
      </c>
      <c r="F3297" s="28">
        <v>0</v>
      </c>
      <c r="G3297" s="29">
        <v>10741.3</v>
      </c>
      <c r="H3297" s="22">
        <v>0</v>
      </c>
      <c r="I3297" s="22">
        <v>10741.3</v>
      </c>
      <c r="J3297" s="41">
        <v>0</v>
      </c>
      <c r="K3297" s="42">
        <v>10741.3</v>
      </c>
      <c r="L3297" s="22">
        <v>0</v>
      </c>
      <c r="M3297" s="22">
        <v>10741.3</v>
      </c>
      <c r="N3297" s="41">
        <v>0</v>
      </c>
      <c r="O3297" s="42">
        <v>10741.3</v>
      </c>
      <c r="P3297" s="22">
        <v>0</v>
      </c>
      <c r="Q3297" s="22">
        <v>10741.3</v>
      </c>
      <c r="R3297" s="41">
        <v>0</v>
      </c>
      <c r="S3297" s="42">
        <v>10741.3</v>
      </c>
      <c r="T3297" s="22">
        <v>0</v>
      </c>
      <c r="U3297" s="22">
        <v>10741.31</v>
      </c>
      <c r="V3297" s="41"/>
      <c r="W3297" s="42"/>
      <c r="X3297" s="22"/>
      <c r="Y3297" s="22"/>
      <c r="Z3297" s="41"/>
      <c r="AA3297" s="42"/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1653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>
        <v>0</v>
      </c>
      <c r="U3298" s="19">
        <v>0</v>
      </c>
      <c r="V3298" s="39"/>
      <c r="W3298" s="40"/>
      <c r="X3298" s="19"/>
      <c r="Y3298" s="19"/>
      <c r="Z3298" s="39"/>
      <c r="AA3298" s="40"/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1653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>
        <v>0</v>
      </c>
      <c r="G3299" s="29">
        <v>0</v>
      </c>
      <c r="H3299" s="19">
        <v>0</v>
      </c>
      <c r="I3299" s="19">
        <v>0</v>
      </c>
      <c r="J3299" s="39">
        <v>0</v>
      </c>
      <c r="K3299" s="40">
        <v>0</v>
      </c>
      <c r="L3299" s="19">
        <v>0</v>
      </c>
      <c r="M3299" s="19">
        <v>0</v>
      </c>
      <c r="N3299" s="39">
        <v>0</v>
      </c>
      <c r="O3299" s="40">
        <v>0</v>
      </c>
      <c r="P3299" s="19">
        <v>0</v>
      </c>
      <c r="Q3299" s="19">
        <v>0</v>
      </c>
      <c r="R3299" s="39">
        <v>0</v>
      </c>
      <c r="S3299" s="40">
        <v>0</v>
      </c>
      <c r="T3299" s="19">
        <v>0</v>
      </c>
      <c r="U3299" s="19">
        <v>0</v>
      </c>
      <c r="V3299" s="39"/>
      <c r="W3299" s="40"/>
      <c r="X3299" s="19"/>
      <c r="Y3299" s="19"/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1653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0</v>
      </c>
      <c r="F3300" s="28">
        <v>0</v>
      </c>
      <c r="G3300" s="29">
        <v>0</v>
      </c>
      <c r="H3300" s="22">
        <v>0</v>
      </c>
      <c r="I3300" s="22">
        <v>0</v>
      </c>
      <c r="J3300" s="41">
        <v>0</v>
      </c>
      <c r="K3300" s="42">
        <v>0</v>
      </c>
      <c r="L3300" s="22">
        <v>0</v>
      </c>
      <c r="M3300" s="22">
        <v>0</v>
      </c>
      <c r="N3300" s="41">
        <v>0</v>
      </c>
      <c r="O3300" s="42">
        <v>0</v>
      </c>
      <c r="P3300" s="19">
        <v>0</v>
      </c>
      <c r="Q3300" s="19">
        <v>0</v>
      </c>
      <c r="R3300" s="41">
        <v>0</v>
      </c>
      <c r="S3300" s="42">
        <v>0</v>
      </c>
      <c r="T3300" s="22">
        <v>0</v>
      </c>
      <c r="U3300" s="22">
        <v>0</v>
      </c>
      <c r="V3300" s="41"/>
      <c r="W3300" s="42"/>
      <c r="X3300" s="22"/>
      <c r="Y3300" s="22"/>
      <c r="Z3300" s="41"/>
      <c r="AA3300" s="42"/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1653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1653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75022.240000000005</v>
      </c>
      <c r="F3302" s="28">
        <v>0</v>
      </c>
      <c r="G3302" s="29">
        <v>9377.7800000000007</v>
      </c>
      <c r="H3302" s="19">
        <v>0</v>
      </c>
      <c r="I3302" s="19">
        <v>9377.7800000000007</v>
      </c>
      <c r="J3302" s="39">
        <v>0</v>
      </c>
      <c r="K3302" s="40">
        <v>9377.7800000000007</v>
      </c>
      <c r="L3302" s="19">
        <v>0</v>
      </c>
      <c r="M3302" s="19">
        <v>9377.7800000000007</v>
      </c>
      <c r="N3302" s="39">
        <v>0</v>
      </c>
      <c r="O3302" s="40">
        <v>9377.7800000000007</v>
      </c>
      <c r="P3302" s="19">
        <v>0</v>
      </c>
      <c r="Q3302" s="19">
        <v>9377.7800000000007</v>
      </c>
      <c r="R3302" s="39">
        <v>0</v>
      </c>
      <c r="S3302" s="40">
        <v>9377.7800000000007</v>
      </c>
      <c r="T3302" s="19">
        <v>0</v>
      </c>
      <c r="U3302" s="19">
        <v>9377.7800000000007</v>
      </c>
      <c r="V3302" s="39"/>
      <c r="W3302" s="40"/>
      <c r="X3302" s="19"/>
      <c r="Y3302" s="19"/>
      <c r="Z3302" s="39"/>
      <c r="AA3302" s="40"/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1653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>
        <v>0</v>
      </c>
      <c r="G3303" s="29">
        <v>0</v>
      </c>
      <c r="H3303" s="22">
        <v>0</v>
      </c>
      <c r="I3303" s="22">
        <v>0</v>
      </c>
      <c r="J3303" s="41">
        <v>0</v>
      </c>
      <c r="K3303" s="42">
        <v>0</v>
      </c>
      <c r="L3303" s="22">
        <v>0</v>
      </c>
      <c r="M3303" s="22">
        <v>0</v>
      </c>
      <c r="N3303" s="41">
        <v>0</v>
      </c>
      <c r="O3303" s="42">
        <v>0</v>
      </c>
      <c r="P3303" s="19">
        <v>0</v>
      </c>
      <c r="Q3303" s="19">
        <v>0</v>
      </c>
      <c r="R3303" s="41">
        <v>0</v>
      </c>
      <c r="S3303" s="42">
        <v>0</v>
      </c>
      <c r="T3303" s="22">
        <v>0</v>
      </c>
      <c r="U3303" s="22">
        <v>0</v>
      </c>
      <c r="V3303" s="41"/>
      <c r="W3303" s="42"/>
      <c r="X3303" s="22"/>
      <c r="Y3303" s="22"/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1653</v>
      </c>
      <c r="B3304" s="37" t="s">
        <v>311</v>
      </c>
      <c r="C3304" s="38" t="s">
        <v>312</v>
      </c>
      <c r="D3304" s="24">
        <f t="shared" si="102"/>
        <v>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0</v>
      </c>
      <c r="S3304" s="42">
        <v>0</v>
      </c>
      <c r="T3304" s="22">
        <v>0</v>
      </c>
      <c r="U3304" s="22">
        <v>0</v>
      </c>
      <c r="V3304" s="41"/>
      <c r="W3304" s="42"/>
      <c r="X3304" s="22"/>
      <c r="Y3304" s="22"/>
      <c r="Z3304" s="41"/>
      <c r="AA3304" s="42"/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1653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/>
      <c r="G3305" s="29"/>
      <c r="H3305" s="19"/>
      <c r="I3305" s="19"/>
      <c r="J3305" s="39"/>
      <c r="K3305" s="40"/>
      <c r="L3305" s="19"/>
      <c r="M3305" s="19"/>
      <c r="N3305" s="39"/>
      <c r="O3305" s="40"/>
      <c r="P3305" s="22"/>
      <c r="Q3305" s="22"/>
      <c r="R3305" s="39"/>
      <c r="S3305" s="40"/>
      <c r="T3305" s="19"/>
      <c r="U3305" s="19"/>
      <c r="V3305" s="39"/>
      <c r="W3305" s="40"/>
      <c r="X3305" s="19"/>
      <c r="Y3305" s="19"/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1653</v>
      </c>
      <c r="B3306" s="37" t="s">
        <v>315</v>
      </c>
      <c r="C3306" s="38" t="s">
        <v>316</v>
      </c>
      <c r="D3306" s="24">
        <f t="shared" si="102"/>
        <v>166322.5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166322.5</v>
      </c>
      <c r="S3306" s="42">
        <v>0</v>
      </c>
      <c r="T3306" s="22">
        <v>0</v>
      </c>
      <c r="U3306" s="22">
        <v>0</v>
      </c>
      <c r="V3306" s="41"/>
      <c r="W3306" s="42"/>
      <c r="X3306" s="22"/>
      <c r="Y3306" s="22"/>
      <c r="Z3306" s="41"/>
      <c r="AA3306" s="42"/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1653</v>
      </c>
      <c r="B3307" s="37" t="s">
        <v>317</v>
      </c>
      <c r="C3307" s="38" t="s">
        <v>318</v>
      </c>
      <c r="D3307" s="24">
        <f t="shared" si="102"/>
        <v>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>
        <v>0</v>
      </c>
      <c r="U3307" s="22">
        <v>0</v>
      </c>
      <c r="V3307" s="41"/>
      <c r="W3307" s="42"/>
      <c r="X3307" s="22"/>
      <c r="Y3307" s="22"/>
      <c r="Z3307" s="41"/>
      <c r="AA3307" s="42"/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1653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1653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1653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1653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>
        <v>0</v>
      </c>
      <c r="U3311" s="19">
        <v>0</v>
      </c>
      <c r="V3311" s="39"/>
      <c r="W3311" s="40"/>
      <c r="X3311" s="19"/>
      <c r="Y3311" s="19"/>
      <c r="Z3311" s="39"/>
      <c r="AA3311" s="40"/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1653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311057.28000000003</v>
      </c>
      <c r="F3312" s="28">
        <v>0</v>
      </c>
      <c r="G3312" s="29">
        <v>38882.160000000003</v>
      </c>
      <c r="H3312" s="22">
        <v>0</v>
      </c>
      <c r="I3312" s="22">
        <v>38882.160000000003</v>
      </c>
      <c r="J3312" s="41">
        <v>0</v>
      </c>
      <c r="K3312" s="42">
        <v>38882.160000000003</v>
      </c>
      <c r="L3312" s="22">
        <v>0</v>
      </c>
      <c r="M3312" s="22">
        <v>38882.160000000003</v>
      </c>
      <c r="N3312" s="41">
        <v>0</v>
      </c>
      <c r="O3312" s="42">
        <v>38882.160000000003</v>
      </c>
      <c r="P3312" s="19">
        <v>0</v>
      </c>
      <c r="Q3312" s="19">
        <v>38882.160000000003</v>
      </c>
      <c r="R3312" s="41">
        <v>0</v>
      </c>
      <c r="S3312" s="42">
        <v>38882.160000000003</v>
      </c>
      <c r="T3312" s="22">
        <v>0</v>
      </c>
      <c r="U3312" s="22">
        <v>38882.160000000003</v>
      </c>
      <c r="V3312" s="41"/>
      <c r="W3312" s="42"/>
      <c r="X3312" s="22"/>
      <c r="Y3312" s="22"/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1653</v>
      </c>
      <c r="B3313" s="37" t="s">
        <v>329</v>
      </c>
      <c r="C3313" s="38" t="s">
        <v>330</v>
      </c>
      <c r="D3313" s="24">
        <f t="shared" si="102"/>
        <v>0</v>
      </c>
      <c r="E3313" s="32">
        <f t="shared" si="103"/>
        <v>44722.479999999996</v>
      </c>
      <c r="F3313" s="28">
        <v>0</v>
      </c>
      <c r="G3313" s="29">
        <v>5590.31</v>
      </c>
      <c r="H3313" s="22">
        <v>0</v>
      </c>
      <c r="I3313" s="22">
        <v>5590.31</v>
      </c>
      <c r="J3313" s="41">
        <v>0</v>
      </c>
      <c r="K3313" s="42">
        <v>5590.31</v>
      </c>
      <c r="L3313" s="22">
        <v>0</v>
      </c>
      <c r="M3313" s="22">
        <v>5590.31</v>
      </c>
      <c r="N3313" s="41">
        <v>0</v>
      </c>
      <c r="O3313" s="42">
        <v>5590.31</v>
      </c>
      <c r="P3313" s="22">
        <v>0</v>
      </c>
      <c r="Q3313" s="22">
        <v>5590.31</v>
      </c>
      <c r="R3313" s="41">
        <v>0</v>
      </c>
      <c r="S3313" s="42">
        <v>5590.31</v>
      </c>
      <c r="T3313" s="22">
        <v>0</v>
      </c>
      <c r="U3313" s="22">
        <v>5590.31</v>
      </c>
      <c r="V3313" s="41"/>
      <c r="W3313" s="42"/>
      <c r="X3313" s="22"/>
      <c r="Y3313" s="22"/>
      <c r="Z3313" s="41"/>
      <c r="AA3313" s="42"/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1653</v>
      </c>
      <c r="B3314" s="37" t="s">
        <v>331</v>
      </c>
      <c r="C3314" s="38" t="s">
        <v>332</v>
      </c>
      <c r="D3314" s="24">
        <f t="shared" si="102"/>
        <v>0</v>
      </c>
      <c r="E3314" s="32">
        <f t="shared" si="103"/>
        <v>0</v>
      </c>
      <c r="F3314" s="28"/>
      <c r="G3314" s="29"/>
      <c r="H3314" s="19"/>
      <c r="I3314" s="19"/>
      <c r="J3314" s="39"/>
      <c r="K3314" s="40"/>
      <c r="L3314" s="19"/>
      <c r="M3314" s="19"/>
      <c r="N3314" s="39"/>
      <c r="O3314" s="40"/>
      <c r="P3314" s="22"/>
      <c r="Q3314" s="22"/>
      <c r="R3314" s="39"/>
      <c r="S3314" s="40"/>
      <c r="T3314" s="19"/>
      <c r="U3314" s="19"/>
      <c r="V3314" s="39"/>
      <c r="W3314" s="40"/>
      <c r="X3314" s="19"/>
      <c r="Y3314" s="19"/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1653</v>
      </c>
      <c r="B3315" s="37" t="s">
        <v>333</v>
      </c>
      <c r="C3315" s="38" t="s">
        <v>334</v>
      </c>
      <c r="D3315" s="24">
        <f t="shared" si="102"/>
        <v>0</v>
      </c>
      <c r="E3315" s="32">
        <f t="shared" si="103"/>
        <v>41696.94</v>
      </c>
      <c r="F3315" s="28">
        <v>0</v>
      </c>
      <c r="G3315" s="29">
        <v>4727.54</v>
      </c>
      <c r="H3315" s="22">
        <v>0</v>
      </c>
      <c r="I3315" s="22">
        <v>4727.54</v>
      </c>
      <c r="J3315" s="41">
        <v>0</v>
      </c>
      <c r="K3315" s="42">
        <v>4727.54</v>
      </c>
      <c r="L3315" s="22">
        <v>0</v>
      </c>
      <c r="M3315" s="22">
        <v>4727.54</v>
      </c>
      <c r="N3315" s="41">
        <v>0</v>
      </c>
      <c r="O3315" s="42">
        <v>4727.54</v>
      </c>
      <c r="P3315" s="19">
        <v>0</v>
      </c>
      <c r="Q3315" s="19">
        <v>4727.54</v>
      </c>
      <c r="R3315" s="41">
        <v>0</v>
      </c>
      <c r="S3315" s="42">
        <v>5832.12</v>
      </c>
      <c r="T3315" s="22">
        <v>0</v>
      </c>
      <c r="U3315" s="22">
        <v>7499.58</v>
      </c>
      <c r="V3315" s="41"/>
      <c r="W3315" s="42"/>
      <c r="X3315" s="22"/>
      <c r="Y3315" s="22"/>
      <c r="Z3315" s="41"/>
      <c r="AA3315" s="42"/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1653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2000</v>
      </c>
      <c r="F3316" s="28">
        <v>0</v>
      </c>
      <c r="G3316" s="29">
        <v>250</v>
      </c>
      <c r="H3316" s="22">
        <v>0</v>
      </c>
      <c r="I3316" s="22">
        <v>250</v>
      </c>
      <c r="J3316" s="41">
        <v>0</v>
      </c>
      <c r="K3316" s="42">
        <v>250</v>
      </c>
      <c r="L3316" s="22">
        <v>0</v>
      </c>
      <c r="M3316" s="22">
        <v>250</v>
      </c>
      <c r="N3316" s="41">
        <v>0</v>
      </c>
      <c r="O3316" s="42">
        <v>250</v>
      </c>
      <c r="P3316" s="22">
        <v>0</v>
      </c>
      <c r="Q3316" s="22">
        <v>250</v>
      </c>
      <c r="R3316" s="41">
        <v>0</v>
      </c>
      <c r="S3316" s="42">
        <v>250</v>
      </c>
      <c r="T3316" s="22">
        <v>0</v>
      </c>
      <c r="U3316" s="22">
        <v>250</v>
      </c>
      <c r="V3316" s="41"/>
      <c r="W3316" s="42"/>
      <c r="X3316" s="22"/>
      <c r="Y3316" s="22"/>
      <c r="Z3316" s="41"/>
      <c r="AA3316" s="42"/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1653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1653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1653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1653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12977.759999999998</v>
      </c>
      <c r="F3320" s="28">
        <v>0</v>
      </c>
      <c r="G3320" s="29">
        <v>1622.22</v>
      </c>
      <c r="H3320" s="19">
        <v>0</v>
      </c>
      <c r="I3320" s="19">
        <v>1622.22</v>
      </c>
      <c r="J3320" s="39">
        <v>0</v>
      </c>
      <c r="K3320" s="40">
        <v>1622.22</v>
      </c>
      <c r="L3320" s="19">
        <v>0</v>
      </c>
      <c r="M3320" s="19">
        <v>1622.22</v>
      </c>
      <c r="N3320" s="39">
        <v>0</v>
      </c>
      <c r="O3320" s="40">
        <v>1622.22</v>
      </c>
      <c r="P3320" s="19">
        <v>0</v>
      </c>
      <c r="Q3320" s="19">
        <v>1622.22</v>
      </c>
      <c r="R3320" s="39">
        <v>0</v>
      </c>
      <c r="S3320" s="40">
        <v>1622.22</v>
      </c>
      <c r="T3320" s="19">
        <v>0</v>
      </c>
      <c r="U3320" s="19">
        <v>1622.22</v>
      </c>
      <c r="V3320" s="39"/>
      <c r="W3320" s="40"/>
      <c r="X3320" s="19"/>
      <c r="Y3320" s="19"/>
      <c r="Z3320" s="39"/>
      <c r="AA3320" s="40"/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1653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1653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1653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0</v>
      </c>
      <c r="T3323" s="19">
        <v>0</v>
      </c>
      <c r="U3323" s="19">
        <v>0</v>
      </c>
      <c r="V3323" s="39"/>
      <c r="W3323" s="40"/>
      <c r="X3323" s="19"/>
      <c r="Y3323" s="19"/>
      <c r="Z3323" s="39"/>
      <c r="AA3323" s="40"/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1653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1653</v>
      </c>
      <c r="B3325" s="37" t="s">
        <v>353</v>
      </c>
      <c r="C3325" s="38" t="s">
        <v>354</v>
      </c>
      <c r="D3325" s="24">
        <f t="shared" si="102"/>
        <v>0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0</v>
      </c>
      <c r="S3325" s="40">
        <v>0</v>
      </c>
      <c r="T3325" s="19">
        <v>0</v>
      </c>
      <c r="U3325" s="19">
        <v>0</v>
      </c>
      <c r="V3325" s="39"/>
      <c r="W3325" s="40"/>
      <c r="X3325" s="19"/>
      <c r="Y3325" s="19"/>
      <c r="Z3325" s="39"/>
      <c r="AA3325" s="40"/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1653</v>
      </c>
      <c r="B3326" s="37" t="s">
        <v>355</v>
      </c>
      <c r="C3326" s="38" t="s">
        <v>356</v>
      </c>
      <c r="D3326" s="24">
        <f t="shared" si="102"/>
        <v>2050000</v>
      </c>
      <c r="E3326" s="32">
        <f t="shared" si="103"/>
        <v>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0</v>
      </c>
      <c r="T3326" s="19">
        <v>2050000</v>
      </c>
      <c r="U3326" s="19">
        <v>0</v>
      </c>
      <c r="V3326" s="39"/>
      <c r="W3326" s="40"/>
      <c r="X3326" s="19"/>
      <c r="Y3326" s="19"/>
      <c r="Z3326" s="39"/>
      <c r="AA3326" s="40"/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1653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1653</v>
      </c>
      <c r="B3328" s="37" t="s">
        <v>359</v>
      </c>
      <c r="C3328" s="38" t="s">
        <v>360</v>
      </c>
      <c r="D3328" s="24">
        <f t="shared" si="102"/>
        <v>0</v>
      </c>
      <c r="E3328" s="32">
        <f t="shared" si="103"/>
        <v>888333.33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0</v>
      </c>
      <c r="S3328" s="40">
        <v>0</v>
      </c>
      <c r="T3328" s="19">
        <v>0</v>
      </c>
      <c r="U3328" s="19">
        <v>888333.33</v>
      </c>
      <c r="V3328" s="39"/>
      <c r="W3328" s="40"/>
      <c r="X3328" s="19"/>
      <c r="Y3328" s="19"/>
      <c r="Z3328" s="39"/>
      <c r="AA3328" s="40"/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1653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>
        <v>0</v>
      </c>
      <c r="U3329" s="19">
        <v>0</v>
      </c>
      <c r="V3329" s="39"/>
      <c r="W3329" s="40"/>
      <c r="X3329" s="19"/>
      <c r="Y3329" s="19"/>
      <c r="Z3329" s="39"/>
      <c r="AA3329" s="40"/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1653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1653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0</v>
      </c>
      <c r="F3331" s="28">
        <v>0</v>
      </c>
      <c r="G3331" s="29">
        <v>0</v>
      </c>
      <c r="H3331" s="19">
        <v>0</v>
      </c>
      <c r="I3331" s="19">
        <v>0</v>
      </c>
      <c r="J3331" s="39">
        <v>0</v>
      </c>
      <c r="K3331" s="40">
        <v>0</v>
      </c>
      <c r="L3331" s="19">
        <v>0</v>
      </c>
      <c r="M3331" s="19">
        <v>0</v>
      </c>
      <c r="N3331" s="39">
        <v>0</v>
      </c>
      <c r="O3331" s="40">
        <v>0</v>
      </c>
      <c r="P3331" s="22">
        <v>0</v>
      </c>
      <c r="Q3331" s="22">
        <v>0</v>
      </c>
      <c r="R3331" s="39">
        <v>0</v>
      </c>
      <c r="S3331" s="40">
        <v>0</v>
      </c>
      <c r="T3331" s="19">
        <v>0</v>
      </c>
      <c r="U3331" s="19">
        <v>0</v>
      </c>
      <c r="V3331" s="39"/>
      <c r="W3331" s="40"/>
      <c r="X3331" s="19"/>
      <c r="Y3331" s="19"/>
      <c r="Z3331" s="39"/>
      <c r="AA3331" s="40"/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1653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0</v>
      </c>
      <c r="T3332" s="22">
        <v>0</v>
      </c>
      <c r="U3332" s="22">
        <v>0</v>
      </c>
      <c r="V3332" s="41"/>
      <c r="W3332" s="42"/>
      <c r="X3332" s="22"/>
      <c r="Y3332" s="22"/>
      <c r="Z3332" s="41"/>
      <c r="AA3332" s="42"/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1653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1653</v>
      </c>
      <c r="B3334" s="37" t="s">
        <v>371</v>
      </c>
      <c r="C3334" s="38" t="s">
        <v>372</v>
      </c>
      <c r="D3334" s="24">
        <f t="shared" si="104"/>
        <v>0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0</v>
      </c>
      <c r="S3334" s="42">
        <v>0</v>
      </c>
      <c r="T3334" s="22">
        <v>0</v>
      </c>
      <c r="U3334" s="22">
        <v>0</v>
      </c>
      <c r="V3334" s="41"/>
      <c r="W3334" s="42"/>
      <c r="X3334" s="22"/>
      <c r="Y3334" s="22"/>
      <c r="Z3334" s="41"/>
      <c r="AA3334" s="42"/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1653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/>
      <c r="G3335" s="29"/>
      <c r="H3335" s="19"/>
      <c r="I3335" s="19"/>
      <c r="J3335" s="39"/>
      <c r="K3335" s="40"/>
      <c r="L3335" s="19"/>
      <c r="M3335" s="19"/>
      <c r="N3335" s="39"/>
      <c r="O3335" s="40"/>
      <c r="P3335" s="22"/>
      <c r="Q3335" s="22"/>
      <c r="R3335" s="39"/>
      <c r="S3335" s="40"/>
      <c r="T3335" s="19"/>
      <c r="U3335" s="19"/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1653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1653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/>
      <c r="G3337" s="29"/>
      <c r="H3337" s="19"/>
      <c r="I3337" s="19"/>
      <c r="J3337" s="39"/>
      <c r="K3337" s="40"/>
      <c r="L3337" s="19"/>
      <c r="M3337" s="19"/>
      <c r="N3337" s="39"/>
      <c r="O3337" s="40"/>
      <c r="P3337" s="22"/>
      <c r="Q3337" s="22"/>
      <c r="R3337" s="39"/>
      <c r="S3337" s="40"/>
      <c r="T3337" s="19"/>
      <c r="U3337" s="19"/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1653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1653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1653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1653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0</v>
      </c>
      <c r="T3341" s="19">
        <v>0</v>
      </c>
      <c r="U3341" s="19">
        <v>0</v>
      </c>
      <c r="V3341" s="39"/>
      <c r="W3341" s="40"/>
      <c r="X3341" s="19"/>
      <c r="Y3341" s="19"/>
      <c r="Z3341" s="39"/>
      <c r="AA3341" s="40"/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1653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1653</v>
      </c>
      <c r="B3343" s="37" t="s">
        <v>389</v>
      </c>
      <c r="C3343" s="38" t="s">
        <v>390</v>
      </c>
      <c r="D3343" s="24">
        <f t="shared" si="104"/>
        <v>0</v>
      </c>
      <c r="E3343" s="32">
        <f t="shared" si="105"/>
        <v>0</v>
      </c>
      <c r="F3343" s="28">
        <v>0</v>
      </c>
      <c r="G3343" s="29">
        <v>0</v>
      </c>
      <c r="H3343" s="19">
        <v>0</v>
      </c>
      <c r="I3343" s="19">
        <v>0</v>
      </c>
      <c r="J3343" s="39">
        <v>0</v>
      </c>
      <c r="K3343" s="40">
        <v>0</v>
      </c>
      <c r="L3343" s="19">
        <v>0</v>
      </c>
      <c r="M3343" s="19">
        <v>0</v>
      </c>
      <c r="N3343" s="39">
        <v>0</v>
      </c>
      <c r="O3343" s="40">
        <v>0</v>
      </c>
      <c r="P3343" s="22">
        <v>0</v>
      </c>
      <c r="Q3343" s="22">
        <v>0</v>
      </c>
      <c r="R3343" s="39">
        <v>0</v>
      </c>
      <c r="S3343" s="40">
        <v>0</v>
      </c>
      <c r="T3343" s="19">
        <v>0</v>
      </c>
      <c r="U3343" s="19">
        <v>0</v>
      </c>
      <c r="V3343" s="39"/>
      <c r="W3343" s="40"/>
      <c r="X3343" s="19"/>
      <c r="Y3343" s="19"/>
      <c r="Z3343" s="39"/>
      <c r="AA3343" s="40"/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1653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0</v>
      </c>
      <c r="T3344" s="19">
        <v>0</v>
      </c>
      <c r="U3344" s="19">
        <v>0</v>
      </c>
      <c r="V3344" s="39"/>
      <c r="W3344" s="40"/>
      <c r="X3344" s="19"/>
      <c r="Y3344" s="19"/>
      <c r="Z3344" s="39"/>
      <c r="AA3344" s="40"/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1653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1653</v>
      </c>
      <c r="B3346" s="37" t="s">
        <v>395</v>
      </c>
      <c r="C3346" s="38" t="s">
        <v>396</v>
      </c>
      <c r="D3346" s="24">
        <f t="shared" si="104"/>
        <v>0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0</v>
      </c>
      <c r="S3346" s="40">
        <v>0</v>
      </c>
      <c r="T3346" s="19">
        <v>0</v>
      </c>
      <c r="U3346" s="19">
        <v>0</v>
      </c>
      <c r="V3346" s="39"/>
      <c r="W3346" s="40"/>
      <c r="X3346" s="19"/>
      <c r="Y3346" s="19"/>
      <c r="Z3346" s="39"/>
      <c r="AA3346" s="40"/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1653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1653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1653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1653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>
        <v>0</v>
      </c>
      <c r="U3350" s="19">
        <v>0</v>
      </c>
      <c r="V3350" s="39"/>
      <c r="W3350" s="40"/>
      <c r="X3350" s="19"/>
      <c r="Y3350" s="19"/>
      <c r="Z3350" s="39"/>
      <c r="AA3350" s="40"/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1653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1653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55555.520000000004</v>
      </c>
      <c r="F3352" s="28">
        <v>0</v>
      </c>
      <c r="G3352" s="29">
        <v>6944.44</v>
      </c>
      <c r="H3352" s="19">
        <v>0</v>
      </c>
      <c r="I3352" s="19">
        <v>6944.44</v>
      </c>
      <c r="J3352" s="39">
        <v>0</v>
      </c>
      <c r="K3352" s="40">
        <v>6944.44</v>
      </c>
      <c r="L3352" s="19">
        <v>0</v>
      </c>
      <c r="M3352" s="19">
        <v>6944.44</v>
      </c>
      <c r="N3352" s="39">
        <v>0</v>
      </c>
      <c r="O3352" s="40">
        <v>6944.44</v>
      </c>
      <c r="P3352" s="22">
        <v>0</v>
      </c>
      <c r="Q3352" s="22">
        <v>6944.44</v>
      </c>
      <c r="R3352" s="39">
        <v>0</v>
      </c>
      <c r="S3352" s="40">
        <v>6944.44</v>
      </c>
      <c r="T3352" s="19">
        <v>0</v>
      </c>
      <c r="U3352" s="19">
        <v>6944.44</v>
      </c>
      <c r="V3352" s="39"/>
      <c r="W3352" s="40"/>
      <c r="X3352" s="19"/>
      <c r="Y3352" s="19"/>
      <c r="Z3352" s="39"/>
      <c r="AA3352" s="40"/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1653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1653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1653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1653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1653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1653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1653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1653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1653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1653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1653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1653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1653</v>
      </c>
      <c r="B3365" s="37" t="s">
        <v>433</v>
      </c>
      <c r="C3365" s="38" t="s">
        <v>434</v>
      </c>
      <c r="D3365" s="24">
        <f t="shared" si="104"/>
        <v>0</v>
      </c>
      <c r="E3365" s="32">
        <f t="shared" si="105"/>
        <v>0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0</v>
      </c>
      <c r="O3365" s="40">
        <v>0</v>
      </c>
      <c r="P3365" s="19">
        <v>0</v>
      </c>
      <c r="Q3365" s="19">
        <v>0</v>
      </c>
      <c r="R3365" s="39">
        <v>0</v>
      </c>
      <c r="S3365" s="40">
        <v>0</v>
      </c>
      <c r="T3365" s="19">
        <v>0</v>
      </c>
      <c r="U3365" s="19">
        <v>0</v>
      </c>
      <c r="V3365" s="39"/>
      <c r="W3365" s="40"/>
      <c r="X3365" s="19"/>
      <c r="Y3365" s="19"/>
      <c r="Z3365" s="39"/>
      <c r="AA3365" s="40"/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1653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>
        <v>0</v>
      </c>
      <c r="U3366" s="19">
        <v>0</v>
      </c>
      <c r="V3366" s="39"/>
      <c r="W3366" s="40"/>
      <c r="X3366" s="19"/>
      <c r="Y3366" s="19"/>
      <c r="Z3366" s="39"/>
      <c r="AA3366" s="40"/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1653</v>
      </c>
      <c r="B3367" s="37" t="s">
        <v>437</v>
      </c>
      <c r="C3367" s="38" t="s">
        <v>438</v>
      </c>
      <c r="D3367" s="24">
        <f t="shared" si="104"/>
        <v>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>
        <v>0</v>
      </c>
      <c r="U3367" s="19">
        <v>0</v>
      </c>
      <c r="V3367" s="39"/>
      <c r="W3367" s="40"/>
      <c r="X3367" s="19"/>
      <c r="Y3367" s="19"/>
      <c r="Z3367" s="39"/>
      <c r="AA3367" s="40"/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1653</v>
      </c>
      <c r="B3368" s="37" t="s">
        <v>439</v>
      </c>
      <c r="C3368" s="38" t="s">
        <v>440</v>
      </c>
      <c r="D3368" s="24">
        <f t="shared" si="104"/>
        <v>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0</v>
      </c>
      <c r="Q3368" s="19">
        <v>0</v>
      </c>
      <c r="R3368" s="39">
        <v>0</v>
      </c>
      <c r="S3368" s="40">
        <v>0</v>
      </c>
      <c r="T3368" s="19">
        <v>0</v>
      </c>
      <c r="U3368" s="19">
        <v>0</v>
      </c>
      <c r="V3368" s="39"/>
      <c r="W3368" s="40"/>
      <c r="X3368" s="19"/>
      <c r="Y3368" s="19"/>
      <c r="Z3368" s="39"/>
      <c r="AA3368" s="40"/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1653</v>
      </c>
      <c r="B3369" s="37" t="s">
        <v>441</v>
      </c>
      <c r="C3369" s="38" t="s">
        <v>442</v>
      </c>
      <c r="D3369" s="24">
        <f t="shared" si="104"/>
        <v>59706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0</v>
      </c>
      <c r="K3369" s="42">
        <v>0</v>
      </c>
      <c r="L3369" s="22">
        <v>0</v>
      </c>
      <c r="M3369" s="22">
        <v>0</v>
      </c>
      <c r="N3369" s="41">
        <v>59706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>
        <v>0</v>
      </c>
      <c r="U3369" s="22">
        <v>0</v>
      </c>
      <c r="V3369" s="41"/>
      <c r="W3369" s="42"/>
      <c r="X3369" s="22"/>
      <c r="Y3369" s="22"/>
      <c r="Z3369" s="41"/>
      <c r="AA3369" s="42"/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1653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1653</v>
      </c>
      <c r="B3371" s="37" t="s">
        <v>445</v>
      </c>
      <c r="C3371" s="38" t="s">
        <v>446</v>
      </c>
      <c r="D3371" s="24">
        <f t="shared" si="104"/>
        <v>309800</v>
      </c>
      <c r="E3371" s="32">
        <f t="shared" si="105"/>
        <v>0</v>
      </c>
      <c r="F3371" s="28">
        <v>124900</v>
      </c>
      <c r="G3371" s="29">
        <v>0</v>
      </c>
      <c r="H3371" s="19">
        <v>0</v>
      </c>
      <c r="I3371" s="19">
        <v>0</v>
      </c>
      <c r="J3371" s="39">
        <v>0</v>
      </c>
      <c r="K3371" s="40">
        <v>0</v>
      </c>
      <c r="L3371" s="19">
        <v>20000</v>
      </c>
      <c r="M3371" s="19">
        <v>0</v>
      </c>
      <c r="N3371" s="39">
        <v>0</v>
      </c>
      <c r="O3371" s="40">
        <v>0</v>
      </c>
      <c r="P3371" s="22">
        <v>32000</v>
      </c>
      <c r="Q3371" s="22">
        <v>0</v>
      </c>
      <c r="R3371" s="39">
        <v>51900</v>
      </c>
      <c r="S3371" s="40">
        <v>0</v>
      </c>
      <c r="T3371" s="19">
        <v>81000</v>
      </c>
      <c r="U3371" s="19">
        <v>0</v>
      </c>
      <c r="V3371" s="39"/>
      <c r="W3371" s="40"/>
      <c r="X3371" s="19"/>
      <c r="Y3371" s="19"/>
      <c r="Z3371" s="39"/>
      <c r="AA3371" s="40"/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1653</v>
      </c>
      <c r="B3372" s="37" t="s">
        <v>447</v>
      </c>
      <c r="C3372" s="38" t="s">
        <v>448</v>
      </c>
      <c r="D3372" s="24">
        <f t="shared" si="104"/>
        <v>87600</v>
      </c>
      <c r="E3372" s="32">
        <f t="shared" si="105"/>
        <v>256158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0</v>
      </c>
      <c r="M3372" s="19">
        <v>0</v>
      </c>
      <c r="N3372" s="39">
        <v>87600</v>
      </c>
      <c r="O3372" s="40">
        <v>0</v>
      </c>
      <c r="P3372" s="19">
        <v>0</v>
      </c>
      <c r="Q3372" s="19">
        <v>256158</v>
      </c>
      <c r="R3372" s="39">
        <v>0</v>
      </c>
      <c r="S3372" s="40">
        <v>0</v>
      </c>
      <c r="T3372" s="19">
        <v>0</v>
      </c>
      <c r="U3372" s="19">
        <v>0</v>
      </c>
      <c r="V3372" s="39"/>
      <c r="W3372" s="40"/>
      <c r="X3372" s="19"/>
      <c r="Y3372" s="19"/>
      <c r="Z3372" s="39"/>
      <c r="AA3372" s="40"/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1653</v>
      </c>
      <c r="B3373" s="37" t="s">
        <v>449</v>
      </c>
      <c r="C3373" s="38" t="s">
        <v>450</v>
      </c>
      <c r="D3373" s="24">
        <f t="shared" si="104"/>
        <v>0</v>
      </c>
      <c r="E3373" s="32">
        <f t="shared" si="105"/>
        <v>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0</v>
      </c>
      <c r="T3373" s="19">
        <v>0</v>
      </c>
      <c r="U3373" s="19">
        <v>0</v>
      </c>
      <c r="V3373" s="39"/>
      <c r="W3373" s="40"/>
      <c r="X3373" s="19"/>
      <c r="Y3373" s="19"/>
      <c r="Z3373" s="39"/>
      <c r="AA3373" s="40"/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1653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>
        <v>0</v>
      </c>
      <c r="U3374" s="19">
        <v>0</v>
      </c>
      <c r="V3374" s="39"/>
      <c r="W3374" s="40"/>
      <c r="X3374" s="19"/>
      <c r="Y3374" s="19"/>
      <c r="Z3374" s="39"/>
      <c r="AA3374" s="40"/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1653</v>
      </c>
      <c r="B3375" s="37" t="s">
        <v>453</v>
      </c>
      <c r="C3375" s="38" t="s">
        <v>454</v>
      </c>
      <c r="D3375" s="24">
        <f t="shared" si="104"/>
        <v>0</v>
      </c>
      <c r="E3375" s="32">
        <f t="shared" si="105"/>
        <v>257844.14</v>
      </c>
      <c r="F3375" s="28">
        <v>0</v>
      </c>
      <c r="G3375" s="29">
        <v>33757.300000000003</v>
      </c>
      <c r="H3375" s="19">
        <v>0</v>
      </c>
      <c r="I3375" s="19">
        <v>33559.43</v>
      </c>
      <c r="J3375" s="39">
        <v>0</v>
      </c>
      <c r="K3375" s="40">
        <v>33012.47</v>
      </c>
      <c r="L3375" s="19">
        <v>0</v>
      </c>
      <c r="M3375" s="19">
        <v>32999.47</v>
      </c>
      <c r="N3375" s="39">
        <v>0</v>
      </c>
      <c r="O3375" s="40">
        <v>32284.42</v>
      </c>
      <c r="P3375" s="19">
        <v>0</v>
      </c>
      <c r="Q3375" s="19">
        <v>30872.21</v>
      </c>
      <c r="R3375" s="39">
        <v>0</v>
      </c>
      <c r="S3375" s="40">
        <v>30761.78</v>
      </c>
      <c r="T3375" s="19">
        <v>0</v>
      </c>
      <c r="U3375" s="19">
        <v>30597.06</v>
      </c>
      <c r="V3375" s="39"/>
      <c r="W3375" s="40"/>
      <c r="X3375" s="19"/>
      <c r="Y3375" s="19"/>
      <c r="Z3375" s="39"/>
      <c r="AA3375" s="40"/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1653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34166.67</v>
      </c>
      <c r="F3376" s="28">
        <v>0</v>
      </c>
      <c r="G3376" s="29">
        <v>0</v>
      </c>
      <c r="H3376" s="19">
        <v>0</v>
      </c>
      <c r="I3376" s="19">
        <v>0</v>
      </c>
      <c r="J3376" s="39">
        <v>0</v>
      </c>
      <c r="K3376" s="40">
        <v>0</v>
      </c>
      <c r="L3376" s="19">
        <v>0</v>
      </c>
      <c r="M3376" s="19">
        <v>0</v>
      </c>
      <c r="N3376" s="39">
        <v>0</v>
      </c>
      <c r="O3376" s="40">
        <v>0</v>
      </c>
      <c r="P3376" s="19">
        <v>0</v>
      </c>
      <c r="Q3376" s="19">
        <v>0</v>
      </c>
      <c r="R3376" s="39">
        <v>0</v>
      </c>
      <c r="S3376" s="40">
        <v>0</v>
      </c>
      <c r="T3376" s="19">
        <v>0</v>
      </c>
      <c r="U3376" s="19">
        <v>34166.67</v>
      </c>
      <c r="V3376" s="39"/>
      <c r="W3376" s="40"/>
      <c r="X3376" s="19"/>
      <c r="Y3376" s="19"/>
      <c r="Z3376" s="39"/>
      <c r="AA3376" s="40"/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1653</v>
      </c>
      <c r="B3377" s="37" t="s">
        <v>457</v>
      </c>
      <c r="C3377" s="38" t="s">
        <v>458</v>
      </c>
      <c r="D3377" s="24">
        <f t="shared" si="104"/>
        <v>0</v>
      </c>
      <c r="E3377" s="32">
        <f t="shared" si="105"/>
        <v>62333.359999999993</v>
      </c>
      <c r="F3377" s="28">
        <v>0</v>
      </c>
      <c r="G3377" s="29">
        <v>7791.67</v>
      </c>
      <c r="H3377" s="19">
        <v>0</v>
      </c>
      <c r="I3377" s="19">
        <v>7791.67</v>
      </c>
      <c r="J3377" s="39">
        <v>0</v>
      </c>
      <c r="K3377" s="40">
        <v>7791.67</v>
      </c>
      <c r="L3377" s="19">
        <v>0</v>
      </c>
      <c r="M3377" s="19">
        <v>7791.67</v>
      </c>
      <c r="N3377" s="39">
        <v>0</v>
      </c>
      <c r="O3377" s="40">
        <v>7791.67</v>
      </c>
      <c r="P3377" s="19">
        <v>0</v>
      </c>
      <c r="Q3377" s="19">
        <v>7791.67</v>
      </c>
      <c r="R3377" s="39">
        <v>0</v>
      </c>
      <c r="S3377" s="40">
        <v>7791.67</v>
      </c>
      <c r="T3377" s="19">
        <v>0</v>
      </c>
      <c r="U3377" s="19">
        <v>7791.67</v>
      </c>
      <c r="V3377" s="39"/>
      <c r="W3377" s="40"/>
      <c r="X3377" s="19"/>
      <c r="Y3377" s="19"/>
      <c r="Z3377" s="39"/>
      <c r="AA3377" s="40"/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1653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31633.03</v>
      </c>
      <c r="F3378" s="28">
        <v>0</v>
      </c>
      <c r="G3378" s="29">
        <v>4437.17</v>
      </c>
      <c r="H3378" s="19">
        <v>0</v>
      </c>
      <c r="I3378" s="19">
        <v>4436.17</v>
      </c>
      <c r="J3378" s="39">
        <v>0</v>
      </c>
      <c r="K3378" s="40">
        <v>4032.17</v>
      </c>
      <c r="L3378" s="19">
        <v>0</v>
      </c>
      <c r="M3378" s="19">
        <v>4032.17</v>
      </c>
      <c r="N3378" s="39">
        <v>0</v>
      </c>
      <c r="O3378" s="40">
        <v>4032.17</v>
      </c>
      <c r="P3378" s="19">
        <v>0</v>
      </c>
      <c r="Q3378" s="19">
        <v>4028.18</v>
      </c>
      <c r="R3378" s="39">
        <v>0</v>
      </c>
      <c r="S3378" s="40">
        <v>3317.5</v>
      </c>
      <c r="T3378" s="19">
        <v>0</v>
      </c>
      <c r="U3378" s="19">
        <v>3317.5</v>
      </c>
      <c r="V3378" s="39"/>
      <c r="W3378" s="40"/>
      <c r="X3378" s="19"/>
      <c r="Y3378" s="19"/>
      <c r="Z3378" s="39"/>
      <c r="AA3378" s="40"/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1653</v>
      </c>
      <c r="B3379" s="37" t="s">
        <v>461</v>
      </c>
      <c r="C3379" s="38" t="s">
        <v>462</v>
      </c>
      <c r="D3379" s="24">
        <f t="shared" si="104"/>
        <v>0</v>
      </c>
      <c r="E3379" s="32">
        <f t="shared" si="105"/>
        <v>15964.400000000001</v>
      </c>
      <c r="F3379" s="28">
        <v>0</v>
      </c>
      <c r="G3379" s="29">
        <v>1498</v>
      </c>
      <c r="H3379" s="22">
        <v>0</v>
      </c>
      <c r="I3379" s="22">
        <v>1498</v>
      </c>
      <c r="J3379" s="41">
        <v>0</v>
      </c>
      <c r="K3379" s="42">
        <v>1498</v>
      </c>
      <c r="L3379" s="22">
        <v>0</v>
      </c>
      <c r="M3379" s="22">
        <v>1498</v>
      </c>
      <c r="N3379" s="41">
        <v>0</v>
      </c>
      <c r="O3379" s="42">
        <v>2493.1</v>
      </c>
      <c r="P3379" s="19">
        <v>0</v>
      </c>
      <c r="Q3379" s="19">
        <v>2493.1</v>
      </c>
      <c r="R3379" s="41">
        <v>0</v>
      </c>
      <c r="S3379" s="42">
        <v>2493.1</v>
      </c>
      <c r="T3379" s="22">
        <v>0</v>
      </c>
      <c r="U3379" s="22">
        <v>2493.1</v>
      </c>
      <c r="V3379" s="41"/>
      <c r="W3379" s="42"/>
      <c r="X3379" s="22"/>
      <c r="Y3379" s="22"/>
      <c r="Z3379" s="41"/>
      <c r="AA3379" s="42"/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1653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1653</v>
      </c>
      <c r="B3381" s="37" t="s">
        <v>465</v>
      </c>
      <c r="C3381" s="38" t="s">
        <v>466</v>
      </c>
      <c r="D3381" s="24">
        <f t="shared" si="104"/>
        <v>0</v>
      </c>
      <c r="E3381" s="32">
        <f t="shared" si="105"/>
        <v>2498431.79</v>
      </c>
      <c r="F3381" s="28">
        <v>0</v>
      </c>
      <c r="G3381" s="29">
        <v>312772.09000000003</v>
      </c>
      <c r="H3381" s="19">
        <v>0</v>
      </c>
      <c r="I3381" s="19">
        <v>312332.95</v>
      </c>
      <c r="J3381" s="39">
        <v>0</v>
      </c>
      <c r="K3381" s="40">
        <v>312331.95</v>
      </c>
      <c r="L3381" s="19">
        <v>0</v>
      </c>
      <c r="M3381" s="19">
        <v>312272.42</v>
      </c>
      <c r="N3381" s="39">
        <v>0</v>
      </c>
      <c r="O3381" s="40">
        <v>311618.67</v>
      </c>
      <c r="P3381" s="22">
        <v>0</v>
      </c>
      <c r="Q3381" s="22">
        <v>312152</v>
      </c>
      <c r="R3381" s="39">
        <v>0</v>
      </c>
      <c r="S3381" s="40">
        <v>312150</v>
      </c>
      <c r="T3381" s="19">
        <v>0</v>
      </c>
      <c r="U3381" s="19">
        <v>312801.71000000002</v>
      </c>
      <c r="V3381" s="39"/>
      <c r="W3381" s="40"/>
      <c r="X3381" s="19"/>
      <c r="Y3381" s="19"/>
      <c r="Z3381" s="39"/>
      <c r="AA3381" s="40"/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1653</v>
      </c>
      <c r="B3382" s="37" t="s">
        <v>467</v>
      </c>
      <c r="C3382" s="38" t="s">
        <v>468</v>
      </c>
      <c r="D3382" s="24">
        <f t="shared" si="104"/>
        <v>241926.97</v>
      </c>
      <c r="E3382" s="32">
        <f t="shared" si="105"/>
        <v>412579.88</v>
      </c>
      <c r="F3382" s="28">
        <v>0</v>
      </c>
      <c r="G3382" s="29">
        <v>55229.11</v>
      </c>
      <c r="H3382" s="19">
        <v>0</v>
      </c>
      <c r="I3382" s="19">
        <v>55226.11</v>
      </c>
      <c r="J3382" s="39">
        <v>0</v>
      </c>
      <c r="K3382" s="40">
        <v>53737.440000000002</v>
      </c>
      <c r="L3382" s="19">
        <v>0</v>
      </c>
      <c r="M3382" s="19">
        <v>53737.440000000002</v>
      </c>
      <c r="N3382" s="39">
        <v>0</v>
      </c>
      <c r="O3382" s="40">
        <v>56169.77</v>
      </c>
      <c r="P3382" s="19">
        <v>241926.97</v>
      </c>
      <c r="Q3382" s="19">
        <v>48799.71</v>
      </c>
      <c r="R3382" s="39">
        <v>0</v>
      </c>
      <c r="S3382" s="40">
        <v>48789.7</v>
      </c>
      <c r="T3382" s="19">
        <v>0</v>
      </c>
      <c r="U3382" s="19">
        <v>40890.6</v>
      </c>
      <c r="V3382" s="39"/>
      <c r="W3382" s="40"/>
      <c r="X3382" s="19"/>
      <c r="Y3382" s="19"/>
      <c r="Z3382" s="39"/>
      <c r="AA3382" s="40"/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1653</v>
      </c>
      <c r="B3383" s="37" t="s">
        <v>469</v>
      </c>
      <c r="C3383" s="38" t="s">
        <v>470</v>
      </c>
      <c r="D3383" s="24">
        <f t="shared" si="104"/>
        <v>0</v>
      </c>
      <c r="E3383" s="32">
        <f t="shared" si="105"/>
        <v>225487.87</v>
      </c>
      <c r="F3383" s="28">
        <v>0</v>
      </c>
      <c r="G3383" s="29">
        <v>28998.61</v>
      </c>
      <c r="H3383" s="19">
        <v>0</v>
      </c>
      <c r="I3383" s="19">
        <v>28998.61</v>
      </c>
      <c r="J3383" s="39">
        <v>0</v>
      </c>
      <c r="K3383" s="40">
        <v>28998.61</v>
      </c>
      <c r="L3383" s="19">
        <v>0</v>
      </c>
      <c r="M3383" s="19">
        <v>28998.61</v>
      </c>
      <c r="N3383" s="39">
        <v>0</v>
      </c>
      <c r="O3383" s="40">
        <v>28997.61</v>
      </c>
      <c r="P3383" s="19">
        <v>0</v>
      </c>
      <c r="Q3383" s="19">
        <v>26831.94</v>
      </c>
      <c r="R3383" s="39">
        <v>0</v>
      </c>
      <c r="S3383" s="40">
        <v>26831.94</v>
      </c>
      <c r="T3383" s="19">
        <v>0</v>
      </c>
      <c r="U3383" s="19">
        <v>26831.94</v>
      </c>
      <c r="V3383" s="39"/>
      <c r="W3383" s="40"/>
      <c r="X3383" s="19"/>
      <c r="Y3383" s="19"/>
      <c r="Z3383" s="39"/>
      <c r="AA3383" s="40"/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1653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12882.280000000002</v>
      </c>
      <c r="F3384" s="28">
        <v>0</v>
      </c>
      <c r="G3384" s="29">
        <v>1653.88</v>
      </c>
      <c r="H3384" s="19">
        <v>0</v>
      </c>
      <c r="I3384" s="19">
        <v>1653.88</v>
      </c>
      <c r="J3384" s="39">
        <v>0</v>
      </c>
      <c r="K3384" s="40">
        <v>1653.88</v>
      </c>
      <c r="L3384" s="19">
        <v>0</v>
      </c>
      <c r="M3384" s="19">
        <v>1653.88</v>
      </c>
      <c r="N3384" s="39">
        <v>0</v>
      </c>
      <c r="O3384" s="40">
        <v>1653.88</v>
      </c>
      <c r="P3384" s="19">
        <v>0</v>
      </c>
      <c r="Q3384" s="19">
        <v>1652.88</v>
      </c>
      <c r="R3384" s="39">
        <v>0</v>
      </c>
      <c r="S3384" s="40">
        <v>1480</v>
      </c>
      <c r="T3384" s="19">
        <v>0</v>
      </c>
      <c r="U3384" s="19">
        <v>1480</v>
      </c>
      <c r="V3384" s="39"/>
      <c r="W3384" s="40"/>
      <c r="X3384" s="19"/>
      <c r="Y3384" s="19"/>
      <c r="Z3384" s="39"/>
      <c r="AA3384" s="40"/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1653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1653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1653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1653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1653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1653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>
        <v>0</v>
      </c>
      <c r="U3390" s="22">
        <v>0</v>
      </c>
      <c r="V3390" s="41"/>
      <c r="W3390" s="42"/>
      <c r="X3390" s="22"/>
      <c r="Y3390" s="22"/>
      <c r="Z3390" s="41"/>
      <c r="AA3390" s="42"/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1653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1653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0</v>
      </c>
      <c r="F3392" s="28">
        <v>0</v>
      </c>
      <c r="G3392" s="29">
        <v>0</v>
      </c>
      <c r="H3392" s="22">
        <v>0</v>
      </c>
      <c r="I3392" s="22">
        <v>0</v>
      </c>
      <c r="J3392" s="41">
        <v>0</v>
      </c>
      <c r="K3392" s="42">
        <v>0</v>
      </c>
      <c r="L3392" s="22">
        <v>0</v>
      </c>
      <c r="M3392" s="22">
        <v>0</v>
      </c>
      <c r="N3392" s="41">
        <v>0</v>
      </c>
      <c r="O3392" s="42">
        <v>0</v>
      </c>
      <c r="P3392" s="22">
        <v>0</v>
      </c>
      <c r="Q3392" s="22">
        <v>0</v>
      </c>
      <c r="R3392" s="41">
        <v>0</v>
      </c>
      <c r="S3392" s="42">
        <v>0</v>
      </c>
      <c r="T3392" s="22">
        <v>0</v>
      </c>
      <c r="U3392" s="22">
        <v>0</v>
      </c>
      <c r="V3392" s="41"/>
      <c r="W3392" s="42"/>
      <c r="X3392" s="22"/>
      <c r="Y3392" s="22"/>
      <c r="Z3392" s="41"/>
      <c r="AA3392" s="42"/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1653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1653</v>
      </c>
      <c r="B3394" s="37" t="s">
        <v>491</v>
      </c>
      <c r="C3394" s="38" t="s">
        <v>492</v>
      </c>
      <c r="D3394" s="24">
        <f t="shared" si="104"/>
        <v>0</v>
      </c>
      <c r="E3394" s="32">
        <f t="shared" si="105"/>
        <v>0</v>
      </c>
      <c r="F3394" s="28"/>
      <c r="G3394" s="29"/>
      <c r="H3394" s="19"/>
      <c r="I3394" s="19"/>
      <c r="J3394" s="39"/>
      <c r="K3394" s="40"/>
      <c r="L3394" s="19"/>
      <c r="M3394" s="19"/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1653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1653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166322.5</v>
      </c>
      <c r="E3396" s="32">
        <f t="shared" ref="E3396:E3459" si="107">G3396+I3396+K3396+M3396+O3396+Q3396+S3396+U3396+W3396+Y3396+AA3396+AC3396</f>
        <v>166322.5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>
        <v>166322.5</v>
      </c>
      <c r="S3396" s="42">
        <v>166322.5</v>
      </c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1653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1653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1636</v>
      </c>
      <c r="AF3398" s="23" t="s">
        <v>1615</v>
      </c>
      <c r="AG3398" s="46" t="s">
        <v>1637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1653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1636</v>
      </c>
      <c r="AF3399" s="23" t="s">
        <v>1617</v>
      </c>
      <c r="AG3399" s="46" t="s">
        <v>1637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1653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1636</v>
      </c>
      <c r="AF3400" s="23" t="s">
        <v>1619</v>
      </c>
      <c r="AG3400" s="46" t="s">
        <v>1637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1653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1637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1653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1639</v>
      </c>
      <c r="AG3402" s="44" t="s">
        <v>1637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1653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1636</v>
      </c>
      <c r="AF3403" s="26" t="s">
        <v>1617</v>
      </c>
      <c r="AG3403" s="44" t="s">
        <v>1637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1653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1636</v>
      </c>
      <c r="AF3404" s="23" t="s">
        <v>1617</v>
      </c>
      <c r="AG3404" s="46" t="s">
        <v>1637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1653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1636</v>
      </c>
      <c r="AF3405" s="23" t="s">
        <v>1617</v>
      </c>
      <c r="AG3405" s="46" t="s">
        <v>1637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1653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1653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1653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1653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1636</v>
      </c>
      <c r="AF3409" s="23" t="s">
        <v>1615</v>
      </c>
      <c r="AG3409" s="46" t="s">
        <v>1637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1653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1636</v>
      </c>
      <c r="AF3410" s="23" t="s">
        <v>1617</v>
      </c>
      <c r="AG3410" s="46" t="s">
        <v>1637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1653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1636</v>
      </c>
      <c r="AF3411" s="23" t="s">
        <v>1619</v>
      </c>
      <c r="AG3411" s="46" t="s">
        <v>1637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1653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1637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1653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1639</v>
      </c>
      <c r="AG3413" s="44" t="s">
        <v>1637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1653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1636</v>
      </c>
      <c r="AF3414" s="26" t="s">
        <v>1617</v>
      </c>
      <c r="AG3414" s="44" t="s">
        <v>1637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1653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1636</v>
      </c>
      <c r="AF3415" s="23" t="s">
        <v>1617</v>
      </c>
      <c r="AG3415" s="46" t="s">
        <v>1637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1653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1636</v>
      </c>
      <c r="AF3416" s="23" t="s">
        <v>1617</v>
      </c>
      <c r="AG3416" s="46" t="s">
        <v>1637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1653</v>
      </c>
      <c r="B3417" s="37" t="s">
        <v>537</v>
      </c>
      <c r="C3417" s="38" t="s">
        <v>538</v>
      </c>
      <c r="D3417" s="24">
        <f t="shared" si="106"/>
        <v>7242101.7999999998</v>
      </c>
      <c r="E3417" s="32">
        <f t="shared" si="107"/>
        <v>5595820.9299999997</v>
      </c>
      <c r="F3417" s="28">
        <v>504621.62</v>
      </c>
      <c r="G3417" s="29">
        <v>1149636.2</v>
      </c>
      <c r="H3417" s="19">
        <v>1900364.14</v>
      </c>
      <c r="I3417" s="19">
        <v>985317.94</v>
      </c>
      <c r="J3417" s="39">
        <v>255315.25</v>
      </c>
      <c r="K3417" s="40">
        <v>500352.3</v>
      </c>
      <c r="L3417" s="19">
        <v>984191.73</v>
      </c>
      <c r="M3417" s="19">
        <v>473021.4</v>
      </c>
      <c r="N3417" s="39">
        <v>741754.95</v>
      </c>
      <c r="O3417" s="40">
        <v>878182.09</v>
      </c>
      <c r="P3417" s="22">
        <v>1795588.11</v>
      </c>
      <c r="Q3417" s="22">
        <v>517207.5</v>
      </c>
      <c r="R3417" s="39">
        <v>939216</v>
      </c>
      <c r="S3417" s="40">
        <v>546324.69999999995</v>
      </c>
      <c r="T3417" s="19">
        <v>121050</v>
      </c>
      <c r="U3417" s="19">
        <v>545778.80000000005</v>
      </c>
      <c r="V3417" s="39"/>
      <c r="W3417" s="40"/>
      <c r="X3417" s="19"/>
      <c r="Y3417" s="19"/>
      <c r="Z3417" s="39"/>
      <c r="AA3417" s="40"/>
      <c r="AB3417" s="19"/>
      <c r="AC3417" s="19"/>
      <c r="AD3417" s="48" t="s">
        <v>1614</v>
      </c>
      <c r="AE3417" s="26" t="s">
        <v>1636</v>
      </c>
      <c r="AF3417" s="23" t="s">
        <v>1615</v>
      </c>
      <c r="AG3417" s="46" t="s">
        <v>1637</v>
      </c>
    </row>
    <row r="3418" spans="1:52" ht="14.4" customHeight="1" x14ac:dyDescent="0.3">
      <c r="A3418" s="36" t="s">
        <v>1653</v>
      </c>
      <c r="B3418" s="37" t="s">
        <v>539</v>
      </c>
      <c r="C3418" s="38" t="s">
        <v>540</v>
      </c>
      <c r="D3418" s="24">
        <f t="shared" si="106"/>
        <v>2599803.15</v>
      </c>
      <c r="E3418" s="32">
        <f t="shared" si="107"/>
        <v>1623316.42</v>
      </c>
      <c r="F3418" s="28">
        <v>169425.4</v>
      </c>
      <c r="G3418" s="29">
        <v>114810.8</v>
      </c>
      <c r="H3418" s="19">
        <v>563261.69999999995</v>
      </c>
      <c r="I3418" s="19">
        <v>232102.45</v>
      </c>
      <c r="J3418" s="39">
        <v>209681.8</v>
      </c>
      <c r="K3418" s="40">
        <v>156184</v>
      </c>
      <c r="L3418" s="19">
        <v>814833.93</v>
      </c>
      <c r="M3418" s="19">
        <v>263838.59999999998</v>
      </c>
      <c r="N3418" s="39">
        <v>118765</v>
      </c>
      <c r="O3418" s="40">
        <v>302342.62</v>
      </c>
      <c r="P3418" s="19">
        <v>206765</v>
      </c>
      <c r="Q3418" s="19">
        <v>219004.79999999999</v>
      </c>
      <c r="R3418" s="39">
        <v>251915.8</v>
      </c>
      <c r="S3418" s="40">
        <v>229986.65</v>
      </c>
      <c r="T3418" s="19">
        <v>265154.52</v>
      </c>
      <c r="U3418" s="19">
        <v>105046.5</v>
      </c>
      <c r="V3418" s="39"/>
      <c r="W3418" s="40"/>
      <c r="X3418" s="19"/>
      <c r="Y3418" s="19"/>
      <c r="Z3418" s="39"/>
      <c r="AA3418" s="40"/>
      <c r="AB3418" s="19"/>
      <c r="AC3418" s="19"/>
      <c r="AD3418" s="48" t="s">
        <v>1616</v>
      </c>
      <c r="AE3418" s="26" t="s">
        <v>1636</v>
      </c>
      <c r="AF3418" s="49" t="s">
        <v>1617</v>
      </c>
      <c r="AG3418" s="44" t="s">
        <v>1637</v>
      </c>
    </row>
    <row r="3419" spans="1:52" ht="14.4" customHeight="1" x14ac:dyDescent="0.3">
      <c r="A3419" s="36" t="s">
        <v>1653</v>
      </c>
      <c r="B3419" s="37" t="s">
        <v>541</v>
      </c>
      <c r="C3419" s="38" t="s">
        <v>542</v>
      </c>
      <c r="D3419" s="24">
        <f t="shared" si="106"/>
        <v>3863333.0700000003</v>
      </c>
      <c r="E3419" s="32">
        <f t="shared" si="107"/>
        <v>2382665.89</v>
      </c>
      <c r="F3419" s="28">
        <v>257852</v>
      </c>
      <c r="G3419" s="29">
        <v>474828.39</v>
      </c>
      <c r="H3419" s="19">
        <v>1232542.07</v>
      </c>
      <c r="I3419" s="19">
        <v>618524</v>
      </c>
      <c r="J3419" s="39">
        <v>33776</v>
      </c>
      <c r="K3419" s="40">
        <v>277065</v>
      </c>
      <c r="L3419" s="19">
        <v>629673.25</v>
      </c>
      <c r="M3419" s="19">
        <v>197759</v>
      </c>
      <c r="N3419" s="39">
        <v>415458.75</v>
      </c>
      <c r="O3419" s="40">
        <v>263198.5</v>
      </c>
      <c r="P3419" s="19">
        <v>647926</v>
      </c>
      <c r="Q3419" s="19">
        <v>172281</v>
      </c>
      <c r="R3419" s="39">
        <v>627105</v>
      </c>
      <c r="S3419" s="40">
        <v>305440</v>
      </c>
      <c r="T3419" s="19">
        <v>19000</v>
      </c>
      <c r="U3419" s="19">
        <v>73570</v>
      </c>
      <c r="V3419" s="39"/>
      <c r="W3419" s="40"/>
      <c r="X3419" s="19"/>
      <c r="Y3419" s="19"/>
      <c r="Z3419" s="39"/>
      <c r="AA3419" s="40"/>
      <c r="AB3419" s="19"/>
      <c r="AC3419" s="19"/>
      <c r="AD3419" s="48" t="s">
        <v>1618</v>
      </c>
      <c r="AE3419" s="26" t="s">
        <v>1636</v>
      </c>
      <c r="AF3419" s="49" t="s">
        <v>1619</v>
      </c>
      <c r="AG3419" s="44" t="s">
        <v>1637</v>
      </c>
    </row>
    <row r="3420" spans="1:52" ht="14.4" customHeight="1" x14ac:dyDescent="0.3">
      <c r="A3420" s="36" t="s">
        <v>1653</v>
      </c>
      <c r="B3420" s="37" t="s">
        <v>543</v>
      </c>
      <c r="C3420" s="38" t="s">
        <v>544</v>
      </c>
      <c r="D3420" s="24">
        <f t="shared" si="106"/>
        <v>2483861.1199999996</v>
      </c>
      <c r="E3420" s="32">
        <f t="shared" si="107"/>
        <v>1906989.31</v>
      </c>
      <c r="F3420" s="28">
        <v>945398.36</v>
      </c>
      <c r="G3420" s="29">
        <v>153155</v>
      </c>
      <c r="H3420" s="19">
        <v>328650</v>
      </c>
      <c r="I3420" s="19">
        <v>174667</v>
      </c>
      <c r="J3420" s="39">
        <v>159074</v>
      </c>
      <c r="K3420" s="40">
        <v>249790</v>
      </c>
      <c r="L3420" s="19">
        <v>156483</v>
      </c>
      <c r="M3420" s="19">
        <v>422962.55</v>
      </c>
      <c r="N3420" s="39">
        <v>151560</v>
      </c>
      <c r="O3420" s="40">
        <v>243506</v>
      </c>
      <c r="P3420" s="19">
        <v>249731</v>
      </c>
      <c r="Q3420" s="19">
        <v>232453.76000000001</v>
      </c>
      <c r="R3420" s="39">
        <v>376187</v>
      </c>
      <c r="S3420" s="40">
        <v>193144</v>
      </c>
      <c r="T3420" s="19">
        <v>116777.76</v>
      </c>
      <c r="U3420" s="19">
        <v>237311</v>
      </c>
      <c r="V3420" s="39"/>
      <c r="W3420" s="40"/>
      <c r="X3420" s="19"/>
      <c r="Y3420" s="19"/>
      <c r="Z3420" s="39"/>
      <c r="AA3420" s="40"/>
      <c r="AB3420" s="19"/>
      <c r="AC3420" s="19"/>
      <c r="AD3420" s="45"/>
      <c r="AE3420" s="23"/>
      <c r="AF3420" s="49" t="s">
        <v>1620</v>
      </c>
      <c r="AG3420" s="44" t="s">
        <v>1637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1653</v>
      </c>
      <c r="B3421" s="37" t="s">
        <v>545</v>
      </c>
      <c r="C3421" s="38" t="s">
        <v>546</v>
      </c>
      <c r="D3421" s="24">
        <f t="shared" si="106"/>
        <v>1509137.3800000001</v>
      </c>
      <c r="E3421" s="32">
        <f t="shared" si="107"/>
        <v>1477005.25</v>
      </c>
      <c r="F3421" s="28">
        <v>324188.19</v>
      </c>
      <c r="G3421" s="29">
        <v>96092.35</v>
      </c>
      <c r="H3421" s="19">
        <v>289284.34999999998</v>
      </c>
      <c r="I3421" s="19">
        <v>118052.87</v>
      </c>
      <c r="J3421" s="39">
        <v>159951</v>
      </c>
      <c r="K3421" s="40">
        <v>280496.8</v>
      </c>
      <c r="L3421" s="19">
        <v>227320.06</v>
      </c>
      <c r="M3421" s="19">
        <v>142536.20000000001</v>
      </c>
      <c r="N3421" s="39">
        <v>144954.85</v>
      </c>
      <c r="O3421" s="40">
        <v>189523.1</v>
      </c>
      <c r="P3421" s="19">
        <v>78375.199999999997</v>
      </c>
      <c r="Q3421" s="19">
        <v>113615.63</v>
      </c>
      <c r="R3421" s="39">
        <v>155878</v>
      </c>
      <c r="S3421" s="40">
        <v>331936.78000000003</v>
      </c>
      <c r="T3421" s="19">
        <v>129185.73</v>
      </c>
      <c r="U3421" s="19">
        <v>204751.52</v>
      </c>
      <c r="V3421" s="39"/>
      <c r="W3421" s="40"/>
      <c r="X3421" s="19"/>
      <c r="Y3421" s="19"/>
      <c r="Z3421" s="39"/>
      <c r="AA3421" s="40"/>
      <c r="AB3421" s="19"/>
      <c r="AC3421" s="19"/>
      <c r="AD3421" s="45"/>
      <c r="AE3421" s="23"/>
      <c r="AF3421" s="50" t="s">
        <v>1639</v>
      </c>
      <c r="AG3421" s="44" t="s">
        <v>1637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1653</v>
      </c>
      <c r="B3422" s="37" t="s">
        <v>547</v>
      </c>
      <c r="C3422" s="38" t="s">
        <v>548</v>
      </c>
      <c r="D3422" s="24">
        <f t="shared" si="106"/>
        <v>1502099</v>
      </c>
      <c r="E3422" s="32">
        <f t="shared" si="107"/>
        <v>507847.5</v>
      </c>
      <c r="F3422" s="28">
        <v>103800</v>
      </c>
      <c r="G3422" s="29">
        <v>0</v>
      </c>
      <c r="H3422" s="19">
        <v>14990</v>
      </c>
      <c r="I3422" s="19">
        <v>8025</v>
      </c>
      <c r="J3422" s="39">
        <v>871185</v>
      </c>
      <c r="K3422" s="40">
        <v>8904</v>
      </c>
      <c r="L3422" s="19">
        <v>244504</v>
      </c>
      <c r="M3422" s="19">
        <v>33600</v>
      </c>
      <c r="N3422" s="39">
        <v>1200</v>
      </c>
      <c r="O3422" s="40">
        <v>211306</v>
      </c>
      <c r="P3422" s="19">
        <v>9500</v>
      </c>
      <c r="Q3422" s="19">
        <v>50150</v>
      </c>
      <c r="R3422" s="39">
        <v>157650</v>
      </c>
      <c r="S3422" s="40">
        <v>179922.5</v>
      </c>
      <c r="T3422" s="19">
        <v>99270</v>
      </c>
      <c r="U3422" s="19">
        <v>15940</v>
      </c>
      <c r="V3422" s="39"/>
      <c r="W3422" s="40"/>
      <c r="X3422" s="19"/>
      <c r="Y3422" s="19"/>
      <c r="Z3422" s="39"/>
      <c r="AA3422" s="40"/>
      <c r="AB3422" s="19"/>
      <c r="AC3422" s="19"/>
      <c r="AD3422" s="45"/>
      <c r="AE3422" s="23"/>
      <c r="AF3422" s="50" t="s">
        <v>1621</v>
      </c>
      <c r="AG3422" s="44" t="s">
        <v>1637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1653</v>
      </c>
      <c r="B3423" s="37" t="s">
        <v>549</v>
      </c>
      <c r="C3423" s="38" t="s">
        <v>550</v>
      </c>
      <c r="D3423" s="24">
        <f t="shared" si="106"/>
        <v>17500</v>
      </c>
      <c r="E3423" s="32">
        <f t="shared" si="107"/>
        <v>17500</v>
      </c>
      <c r="F3423" s="28"/>
      <c r="G3423" s="29"/>
      <c r="H3423" s="22"/>
      <c r="I3423" s="22"/>
      <c r="J3423" s="41"/>
      <c r="K3423" s="42"/>
      <c r="L3423" s="22"/>
      <c r="M3423" s="22"/>
      <c r="N3423" s="41"/>
      <c r="O3423" s="42"/>
      <c r="P3423" s="19"/>
      <c r="Q3423" s="19"/>
      <c r="R3423" s="41">
        <v>17500</v>
      </c>
      <c r="S3423" s="42">
        <v>17500</v>
      </c>
      <c r="T3423" s="22"/>
      <c r="U3423" s="22"/>
      <c r="V3423" s="41"/>
      <c r="W3423" s="42"/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1637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1653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1653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1653</v>
      </c>
      <c r="B3426" s="37" t="s">
        <v>555</v>
      </c>
      <c r="C3426" s="38" t="s">
        <v>556</v>
      </c>
      <c r="D3426" s="24">
        <f t="shared" si="106"/>
        <v>15812</v>
      </c>
      <c r="E3426" s="32">
        <f t="shared" si="107"/>
        <v>1850</v>
      </c>
      <c r="F3426" s="28">
        <v>0</v>
      </c>
      <c r="G3426" s="29">
        <v>0</v>
      </c>
      <c r="H3426" s="19">
        <v>0</v>
      </c>
      <c r="I3426" s="19">
        <v>1850</v>
      </c>
      <c r="J3426" s="39">
        <v>0</v>
      </c>
      <c r="K3426" s="40">
        <v>0</v>
      </c>
      <c r="L3426" s="19">
        <v>14800</v>
      </c>
      <c r="M3426" s="19">
        <v>0</v>
      </c>
      <c r="N3426" s="39">
        <v>1012</v>
      </c>
      <c r="O3426" s="40">
        <v>0</v>
      </c>
      <c r="P3426" s="22">
        <v>0</v>
      </c>
      <c r="Q3426" s="22">
        <v>0</v>
      </c>
      <c r="R3426" s="39">
        <v>0</v>
      </c>
      <c r="S3426" s="40">
        <v>0</v>
      </c>
      <c r="T3426" s="19">
        <v>0</v>
      </c>
      <c r="U3426" s="19">
        <v>0</v>
      </c>
      <c r="V3426" s="39"/>
      <c r="W3426" s="40"/>
      <c r="X3426" s="19"/>
      <c r="Y3426" s="19"/>
      <c r="Z3426" s="39"/>
      <c r="AA3426" s="40"/>
      <c r="AB3426" s="19"/>
      <c r="AC3426" s="19"/>
      <c r="AD3426" s="48" t="s">
        <v>1616</v>
      </c>
      <c r="AE3426" s="26" t="s">
        <v>1636</v>
      </c>
      <c r="AF3426" s="26" t="s">
        <v>1617</v>
      </c>
      <c r="AG3426" s="44" t="s">
        <v>1637</v>
      </c>
    </row>
    <row r="3427" spans="1:52" ht="14.4" customHeight="1" x14ac:dyDescent="0.3">
      <c r="A3427" s="36" t="s">
        <v>1653</v>
      </c>
      <c r="B3427" s="37" t="s">
        <v>557</v>
      </c>
      <c r="C3427" s="38" t="s">
        <v>558</v>
      </c>
      <c r="D3427" s="24">
        <f t="shared" si="106"/>
        <v>660705.16</v>
      </c>
      <c r="E3427" s="32">
        <f t="shared" si="107"/>
        <v>267383.34000000003</v>
      </c>
      <c r="F3427" s="28">
        <v>103265</v>
      </c>
      <c r="G3427" s="29">
        <v>56397.98</v>
      </c>
      <c r="H3427" s="19">
        <v>46764</v>
      </c>
      <c r="I3427" s="19">
        <v>69240</v>
      </c>
      <c r="J3427" s="39">
        <v>39690.99</v>
      </c>
      <c r="K3427" s="40">
        <v>12240</v>
      </c>
      <c r="L3427" s="19">
        <v>263785.19</v>
      </c>
      <c r="M3427" s="19">
        <v>32782.25</v>
      </c>
      <c r="N3427" s="39">
        <v>46520</v>
      </c>
      <c r="O3427" s="40">
        <v>61150.11</v>
      </c>
      <c r="P3427" s="19">
        <v>137517.98000000001</v>
      </c>
      <c r="Q3427" s="19">
        <v>13875</v>
      </c>
      <c r="R3427" s="39">
        <v>23162</v>
      </c>
      <c r="S3427" s="40">
        <v>19528</v>
      </c>
      <c r="T3427" s="19">
        <v>0</v>
      </c>
      <c r="U3427" s="19">
        <v>2170</v>
      </c>
      <c r="V3427" s="39"/>
      <c r="W3427" s="40"/>
      <c r="X3427" s="19"/>
      <c r="Y3427" s="19"/>
      <c r="Z3427" s="39"/>
      <c r="AA3427" s="40"/>
      <c r="AB3427" s="19"/>
      <c r="AC3427" s="19"/>
      <c r="AD3427" s="48" t="s">
        <v>1616</v>
      </c>
      <c r="AE3427" s="26" t="s">
        <v>1636</v>
      </c>
      <c r="AF3427" s="49" t="s">
        <v>1617</v>
      </c>
      <c r="AG3427" s="44" t="s">
        <v>1637</v>
      </c>
    </row>
    <row r="3428" spans="1:52" ht="14.4" customHeight="1" x14ac:dyDescent="0.3">
      <c r="A3428" s="36" t="s">
        <v>1653</v>
      </c>
      <c r="B3428" s="37" t="s">
        <v>559</v>
      </c>
      <c r="C3428" s="38" t="s">
        <v>560</v>
      </c>
      <c r="D3428" s="24">
        <f t="shared" si="106"/>
        <v>84965</v>
      </c>
      <c r="E3428" s="32">
        <f t="shared" si="107"/>
        <v>20980</v>
      </c>
      <c r="F3428" s="28">
        <v>0</v>
      </c>
      <c r="G3428" s="29">
        <v>0</v>
      </c>
      <c r="H3428" s="19">
        <v>0</v>
      </c>
      <c r="I3428" s="19">
        <v>7520</v>
      </c>
      <c r="J3428" s="39">
        <v>47040</v>
      </c>
      <c r="K3428" s="40">
        <v>3960</v>
      </c>
      <c r="L3428" s="19">
        <v>16945</v>
      </c>
      <c r="M3428" s="19">
        <v>0</v>
      </c>
      <c r="N3428" s="39">
        <v>0</v>
      </c>
      <c r="O3428" s="40">
        <v>9500</v>
      </c>
      <c r="P3428" s="19">
        <v>0</v>
      </c>
      <c r="Q3428" s="19">
        <v>0</v>
      </c>
      <c r="R3428" s="39">
        <v>20980</v>
      </c>
      <c r="S3428" s="40">
        <v>0</v>
      </c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1616</v>
      </c>
      <c r="AE3428" s="26" t="s">
        <v>1636</v>
      </c>
      <c r="AF3428" s="49" t="s">
        <v>1617</v>
      </c>
      <c r="AG3428" s="44" t="s">
        <v>1637</v>
      </c>
    </row>
    <row r="3429" spans="1:52" ht="14.4" customHeight="1" x14ac:dyDescent="0.3">
      <c r="A3429" s="36" t="s">
        <v>1653</v>
      </c>
      <c r="B3429" s="37" t="s">
        <v>561</v>
      </c>
      <c r="C3429" s="38" t="s">
        <v>562</v>
      </c>
      <c r="D3429" s="24">
        <f t="shared" si="106"/>
        <v>376104.5</v>
      </c>
      <c r="E3429" s="32">
        <f t="shared" si="107"/>
        <v>0</v>
      </c>
      <c r="F3429" s="28">
        <v>221218</v>
      </c>
      <c r="G3429" s="29">
        <v>0</v>
      </c>
      <c r="H3429" s="22">
        <v>1391</v>
      </c>
      <c r="I3429" s="22">
        <v>0</v>
      </c>
      <c r="J3429" s="41">
        <v>0</v>
      </c>
      <c r="K3429" s="42">
        <v>0</v>
      </c>
      <c r="L3429" s="22">
        <v>113855.5</v>
      </c>
      <c r="M3429" s="22">
        <v>0</v>
      </c>
      <c r="N3429" s="41">
        <v>39640</v>
      </c>
      <c r="O3429" s="42">
        <v>0</v>
      </c>
      <c r="P3429" s="19">
        <v>0</v>
      </c>
      <c r="Q3429" s="19">
        <v>0</v>
      </c>
      <c r="R3429" s="41">
        <v>0</v>
      </c>
      <c r="S3429" s="42">
        <v>0</v>
      </c>
      <c r="T3429" s="22">
        <v>0</v>
      </c>
      <c r="U3429" s="22">
        <v>0</v>
      </c>
      <c r="V3429" s="41"/>
      <c r="W3429" s="42"/>
      <c r="X3429" s="22"/>
      <c r="Y3429" s="22"/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1653</v>
      </c>
      <c r="B3430" s="37" t="s">
        <v>563</v>
      </c>
      <c r="C3430" s="38" t="s">
        <v>564</v>
      </c>
      <c r="D3430" s="24">
        <f t="shared" si="106"/>
        <v>1188174</v>
      </c>
      <c r="E3430" s="32">
        <f t="shared" si="107"/>
        <v>658858.5</v>
      </c>
      <c r="F3430" s="28">
        <v>371005</v>
      </c>
      <c r="G3430" s="29">
        <v>74058</v>
      </c>
      <c r="H3430" s="19">
        <v>0</v>
      </c>
      <c r="I3430" s="19">
        <v>132972.5</v>
      </c>
      <c r="J3430" s="39">
        <v>521351.5</v>
      </c>
      <c r="K3430" s="40">
        <v>56039</v>
      </c>
      <c r="L3430" s="19">
        <v>9940</v>
      </c>
      <c r="M3430" s="19">
        <v>60349.5</v>
      </c>
      <c r="N3430" s="39">
        <v>16350</v>
      </c>
      <c r="O3430" s="40">
        <v>129218</v>
      </c>
      <c r="P3430" s="22">
        <v>0</v>
      </c>
      <c r="Q3430" s="22">
        <v>52887.5</v>
      </c>
      <c r="R3430" s="39">
        <v>269527.5</v>
      </c>
      <c r="S3430" s="40">
        <v>76095.5</v>
      </c>
      <c r="T3430" s="19">
        <v>0</v>
      </c>
      <c r="U3430" s="19">
        <v>77238.5</v>
      </c>
      <c r="V3430" s="39"/>
      <c r="W3430" s="40"/>
      <c r="X3430" s="19"/>
      <c r="Y3430" s="19"/>
      <c r="Z3430" s="39"/>
      <c r="AA3430" s="40"/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1653</v>
      </c>
      <c r="B3431" s="37" t="s">
        <v>565</v>
      </c>
      <c r="C3431" s="38" t="s">
        <v>566</v>
      </c>
      <c r="D3431" s="24">
        <f t="shared" si="106"/>
        <v>725375</v>
      </c>
      <c r="E3431" s="32">
        <f t="shared" si="107"/>
        <v>307650</v>
      </c>
      <c r="F3431" s="28">
        <v>445450</v>
      </c>
      <c r="G3431" s="29">
        <v>0</v>
      </c>
      <c r="H3431" s="22">
        <v>0</v>
      </c>
      <c r="I3431" s="22">
        <v>0</v>
      </c>
      <c r="J3431" s="41">
        <v>0</v>
      </c>
      <c r="K3431" s="42">
        <v>0</v>
      </c>
      <c r="L3431" s="22">
        <v>0</v>
      </c>
      <c r="M3431" s="22">
        <v>155000</v>
      </c>
      <c r="N3431" s="41">
        <v>0</v>
      </c>
      <c r="O3431" s="42">
        <v>0</v>
      </c>
      <c r="P3431" s="19">
        <v>279925</v>
      </c>
      <c r="Q3431" s="19">
        <v>0</v>
      </c>
      <c r="R3431" s="41">
        <v>0</v>
      </c>
      <c r="S3431" s="42">
        <v>152650</v>
      </c>
      <c r="T3431" s="22">
        <v>0</v>
      </c>
      <c r="U3431" s="22">
        <v>0</v>
      </c>
      <c r="V3431" s="41"/>
      <c r="W3431" s="42"/>
      <c r="X3431" s="22"/>
      <c r="Y3431" s="22"/>
      <c r="Z3431" s="41"/>
      <c r="AA3431" s="42"/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1653</v>
      </c>
      <c r="B3432" s="37" t="s">
        <v>567</v>
      </c>
      <c r="C3432" s="38" t="s">
        <v>568</v>
      </c>
      <c r="D3432" s="24">
        <f t="shared" si="106"/>
        <v>1305272</v>
      </c>
      <c r="E3432" s="32">
        <f t="shared" si="107"/>
        <v>175420</v>
      </c>
      <c r="F3432" s="28">
        <v>173580</v>
      </c>
      <c r="G3432" s="29">
        <v>12900</v>
      </c>
      <c r="H3432" s="22">
        <v>0</v>
      </c>
      <c r="I3432" s="22">
        <v>24040</v>
      </c>
      <c r="J3432" s="41">
        <v>0</v>
      </c>
      <c r="K3432" s="42">
        <v>22180</v>
      </c>
      <c r="L3432" s="22">
        <v>0</v>
      </c>
      <c r="M3432" s="22">
        <v>28400</v>
      </c>
      <c r="N3432" s="41">
        <v>1109312</v>
      </c>
      <c r="O3432" s="42">
        <v>12720</v>
      </c>
      <c r="P3432" s="22">
        <v>0</v>
      </c>
      <c r="Q3432" s="22">
        <v>30400</v>
      </c>
      <c r="R3432" s="41">
        <v>22380</v>
      </c>
      <c r="S3432" s="42">
        <v>22540</v>
      </c>
      <c r="T3432" s="22">
        <v>0</v>
      </c>
      <c r="U3432" s="22">
        <v>22240</v>
      </c>
      <c r="V3432" s="41"/>
      <c r="W3432" s="42"/>
      <c r="X3432" s="22"/>
      <c r="Y3432" s="22"/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1653</v>
      </c>
      <c r="B3433" s="37" t="s">
        <v>569</v>
      </c>
      <c r="C3433" s="38" t="s">
        <v>570</v>
      </c>
      <c r="D3433" s="24">
        <f t="shared" si="106"/>
        <v>602846.5</v>
      </c>
      <c r="E3433" s="32">
        <f t="shared" si="107"/>
        <v>0</v>
      </c>
      <c r="F3433" s="28">
        <v>602846.5</v>
      </c>
      <c r="G3433" s="29">
        <v>0</v>
      </c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1653</v>
      </c>
      <c r="B3434" s="37" t="s">
        <v>571</v>
      </c>
      <c r="C3434" s="38" t="s">
        <v>572</v>
      </c>
      <c r="D3434" s="24">
        <f t="shared" si="106"/>
        <v>164900</v>
      </c>
      <c r="E3434" s="32">
        <f t="shared" si="107"/>
        <v>137800</v>
      </c>
      <c r="F3434" s="28">
        <v>124000</v>
      </c>
      <c r="G3434" s="29">
        <v>24900</v>
      </c>
      <c r="H3434" s="22">
        <v>40900</v>
      </c>
      <c r="I3434" s="22">
        <v>0</v>
      </c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31900</v>
      </c>
      <c r="T3434" s="22">
        <v>0</v>
      </c>
      <c r="U3434" s="22">
        <v>81000</v>
      </c>
      <c r="V3434" s="41"/>
      <c r="W3434" s="42"/>
      <c r="X3434" s="22"/>
      <c r="Y3434" s="22"/>
      <c r="Z3434" s="41"/>
      <c r="AA3434" s="42"/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1653</v>
      </c>
      <c r="B3435" s="37" t="s">
        <v>573</v>
      </c>
      <c r="C3435" s="38" t="s">
        <v>574</v>
      </c>
      <c r="D3435" s="24">
        <f t="shared" si="106"/>
        <v>722279</v>
      </c>
      <c r="E3435" s="32">
        <f t="shared" si="107"/>
        <v>1581786</v>
      </c>
      <c r="F3435" s="28">
        <v>545</v>
      </c>
      <c r="G3435" s="29">
        <v>146123</v>
      </c>
      <c r="H3435" s="19">
        <v>0</v>
      </c>
      <c r="I3435" s="19">
        <v>196293</v>
      </c>
      <c r="J3435" s="39">
        <v>0</v>
      </c>
      <c r="K3435" s="40">
        <v>224678</v>
      </c>
      <c r="L3435" s="19">
        <v>0</v>
      </c>
      <c r="M3435" s="19">
        <v>0</v>
      </c>
      <c r="N3435" s="39">
        <v>0</v>
      </c>
      <c r="O3435" s="40">
        <v>343801</v>
      </c>
      <c r="P3435" s="22">
        <v>721734</v>
      </c>
      <c r="Q3435" s="22">
        <v>0</v>
      </c>
      <c r="R3435" s="39">
        <v>0</v>
      </c>
      <c r="S3435" s="40">
        <v>445708</v>
      </c>
      <c r="T3435" s="19">
        <v>0</v>
      </c>
      <c r="U3435" s="19">
        <v>225183</v>
      </c>
      <c r="V3435" s="39"/>
      <c r="W3435" s="40"/>
      <c r="X3435" s="19"/>
      <c r="Y3435" s="19"/>
      <c r="Z3435" s="39"/>
      <c r="AA3435" s="40"/>
      <c r="AB3435" s="19"/>
      <c r="AC3435" s="19"/>
      <c r="AD3435" s="45"/>
      <c r="AE3435" s="23"/>
      <c r="AF3435" s="23" t="s">
        <v>1622</v>
      </c>
      <c r="AG3435" s="46" t="s">
        <v>1637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1653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1637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1653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1637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1653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1653</v>
      </c>
      <c r="B3439" s="37" t="s">
        <v>581</v>
      </c>
      <c r="C3439" s="38" t="s">
        <v>582</v>
      </c>
      <c r="D3439" s="24">
        <f t="shared" si="106"/>
        <v>0</v>
      </c>
      <c r="E3439" s="32">
        <f t="shared" si="107"/>
        <v>0</v>
      </c>
      <c r="F3439" s="28">
        <v>0</v>
      </c>
      <c r="G3439" s="29">
        <v>0</v>
      </c>
      <c r="H3439" s="22">
        <v>0</v>
      </c>
      <c r="I3439" s="22">
        <v>0</v>
      </c>
      <c r="J3439" s="41">
        <v>0</v>
      </c>
      <c r="K3439" s="42">
        <v>0</v>
      </c>
      <c r="L3439" s="22">
        <v>0</v>
      </c>
      <c r="M3439" s="22">
        <v>0</v>
      </c>
      <c r="N3439" s="41">
        <v>0</v>
      </c>
      <c r="O3439" s="42">
        <v>0</v>
      </c>
      <c r="P3439" s="22">
        <v>0</v>
      </c>
      <c r="Q3439" s="22">
        <v>0</v>
      </c>
      <c r="R3439" s="41">
        <v>0</v>
      </c>
      <c r="S3439" s="42">
        <v>0</v>
      </c>
      <c r="T3439" s="22">
        <v>0</v>
      </c>
      <c r="U3439" s="22">
        <v>0</v>
      </c>
      <c r="V3439" s="41"/>
      <c r="W3439" s="42"/>
      <c r="X3439" s="22"/>
      <c r="Y3439" s="22"/>
      <c r="Z3439" s="41"/>
      <c r="AA3439" s="42"/>
      <c r="AB3439" s="22"/>
      <c r="AC3439" s="22"/>
      <c r="AD3439" s="43"/>
      <c r="AE3439" s="26"/>
      <c r="AF3439" s="23" t="s">
        <v>1622</v>
      </c>
      <c r="AG3439" s="46" t="s">
        <v>1637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1653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1637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1653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1400</v>
      </c>
      <c r="F3441" s="28">
        <v>0</v>
      </c>
      <c r="G3441" s="29">
        <v>0</v>
      </c>
      <c r="H3441" s="22">
        <v>0</v>
      </c>
      <c r="I3441" s="22">
        <v>700</v>
      </c>
      <c r="J3441" s="41">
        <v>0</v>
      </c>
      <c r="K3441" s="42">
        <v>0</v>
      </c>
      <c r="L3441" s="22">
        <v>0</v>
      </c>
      <c r="M3441" s="22">
        <v>0</v>
      </c>
      <c r="N3441" s="41">
        <v>0</v>
      </c>
      <c r="O3441" s="42">
        <v>0</v>
      </c>
      <c r="P3441" s="22">
        <v>0</v>
      </c>
      <c r="Q3441" s="22">
        <v>0</v>
      </c>
      <c r="R3441" s="41">
        <v>0</v>
      </c>
      <c r="S3441" s="42">
        <v>700</v>
      </c>
      <c r="T3441" s="22">
        <v>0</v>
      </c>
      <c r="U3441" s="22">
        <v>0</v>
      </c>
      <c r="V3441" s="41"/>
      <c r="W3441" s="42"/>
      <c r="X3441" s="22"/>
      <c r="Y3441" s="22"/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1637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1653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1653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1653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1653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1653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1653</v>
      </c>
      <c r="B3447" s="37" t="s">
        <v>597</v>
      </c>
      <c r="C3447" s="38" t="s">
        <v>598</v>
      </c>
      <c r="D3447" s="24">
        <f t="shared" si="106"/>
        <v>514200</v>
      </c>
      <c r="E3447" s="32">
        <f t="shared" si="107"/>
        <v>0</v>
      </c>
      <c r="F3447" s="28">
        <v>357050</v>
      </c>
      <c r="G3447" s="29">
        <v>0</v>
      </c>
      <c r="H3447" s="22">
        <v>157150</v>
      </c>
      <c r="I3447" s="22">
        <v>0</v>
      </c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1653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1653</v>
      </c>
      <c r="B3449" s="37" t="s">
        <v>601</v>
      </c>
      <c r="C3449" s="38" t="s">
        <v>602</v>
      </c>
      <c r="D3449" s="24">
        <f t="shared" si="106"/>
        <v>11100</v>
      </c>
      <c r="E3449" s="32">
        <f t="shared" si="107"/>
        <v>10500</v>
      </c>
      <c r="F3449" s="28">
        <v>1800</v>
      </c>
      <c r="G3449" s="29">
        <v>1200</v>
      </c>
      <c r="H3449" s="22">
        <v>1200</v>
      </c>
      <c r="I3449" s="22">
        <v>1200</v>
      </c>
      <c r="J3449" s="41">
        <v>1200</v>
      </c>
      <c r="K3449" s="42">
        <v>1200</v>
      </c>
      <c r="L3449" s="22">
        <v>1200</v>
      </c>
      <c r="M3449" s="22">
        <v>1500</v>
      </c>
      <c r="N3449" s="41">
        <v>1500</v>
      </c>
      <c r="O3449" s="42">
        <v>1800</v>
      </c>
      <c r="P3449" s="22">
        <v>1800</v>
      </c>
      <c r="Q3449" s="22">
        <v>1200</v>
      </c>
      <c r="R3449" s="41">
        <v>1200</v>
      </c>
      <c r="S3449" s="42">
        <v>1200</v>
      </c>
      <c r="T3449" s="22">
        <v>1200</v>
      </c>
      <c r="U3449" s="22">
        <v>1200</v>
      </c>
      <c r="V3449" s="41"/>
      <c r="W3449" s="42"/>
      <c r="X3449" s="22"/>
      <c r="Y3449" s="22"/>
      <c r="Z3449" s="41"/>
      <c r="AA3449" s="42"/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1653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1637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1653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1637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1653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1637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1653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1637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1653</v>
      </c>
      <c r="B3454" s="37" t="s">
        <v>611</v>
      </c>
      <c r="C3454" s="38" t="s">
        <v>612</v>
      </c>
      <c r="D3454" s="24">
        <f t="shared" si="106"/>
        <v>350000</v>
      </c>
      <c r="E3454" s="32">
        <f t="shared" si="107"/>
        <v>345000</v>
      </c>
      <c r="F3454" s="28">
        <v>45000</v>
      </c>
      <c r="G3454" s="29">
        <v>45000</v>
      </c>
      <c r="H3454" s="19">
        <v>45000</v>
      </c>
      <c r="I3454" s="19">
        <v>45000</v>
      </c>
      <c r="J3454" s="39">
        <v>45000</v>
      </c>
      <c r="K3454" s="40">
        <v>45000</v>
      </c>
      <c r="L3454" s="19">
        <v>45000</v>
      </c>
      <c r="M3454" s="19">
        <v>45000</v>
      </c>
      <c r="N3454" s="39">
        <v>45000</v>
      </c>
      <c r="O3454" s="40">
        <v>45000</v>
      </c>
      <c r="P3454" s="22">
        <v>45000</v>
      </c>
      <c r="Q3454" s="22">
        <v>40000</v>
      </c>
      <c r="R3454" s="39">
        <v>40000</v>
      </c>
      <c r="S3454" s="40">
        <v>40000</v>
      </c>
      <c r="T3454" s="19">
        <v>40000</v>
      </c>
      <c r="U3454" s="19">
        <v>40000</v>
      </c>
      <c r="V3454" s="39"/>
      <c r="W3454" s="40"/>
      <c r="X3454" s="19"/>
      <c r="Y3454" s="19"/>
      <c r="Z3454" s="39"/>
      <c r="AA3454" s="40"/>
      <c r="AB3454" s="19"/>
      <c r="AC3454" s="19"/>
      <c r="AD3454" s="45"/>
      <c r="AE3454" s="23"/>
      <c r="AF3454" s="50" t="s">
        <v>1623</v>
      </c>
      <c r="AG3454" s="44" t="s">
        <v>1637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1653</v>
      </c>
      <c r="B3455" s="37" t="s">
        <v>613</v>
      </c>
      <c r="C3455" s="38" t="s">
        <v>614</v>
      </c>
      <c r="D3455" s="24">
        <f t="shared" si="106"/>
        <v>5377738.5</v>
      </c>
      <c r="E3455" s="32">
        <f t="shared" si="107"/>
        <v>5461371.5</v>
      </c>
      <c r="F3455" s="28">
        <v>660816.5</v>
      </c>
      <c r="G3455" s="29">
        <v>689307.5</v>
      </c>
      <c r="H3455" s="19">
        <v>689427.5</v>
      </c>
      <c r="I3455" s="19">
        <v>654327.5</v>
      </c>
      <c r="J3455" s="39">
        <v>652807.5</v>
      </c>
      <c r="K3455" s="40">
        <v>778342</v>
      </c>
      <c r="L3455" s="19">
        <v>779342</v>
      </c>
      <c r="M3455" s="19">
        <v>660375</v>
      </c>
      <c r="N3455" s="39">
        <v>624175</v>
      </c>
      <c r="O3455" s="40">
        <v>630267.5</v>
      </c>
      <c r="P3455" s="19">
        <v>700620.5</v>
      </c>
      <c r="Q3455" s="19">
        <v>703777</v>
      </c>
      <c r="R3455" s="39">
        <v>670334</v>
      </c>
      <c r="S3455" s="40">
        <v>601995.5</v>
      </c>
      <c r="T3455" s="19">
        <v>600215.5</v>
      </c>
      <c r="U3455" s="19">
        <v>742979.5</v>
      </c>
      <c r="V3455" s="39"/>
      <c r="W3455" s="40"/>
      <c r="X3455" s="19"/>
      <c r="Y3455" s="19"/>
      <c r="Z3455" s="39"/>
      <c r="AA3455" s="40"/>
      <c r="AB3455" s="19"/>
      <c r="AC3455" s="19"/>
      <c r="AD3455" s="45"/>
      <c r="AE3455" s="23"/>
      <c r="AF3455" s="50" t="s">
        <v>1623</v>
      </c>
      <c r="AG3455" s="44" t="s">
        <v>1637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1653</v>
      </c>
      <c r="B3456" s="37" t="s">
        <v>615</v>
      </c>
      <c r="C3456" s="38" t="s">
        <v>616</v>
      </c>
      <c r="D3456" s="24">
        <f t="shared" si="106"/>
        <v>507067</v>
      </c>
      <c r="E3456" s="32">
        <f t="shared" si="107"/>
        <v>534792</v>
      </c>
      <c r="F3456" s="28">
        <v>59405</v>
      </c>
      <c r="G3456" s="29">
        <v>52490</v>
      </c>
      <c r="H3456" s="22">
        <v>52490</v>
      </c>
      <c r="I3456" s="22">
        <v>62685</v>
      </c>
      <c r="J3456" s="41">
        <v>62685</v>
      </c>
      <c r="K3456" s="42">
        <v>72183</v>
      </c>
      <c r="L3456" s="22">
        <v>72183</v>
      </c>
      <c r="M3456" s="22">
        <v>54844</v>
      </c>
      <c r="N3456" s="41">
        <v>54844</v>
      </c>
      <c r="O3456" s="42">
        <v>63030</v>
      </c>
      <c r="P3456" s="19">
        <v>63030</v>
      </c>
      <c r="Q3456" s="19">
        <v>71015</v>
      </c>
      <c r="R3456" s="41">
        <v>71015</v>
      </c>
      <c r="S3456" s="42">
        <v>71415</v>
      </c>
      <c r="T3456" s="22">
        <v>71415</v>
      </c>
      <c r="U3456" s="22">
        <v>87130</v>
      </c>
      <c r="V3456" s="41"/>
      <c r="W3456" s="42"/>
      <c r="X3456" s="22"/>
      <c r="Y3456" s="22"/>
      <c r="Z3456" s="41"/>
      <c r="AA3456" s="42"/>
      <c r="AB3456" s="22"/>
      <c r="AC3456" s="22"/>
      <c r="AD3456" s="45"/>
      <c r="AE3456" s="23"/>
      <c r="AF3456" s="50" t="s">
        <v>1623</v>
      </c>
      <c r="AG3456" s="44" t="s">
        <v>1637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1653</v>
      </c>
      <c r="B3457" s="37" t="s">
        <v>617</v>
      </c>
      <c r="C3457" s="38" t="s">
        <v>618</v>
      </c>
      <c r="D3457" s="24">
        <f t="shared" si="106"/>
        <v>77500</v>
      </c>
      <c r="E3457" s="32">
        <f t="shared" si="107"/>
        <v>78500</v>
      </c>
      <c r="F3457" s="28">
        <v>8000</v>
      </c>
      <c r="G3457" s="29">
        <v>8000</v>
      </c>
      <c r="H3457" s="22">
        <v>8000</v>
      </c>
      <c r="I3457" s="22">
        <v>12500</v>
      </c>
      <c r="J3457" s="41">
        <v>12500</v>
      </c>
      <c r="K3457" s="42">
        <v>11000</v>
      </c>
      <c r="L3457" s="22">
        <v>11000</v>
      </c>
      <c r="M3457" s="22">
        <v>11000</v>
      </c>
      <c r="N3457" s="41">
        <v>11000</v>
      </c>
      <c r="O3457" s="42">
        <v>9000</v>
      </c>
      <c r="P3457" s="22">
        <v>9000</v>
      </c>
      <c r="Q3457" s="22">
        <v>9000</v>
      </c>
      <c r="R3457" s="41">
        <v>9000</v>
      </c>
      <c r="S3457" s="42">
        <v>9000</v>
      </c>
      <c r="T3457" s="22">
        <v>9000</v>
      </c>
      <c r="U3457" s="22">
        <v>9000</v>
      </c>
      <c r="V3457" s="41"/>
      <c r="W3457" s="42"/>
      <c r="X3457" s="22"/>
      <c r="Y3457" s="22"/>
      <c r="Z3457" s="41"/>
      <c r="AA3457" s="42"/>
      <c r="AB3457" s="22"/>
      <c r="AC3457" s="22"/>
      <c r="AD3457" s="45"/>
      <c r="AE3457" s="23"/>
      <c r="AF3457" s="50" t="s">
        <v>1623</v>
      </c>
      <c r="AG3457" s="44" t="s">
        <v>1637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1653</v>
      </c>
      <c r="B3458" s="37" t="s">
        <v>619</v>
      </c>
      <c r="C3458" s="38" t="s">
        <v>620</v>
      </c>
      <c r="D3458" s="24">
        <f t="shared" si="106"/>
        <v>92500</v>
      </c>
      <c r="E3458" s="32">
        <f t="shared" si="107"/>
        <v>126400</v>
      </c>
      <c r="F3458" s="28"/>
      <c r="G3458" s="29"/>
      <c r="H3458" s="22"/>
      <c r="I3458" s="22"/>
      <c r="J3458" s="41"/>
      <c r="K3458" s="42"/>
      <c r="L3458" s="22"/>
      <c r="M3458" s="22"/>
      <c r="N3458" s="41">
        <v>0</v>
      </c>
      <c r="O3458" s="42">
        <v>29700</v>
      </c>
      <c r="P3458" s="22">
        <v>29700</v>
      </c>
      <c r="Q3458" s="22">
        <v>29700</v>
      </c>
      <c r="R3458" s="41">
        <v>29700</v>
      </c>
      <c r="S3458" s="42">
        <v>33100</v>
      </c>
      <c r="T3458" s="22">
        <v>33100</v>
      </c>
      <c r="U3458" s="22">
        <v>33900</v>
      </c>
      <c r="V3458" s="41"/>
      <c r="W3458" s="42"/>
      <c r="X3458" s="22"/>
      <c r="Y3458" s="22"/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1637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1653</v>
      </c>
      <c r="B3459" s="37" t="s">
        <v>621</v>
      </c>
      <c r="C3459" s="38" t="s">
        <v>622</v>
      </c>
      <c r="D3459" s="24">
        <f t="shared" si="106"/>
        <v>2956800</v>
      </c>
      <c r="E3459" s="32">
        <f t="shared" si="107"/>
        <v>2702000</v>
      </c>
      <c r="F3459" s="28">
        <v>399200</v>
      </c>
      <c r="G3459" s="29">
        <v>415900</v>
      </c>
      <c r="H3459" s="19">
        <v>111700</v>
      </c>
      <c r="I3459" s="19">
        <v>413400</v>
      </c>
      <c r="J3459" s="39">
        <v>111200</v>
      </c>
      <c r="K3459" s="40">
        <v>404500</v>
      </c>
      <c r="L3459" s="19">
        <v>107500</v>
      </c>
      <c r="M3459" s="19">
        <v>422200</v>
      </c>
      <c r="N3459" s="39">
        <v>114200</v>
      </c>
      <c r="O3459" s="40">
        <v>385000</v>
      </c>
      <c r="P3459" s="22">
        <v>385000</v>
      </c>
      <c r="Q3459" s="22">
        <v>379000</v>
      </c>
      <c r="R3459" s="39">
        <v>653300</v>
      </c>
      <c r="S3459" s="40">
        <v>137600</v>
      </c>
      <c r="T3459" s="19">
        <v>1074700</v>
      </c>
      <c r="U3459" s="19">
        <v>144400</v>
      </c>
      <c r="V3459" s="39"/>
      <c r="W3459" s="40"/>
      <c r="X3459" s="19"/>
      <c r="Y3459" s="19"/>
      <c r="Z3459" s="39"/>
      <c r="AA3459" s="40"/>
      <c r="AB3459" s="19"/>
      <c r="AC3459" s="19"/>
      <c r="AD3459" s="45"/>
      <c r="AE3459" s="23"/>
      <c r="AF3459" s="50" t="s">
        <v>1623</v>
      </c>
      <c r="AG3459" s="44" t="s">
        <v>1637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1653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12450</v>
      </c>
      <c r="E3460" s="32">
        <f t="shared" ref="E3460:E3523" si="109">G3460+I3460+K3460+M3460+O3460+Q3460+S3460+U3460+W3460+Y3460+AA3460+AC3460</f>
        <v>13650</v>
      </c>
      <c r="F3460" s="28">
        <v>0</v>
      </c>
      <c r="G3460" s="29">
        <v>3900</v>
      </c>
      <c r="H3460" s="22">
        <v>3900</v>
      </c>
      <c r="I3460" s="22">
        <v>0</v>
      </c>
      <c r="J3460" s="41">
        <v>0</v>
      </c>
      <c r="K3460" s="42">
        <v>2400</v>
      </c>
      <c r="L3460" s="22">
        <v>2400</v>
      </c>
      <c r="M3460" s="22">
        <v>750</v>
      </c>
      <c r="N3460" s="41">
        <v>750</v>
      </c>
      <c r="O3460" s="42">
        <v>2250</v>
      </c>
      <c r="P3460" s="19">
        <v>2250</v>
      </c>
      <c r="Q3460" s="19">
        <v>1200</v>
      </c>
      <c r="R3460" s="41">
        <v>1200</v>
      </c>
      <c r="S3460" s="42">
        <v>1950</v>
      </c>
      <c r="T3460" s="22">
        <v>1950</v>
      </c>
      <c r="U3460" s="22">
        <v>1200</v>
      </c>
      <c r="V3460" s="41"/>
      <c r="W3460" s="42"/>
      <c r="X3460" s="22"/>
      <c r="Y3460" s="22"/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1637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1653</v>
      </c>
      <c r="B3461" s="37" t="s">
        <v>625</v>
      </c>
      <c r="C3461" s="38" t="s">
        <v>588</v>
      </c>
      <c r="D3461" s="24">
        <f t="shared" si="108"/>
        <v>1570866.8399999999</v>
      </c>
      <c r="E3461" s="32">
        <f t="shared" si="109"/>
        <v>1576335.2999999998</v>
      </c>
      <c r="F3461" s="28">
        <v>75557.45</v>
      </c>
      <c r="G3461" s="29">
        <v>221210.31</v>
      </c>
      <c r="H3461" s="19">
        <v>376618.1</v>
      </c>
      <c r="I3461" s="19">
        <v>182834.62</v>
      </c>
      <c r="J3461" s="39">
        <v>61343.76</v>
      </c>
      <c r="K3461" s="40">
        <v>177805.68</v>
      </c>
      <c r="L3461" s="19">
        <v>301702.53999999998</v>
      </c>
      <c r="M3461" s="19">
        <v>189733.24</v>
      </c>
      <c r="N3461" s="39">
        <v>178070.24</v>
      </c>
      <c r="O3461" s="40">
        <v>180387.72</v>
      </c>
      <c r="P3461" s="22">
        <v>180621.38</v>
      </c>
      <c r="Q3461" s="22">
        <v>215148.4</v>
      </c>
      <c r="R3461" s="39">
        <v>225355.74</v>
      </c>
      <c r="S3461" s="40">
        <v>188959.17</v>
      </c>
      <c r="T3461" s="19">
        <v>171597.63</v>
      </c>
      <c r="U3461" s="19">
        <v>220256.16</v>
      </c>
      <c r="V3461" s="39"/>
      <c r="W3461" s="40"/>
      <c r="X3461" s="19"/>
      <c r="Y3461" s="19"/>
      <c r="Z3461" s="39"/>
      <c r="AA3461" s="40"/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1653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1653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1653</v>
      </c>
      <c r="B3464" s="37" t="s">
        <v>630</v>
      </c>
      <c r="C3464" s="38" t="s">
        <v>631</v>
      </c>
      <c r="D3464" s="24">
        <f t="shared" si="108"/>
        <v>11031.72</v>
      </c>
      <c r="E3464" s="32">
        <f t="shared" si="109"/>
        <v>55433</v>
      </c>
      <c r="F3464" s="28">
        <v>1662.5</v>
      </c>
      <c r="G3464" s="29">
        <v>0</v>
      </c>
      <c r="H3464" s="22">
        <v>6142</v>
      </c>
      <c r="I3464" s="22">
        <v>0</v>
      </c>
      <c r="J3464" s="41">
        <v>425.39</v>
      </c>
      <c r="K3464" s="42">
        <v>0</v>
      </c>
      <c r="L3464" s="22"/>
      <c r="M3464" s="22"/>
      <c r="N3464" s="41"/>
      <c r="O3464" s="42"/>
      <c r="P3464" s="22">
        <v>593</v>
      </c>
      <c r="Q3464" s="22">
        <v>593</v>
      </c>
      <c r="R3464" s="41"/>
      <c r="S3464" s="42"/>
      <c r="T3464" s="22">
        <v>2208.83</v>
      </c>
      <c r="U3464" s="22">
        <v>54840</v>
      </c>
      <c r="V3464" s="41"/>
      <c r="W3464" s="42"/>
      <c r="X3464" s="22"/>
      <c r="Y3464" s="22"/>
      <c r="Z3464" s="41"/>
      <c r="AA3464" s="42"/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1653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1653</v>
      </c>
      <c r="B3466" s="37" t="s">
        <v>634</v>
      </c>
      <c r="C3466" s="38" t="s">
        <v>635</v>
      </c>
      <c r="D3466" s="24">
        <f t="shared" si="108"/>
        <v>231121</v>
      </c>
      <c r="E3466" s="32">
        <f t="shared" si="109"/>
        <v>91750</v>
      </c>
      <c r="F3466" s="28">
        <v>25400</v>
      </c>
      <c r="G3466" s="29">
        <v>0</v>
      </c>
      <c r="H3466" s="22">
        <v>51880</v>
      </c>
      <c r="I3466" s="22">
        <v>0</v>
      </c>
      <c r="J3466" s="41">
        <v>3123</v>
      </c>
      <c r="K3466" s="42">
        <v>0</v>
      </c>
      <c r="L3466" s="22">
        <v>21018</v>
      </c>
      <c r="M3466" s="22">
        <v>0</v>
      </c>
      <c r="N3466" s="41">
        <v>0</v>
      </c>
      <c r="O3466" s="42">
        <v>0</v>
      </c>
      <c r="P3466" s="22">
        <v>19800</v>
      </c>
      <c r="Q3466" s="22">
        <v>0</v>
      </c>
      <c r="R3466" s="41">
        <v>0</v>
      </c>
      <c r="S3466" s="42">
        <v>0</v>
      </c>
      <c r="T3466" s="22">
        <v>109900</v>
      </c>
      <c r="U3466" s="22">
        <v>91750</v>
      </c>
      <c r="V3466" s="41"/>
      <c r="W3466" s="42"/>
      <c r="X3466" s="22"/>
      <c r="Y3466" s="22"/>
      <c r="Z3466" s="41"/>
      <c r="AA3466" s="42"/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1653</v>
      </c>
      <c r="B3467" s="37" t="s">
        <v>636</v>
      </c>
      <c r="C3467" s="38" t="s">
        <v>637</v>
      </c>
      <c r="D3467" s="24">
        <f t="shared" si="108"/>
        <v>288121.40000000002</v>
      </c>
      <c r="E3467" s="32">
        <f t="shared" si="109"/>
        <v>100000</v>
      </c>
      <c r="F3467" s="28">
        <v>19690</v>
      </c>
      <c r="G3467" s="29">
        <v>0</v>
      </c>
      <c r="H3467" s="22">
        <v>103460</v>
      </c>
      <c r="I3467" s="22">
        <v>100000</v>
      </c>
      <c r="J3467" s="41">
        <v>26700</v>
      </c>
      <c r="K3467" s="42">
        <v>0</v>
      </c>
      <c r="L3467" s="22">
        <v>0</v>
      </c>
      <c r="M3467" s="22">
        <v>0</v>
      </c>
      <c r="N3467" s="41">
        <v>138271.4</v>
      </c>
      <c r="O3467" s="42">
        <v>0</v>
      </c>
      <c r="P3467" s="22"/>
      <c r="Q3467" s="22"/>
      <c r="R3467" s="41"/>
      <c r="S3467" s="42"/>
      <c r="T3467" s="22"/>
      <c r="U3467" s="22"/>
      <c r="V3467" s="41"/>
      <c r="W3467" s="42"/>
      <c r="X3467" s="22"/>
      <c r="Y3467" s="22"/>
      <c r="Z3467" s="41"/>
      <c r="AA3467" s="42"/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1653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77091.06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29219.95</v>
      </c>
      <c r="L3468" s="22">
        <v>0</v>
      </c>
      <c r="M3468" s="22">
        <v>0</v>
      </c>
      <c r="N3468" s="41">
        <v>0</v>
      </c>
      <c r="O3468" s="42">
        <v>2148.48</v>
      </c>
      <c r="P3468" s="22">
        <v>0</v>
      </c>
      <c r="Q3468" s="22">
        <v>16022.68</v>
      </c>
      <c r="R3468" s="41">
        <v>0</v>
      </c>
      <c r="S3468" s="42">
        <v>0</v>
      </c>
      <c r="T3468" s="22">
        <v>0</v>
      </c>
      <c r="U3468" s="22">
        <v>29699.95</v>
      </c>
      <c r="V3468" s="41"/>
      <c r="W3468" s="42"/>
      <c r="X3468" s="22"/>
      <c r="Y3468" s="22"/>
      <c r="Z3468" s="41"/>
      <c r="AA3468" s="42"/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1653</v>
      </c>
      <c r="B3469" s="37" t="s">
        <v>640</v>
      </c>
      <c r="C3469" s="38" t="s">
        <v>641</v>
      </c>
      <c r="D3469" s="24">
        <f t="shared" si="108"/>
        <v>60</v>
      </c>
      <c r="E3469" s="32">
        <f t="shared" si="109"/>
        <v>60</v>
      </c>
      <c r="F3469" s="28"/>
      <c r="G3469" s="29"/>
      <c r="H3469" s="22">
        <v>60</v>
      </c>
      <c r="I3469" s="22">
        <v>60</v>
      </c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/>
      <c r="U3469" s="22"/>
      <c r="V3469" s="41"/>
      <c r="W3469" s="42"/>
      <c r="X3469" s="22"/>
      <c r="Y3469" s="22"/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1653</v>
      </c>
      <c r="B3470" s="37" t="s">
        <v>642</v>
      </c>
      <c r="C3470" s="38" t="s">
        <v>643</v>
      </c>
      <c r="D3470" s="24">
        <f t="shared" si="108"/>
        <v>0</v>
      </c>
      <c r="E3470" s="32">
        <f t="shared" si="109"/>
        <v>0</v>
      </c>
      <c r="F3470" s="28"/>
      <c r="G3470" s="29"/>
      <c r="H3470" s="19"/>
      <c r="I3470" s="19"/>
      <c r="J3470" s="39"/>
      <c r="K3470" s="40"/>
      <c r="L3470" s="19"/>
      <c r="M3470" s="19"/>
      <c r="N3470" s="39"/>
      <c r="O3470" s="40"/>
      <c r="P3470" s="22"/>
      <c r="Q3470" s="22"/>
      <c r="R3470" s="39"/>
      <c r="S3470" s="40"/>
      <c r="T3470" s="19"/>
      <c r="U3470" s="19"/>
      <c r="V3470" s="39"/>
      <c r="W3470" s="40"/>
      <c r="X3470" s="19"/>
      <c r="Y3470" s="19"/>
      <c r="Z3470" s="39"/>
      <c r="AA3470" s="40"/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1653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1653</v>
      </c>
      <c r="B3472" s="37" t="s">
        <v>646</v>
      </c>
      <c r="C3472" s="38" t="s">
        <v>647</v>
      </c>
      <c r="D3472" s="24">
        <f t="shared" si="108"/>
        <v>174671.03</v>
      </c>
      <c r="E3472" s="32">
        <f t="shared" si="109"/>
        <v>145955.64000000001</v>
      </c>
      <c r="F3472" s="28">
        <v>35540.199999999997</v>
      </c>
      <c r="G3472" s="29">
        <v>22207.62</v>
      </c>
      <c r="H3472" s="19">
        <v>22207.62</v>
      </c>
      <c r="I3472" s="19">
        <v>35081.760000000002</v>
      </c>
      <c r="J3472" s="39">
        <v>35081.760000000002</v>
      </c>
      <c r="K3472" s="40">
        <v>12937.36</v>
      </c>
      <c r="L3472" s="19">
        <v>12937.36</v>
      </c>
      <c r="M3472" s="19">
        <v>10772.25</v>
      </c>
      <c r="N3472" s="39">
        <v>10772.25</v>
      </c>
      <c r="O3472" s="40">
        <v>14319.5</v>
      </c>
      <c r="P3472" s="22">
        <v>14319.5</v>
      </c>
      <c r="Q3472" s="22">
        <v>18360.14</v>
      </c>
      <c r="R3472" s="39">
        <v>18360.14</v>
      </c>
      <c r="S3472" s="40">
        <v>25452.2</v>
      </c>
      <c r="T3472" s="19">
        <v>25452.2</v>
      </c>
      <c r="U3472" s="19">
        <v>6824.81</v>
      </c>
      <c r="V3472" s="39"/>
      <c r="W3472" s="40"/>
      <c r="X3472" s="19"/>
      <c r="Y3472" s="19"/>
      <c r="Z3472" s="39"/>
      <c r="AA3472" s="40"/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1653</v>
      </c>
      <c r="B3473" s="37" t="s">
        <v>648</v>
      </c>
      <c r="C3473" s="38" t="s">
        <v>649</v>
      </c>
      <c r="D3473" s="24">
        <f t="shared" si="108"/>
        <v>41306</v>
      </c>
      <c r="E3473" s="32">
        <f t="shared" si="109"/>
        <v>41306</v>
      </c>
      <c r="F3473" s="28">
        <v>5662</v>
      </c>
      <c r="G3473" s="29">
        <v>5662</v>
      </c>
      <c r="H3473" s="19">
        <v>4864</v>
      </c>
      <c r="I3473" s="19">
        <v>4864</v>
      </c>
      <c r="J3473" s="39">
        <v>5263</v>
      </c>
      <c r="K3473" s="40">
        <v>5263</v>
      </c>
      <c r="L3473" s="19">
        <v>5662</v>
      </c>
      <c r="M3473" s="19">
        <v>5662</v>
      </c>
      <c r="N3473" s="39">
        <v>4465</v>
      </c>
      <c r="O3473" s="40">
        <v>4465</v>
      </c>
      <c r="P3473" s="19">
        <v>5662</v>
      </c>
      <c r="Q3473" s="19">
        <v>5662</v>
      </c>
      <c r="R3473" s="39">
        <v>4864</v>
      </c>
      <c r="S3473" s="40">
        <v>4864</v>
      </c>
      <c r="T3473" s="19">
        <v>4864</v>
      </c>
      <c r="U3473" s="19">
        <v>4864</v>
      </c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1653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1653</v>
      </c>
      <c r="B3475" s="37" t="s">
        <v>652</v>
      </c>
      <c r="C3475" s="38" t="s">
        <v>651</v>
      </c>
      <c r="D3475" s="24">
        <f t="shared" si="108"/>
        <v>264301</v>
      </c>
      <c r="E3475" s="32">
        <f t="shared" si="109"/>
        <v>250157</v>
      </c>
      <c r="F3475" s="28">
        <v>37673</v>
      </c>
      <c r="G3475" s="29">
        <v>37799</v>
      </c>
      <c r="H3475" s="19">
        <v>37799</v>
      </c>
      <c r="I3475" s="19">
        <v>38034</v>
      </c>
      <c r="J3475" s="39">
        <v>38034</v>
      </c>
      <c r="K3475" s="40">
        <v>39777</v>
      </c>
      <c r="L3475" s="19">
        <v>39777</v>
      </c>
      <c r="M3475" s="19">
        <v>40208</v>
      </c>
      <c r="N3475" s="39">
        <v>40208</v>
      </c>
      <c r="O3475" s="40">
        <v>39353</v>
      </c>
      <c r="P3475" s="22">
        <v>39353</v>
      </c>
      <c r="Q3475" s="22">
        <v>39326</v>
      </c>
      <c r="R3475" s="39">
        <v>31457</v>
      </c>
      <c r="S3475" s="40">
        <v>7869</v>
      </c>
      <c r="T3475" s="19">
        <v>0</v>
      </c>
      <c r="U3475" s="19">
        <v>7791</v>
      </c>
      <c r="V3475" s="39"/>
      <c r="W3475" s="40"/>
      <c r="X3475" s="19"/>
      <c r="Y3475" s="19"/>
      <c r="Z3475" s="39"/>
      <c r="AA3475" s="40"/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1653</v>
      </c>
      <c r="B3476" s="37" t="s">
        <v>653</v>
      </c>
      <c r="C3476" s="38" t="s">
        <v>654</v>
      </c>
      <c r="D3476" s="24">
        <f t="shared" si="108"/>
        <v>27021174.780000001</v>
      </c>
      <c r="E3476" s="32">
        <f t="shared" si="109"/>
        <v>27021174.780000001</v>
      </c>
      <c r="F3476" s="28">
        <v>16347382.810000001</v>
      </c>
      <c r="G3476" s="29">
        <v>16347382.810000001</v>
      </c>
      <c r="H3476" s="19"/>
      <c r="I3476" s="19"/>
      <c r="J3476" s="39"/>
      <c r="K3476" s="40"/>
      <c r="L3476" s="19"/>
      <c r="M3476" s="19"/>
      <c r="N3476" s="39">
        <v>8173691.4000000004</v>
      </c>
      <c r="O3476" s="40">
        <v>8173691.4000000004</v>
      </c>
      <c r="P3476" s="19">
        <v>2500100.5699999998</v>
      </c>
      <c r="Q3476" s="19">
        <v>2500100.5699999998</v>
      </c>
      <c r="R3476" s="39"/>
      <c r="S3476" s="40"/>
      <c r="T3476" s="19"/>
      <c r="U3476" s="19"/>
      <c r="V3476" s="39"/>
      <c r="W3476" s="40"/>
      <c r="X3476" s="19"/>
      <c r="Y3476" s="19"/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1653</v>
      </c>
      <c r="B3477" s="37" t="s">
        <v>655</v>
      </c>
      <c r="C3477" s="38" t="s">
        <v>656</v>
      </c>
      <c r="D3477" s="24">
        <f t="shared" si="108"/>
        <v>1522832.47</v>
      </c>
      <c r="E3477" s="32">
        <f t="shared" si="109"/>
        <v>1522832.47</v>
      </c>
      <c r="F3477" s="28"/>
      <c r="G3477" s="29"/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1522832.47</v>
      </c>
      <c r="S3477" s="42">
        <v>1522832.47</v>
      </c>
      <c r="T3477" s="22"/>
      <c r="U3477" s="22"/>
      <c r="V3477" s="41"/>
      <c r="W3477" s="42"/>
      <c r="X3477" s="22"/>
      <c r="Y3477" s="22"/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1653</v>
      </c>
      <c r="B3478" s="37" t="s">
        <v>657</v>
      </c>
      <c r="C3478" s="38" t="s">
        <v>658</v>
      </c>
      <c r="D3478" s="24">
        <f t="shared" si="108"/>
        <v>1055108.82</v>
      </c>
      <c r="E3478" s="32">
        <f t="shared" si="109"/>
        <v>1361195.22</v>
      </c>
      <c r="F3478" s="28">
        <v>136807.07999999999</v>
      </c>
      <c r="G3478" s="29">
        <v>1361195.22</v>
      </c>
      <c r="H3478" s="22">
        <v>86475.3</v>
      </c>
      <c r="I3478" s="22">
        <v>0</v>
      </c>
      <c r="J3478" s="41">
        <v>165015.19</v>
      </c>
      <c r="K3478" s="42">
        <v>0</v>
      </c>
      <c r="L3478" s="22">
        <v>98017.99</v>
      </c>
      <c r="M3478" s="22">
        <v>0</v>
      </c>
      <c r="N3478" s="41">
        <v>171631.17</v>
      </c>
      <c r="O3478" s="42">
        <v>0</v>
      </c>
      <c r="P3478" s="22">
        <v>120892.3</v>
      </c>
      <c r="Q3478" s="22">
        <v>0</v>
      </c>
      <c r="R3478" s="41">
        <v>147090.60999999999</v>
      </c>
      <c r="S3478" s="42">
        <v>0</v>
      </c>
      <c r="T3478" s="22">
        <v>129179.18</v>
      </c>
      <c r="U3478" s="22">
        <v>0</v>
      </c>
      <c r="V3478" s="41"/>
      <c r="W3478" s="42"/>
      <c r="X3478" s="22"/>
      <c r="Y3478" s="22"/>
      <c r="Z3478" s="41"/>
      <c r="AA3478" s="42"/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1653</v>
      </c>
      <c r="B3479" s="37" t="s">
        <v>659</v>
      </c>
      <c r="C3479" s="38" t="s">
        <v>660</v>
      </c>
      <c r="D3479" s="24">
        <f t="shared" si="108"/>
        <v>4588400</v>
      </c>
      <c r="E3479" s="32">
        <f t="shared" si="109"/>
        <v>5451200</v>
      </c>
      <c r="F3479" s="28">
        <v>0</v>
      </c>
      <c r="G3479" s="29">
        <v>3738800</v>
      </c>
      <c r="H3479" s="22">
        <v>0</v>
      </c>
      <c r="I3479" s="22">
        <v>0</v>
      </c>
      <c r="J3479" s="41">
        <v>862800</v>
      </c>
      <c r="K3479" s="42">
        <v>0</v>
      </c>
      <c r="L3479" s="22">
        <v>2000000</v>
      </c>
      <c r="M3479" s="22">
        <v>0</v>
      </c>
      <c r="N3479" s="41">
        <v>0</v>
      </c>
      <c r="O3479" s="42">
        <v>1000000</v>
      </c>
      <c r="P3479" s="22">
        <v>1725600</v>
      </c>
      <c r="Q3479" s="22">
        <v>712400</v>
      </c>
      <c r="R3479" s="41">
        <v>0</v>
      </c>
      <c r="S3479" s="42">
        <v>0</v>
      </c>
      <c r="T3479" s="22">
        <v>0</v>
      </c>
      <c r="U3479" s="22">
        <v>0</v>
      </c>
      <c r="V3479" s="41"/>
      <c r="W3479" s="42"/>
      <c r="X3479" s="22"/>
      <c r="Y3479" s="22"/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1653</v>
      </c>
      <c r="B3480" s="37" t="s">
        <v>661</v>
      </c>
      <c r="C3480" s="38" t="s">
        <v>662</v>
      </c>
      <c r="D3480" s="24">
        <f t="shared" si="108"/>
        <v>9075779.0700000003</v>
      </c>
      <c r="E3480" s="32">
        <f t="shared" si="109"/>
        <v>9883755.5099999998</v>
      </c>
      <c r="F3480" s="28">
        <v>1382444.94</v>
      </c>
      <c r="G3480" s="29">
        <v>5784104.9400000004</v>
      </c>
      <c r="H3480" s="19">
        <v>0</v>
      </c>
      <c r="I3480" s="19">
        <v>0</v>
      </c>
      <c r="J3480" s="39">
        <v>436161</v>
      </c>
      <c r="K3480" s="40">
        <v>0</v>
      </c>
      <c r="L3480" s="19">
        <v>3000000</v>
      </c>
      <c r="M3480" s="19">
        <v>0</v>
      </c>
      <c r="N3480" s="39">
        <v>0</v>
      </c>
      <c r="O3480" s="40">
        <v>2000000</v>
      </c>
      <c r="P3480" s="22">
        <v>3577401.16</v>
      </c>
      <c r="Q3480" s="22">
        <v>2099650.5699999998</v>
      </c>
      <c r="R3480" s="39">
        <v>679771.97</v>
      </c>
      <c r="S3480" s="40">
        <v>0</v>
      </c>
      <c r="T3480" s="19">
        <v>0</v>
      </c>
      <c r="U3480" s="19">
        <v>0</v>
      </c>
      <c r="V3480" s="39"/>
      <c r="W3480" s="40"/>
      <c r="X3480" s="19"/>
      <c r="Y3480" s="19"/>
      <c r="Z3480" s="39"/>
      <c r="AA3480" s="40"/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1653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1653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1653</v>
      </c>
      <c r="B3483" s="37" t="s">
        <v>667</v>
      </c>
      <c r="C3483" s="38" t="s">
        <v>668</v>
      </c>
      <c r="D3483" s="24">
        <f t="shared" si="108"/>
        <v>19978</v>
      </c>
      <c r="E3483" s="32">
        <f t="shared" si="109"/>
        <v>7800</v>
      </c>
      <c r="F3483" s="28">
        <v>0</v>
      </c>
      <c r="G3483" s="29">
        <v>0</v>
      </c>
      <c r="H3483" s="19">
        <v>0</v>
      </c>
      <c r="I3483" s="19">
        <v>0</v>
      </c>
      <c r="J3483" s="39">
        <v>0</v>
      </c>
      <c r="K3483" s="40">
        <v>0</v>
      </c>
      <c r="L3483" s="19">
        <v>0</v>
      </c>
      <c r="M3483" s="19">
        <v>0</v>
      </c>
      <c r="N3483" s="39">
        <v>12438</v>
      </c>
      <c r="O3483" s="40">
        <v>0</v>
      </c>
      <c r="P3483" s="22"/>
      <c r="Q3483" s="22"/>
      <c r="R3483" s="39"/>
      <c r="S3483" s="40"/>
      <c r="T3483" s="19">
        <v>7540</v>
      </c>
      <c r="U3483" s="19">
        <v>7800</v>
      </c>
      <c r="V3483" s="39"/>
      <c r="W3483" s="40"/>
      <c r="X3483" s="19"/>
      <c r="Y3483" s="19"/>
      <c r="Z3483" s="39"/>
      <c r="AA3483" s="40"/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1653</v>
      </c>
      <c r="B3484" s="37" t="s">
        <v>669</v>
      </c>
      <c r="C3484" s="38" t="s">
        <v>670</v>
      </c>
      <c r="D3484" s="24">
        <f t="shared" si="108"/>
        <v>50863</v>
      </c>
      <c r="E3484" s="32">
        <f t="shared" si="109"/>
        <v>21000</v>
      </c>
      <c r="F3484" s="28">
        <v>0</v>
      </c>
      <c r="G3484" s="29">
        <v>0</v>
      </c>
      <c r="H3484" s="19">
        <v>0</v>
      </c>
      <c r="I3484" s="19">
        <v>0</v>
      </c>
      <c r="J3484" s="39">
        <v>0</v>
      </c>
      <c r="K3484" s="40">
        <v>0</v>
      </c>
      <c r="L3484" s="19">
        <v>0</v>
      </c>
      <c r="M3484" s="19">
        <v>0</v>
      </c>
      <c r="N3484" s="39">
        <v>30563</v>
      </c>
      <c r="O3484" s="40">
        <v>0</v>
      </c>
      <c r="P3484" s="19"/>
      <c r="Q3484" s="19"/>
      <c r="R3484" s="39"/>
      <c r="S3484" s="40"/>
      <c r="T3484" s="19">
        <v>20300</v>
      </c>
      <c r="U3484" s="19">
        <v>21000</v>
      </c>
      <c r="V3484" s="39"/>
      <c r="W3484" s="40"/>
      <c r="X3484" s="19"/>
      <c r="Y3484" s="19"/>
      <c r="Z3484" s="39"/>
      <c r="AA3484" s="40"/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1653</v>
      </c>
      <c r="B3485" s="37" t="s">
        <v>671</v>
      </c>
      <c r="C3485" s="38" t="s">
        <v>672</v>
      </c>
      <c r="D3485" s="24">
        <f t="shared" si="108"/>
        <v>36847.56</v>
      </c>
      <c r="E3485" s="32">
        <f t="shared" si="109"/>
        <v>12360</v>
      </c>
      <c r="F3485" s="28">
        <v>0</v>
      </c>
      <c r="G3485" s="29">
        <v>0</v>
      </c>
      <c r="H3485" s="19">
        <v>0</v>
      </c>
      <c r="I3485" s="19">
        <v>0</v>
      </c>
      <c r="J3485" s="39">
        <v>0</v>
      </c>
      <c r="K3485" s="40">
        <v>0</v>
      </c>
      <c r="L3485" s="19">
        <v>0</v>
      </c>
      <c r="M3485" s="19">
        <v>0</v>
      </c>
      <c r="N3485" s="39">
        <v>24899.56</v>
      </c>
      <c r="O3485" s="40">
        <v>0</v>
      </c>
      <c r="P3485" s="19"/>
      <c r="Q3485" s="19"/>
      <c r="R3485" s="39"/>
      <c r="S3485" s="40"/>
      <c r="T3485" s="19">
        <v>11948</v>
      </c>
      <c r="U3485" s="19">
        <v>12360</v>
      </c>
      <c r="V3485" s="39"/>
      <c r="W3485" s="40"/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1653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1653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1653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1653</v>
      </c>
      <c r="B3489" s="37" t="s">
        <v>679</v>
      </c>
      <c r="C3489" s="38" t="s">
        <v>680</v>
      </c>
      <c r="D3489" s="24">
        <f t="shared" si="108"/>
        <v>0</v>
      </c>
      <c r="E3489" s="32">
        <f t="shared" si="109"/>
        <v>16500</v>
      </c>
      <c r="F3489" s="28">
        <v>0</v>
      </c>
      <c r="G3489" s="29">
        <v>0</v>
      </c>
      <c r="H3489" s="22">
        <v>0</v>
      </c>
      <c r="I3489" s="22">
        <v>0</v>
      </c>
      <c r="J3489" s="41">
        <v>0</v>
      </c>
      <c r="K3489" s="42">
        <v>0</v>
      </c>
      <c r="L3489" s="22">
        <v>0</v>
      </c>
      <c r="M3489" s="22">
        <v>0</v>
      </c>
      <c r="N3489" s="41">
        <v>0</v>
      </c>
      <c r="O3489" s="42">
        <v>0</v>
      </c>
      <c r="P3489" s="22">
        <v>0</v>
      </c>
      <c r="Q3489" s="22">
        <v>0</v>
      </c>
      <c r="R3489" s="41">
        <v>0</v>
      </c>
      <c r="S3489" s="42">
        <v>16500</v>
      </c>
      <c r="T3489" s="22">
        <v>0</v>
      </c>
      <c r="U3489" s="22">
        <v>0</v>
      </c>
      <c r="V3489" s="41"/>
      <c r="W3489" s="42"/>
      <c r="X3489" s="22"/>
      <c r="Y3489" s="22"/>
      <c r="Z3489" s="41"/>
      <c r="AA3489" s="42"/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1653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1653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1653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1653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1653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1653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1653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1653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1653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1653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115109</v>
      </c>
      <c r="F3499" s="28">
        <v>0</v>
      </c>
      <c r="G3499" s="29">
        <v>2000</v>
      </c>
      <c r="H3499" s="22">
        <v>0</v>
      </c>
      <c r="I3499" s="22">
        <v>0</v>
      </c>
      <c r="J3499" s="41">
        <v>0</v>
      </c>
      <c r="K3499" s="42">
        <v>50000</v>
      </c>
      <c r="L3499" s="22">
        <v>0</v>
      </c>
      <c r="M3499" s="22">
        <v>5000</v>
      </c>
      <c r="N3499" s="41">
        <v>0</v>
      </c>
      <c r="O3499" s="42">
        <v>0</v>
      </c>
      <c r="P3499" s="22">
        <v>0</v>
      </c>
      <c r="Q3499" s="22">
        <v>119</v>
      </c>
      <c r="R3499" s="41">
        <v>0</v>
      </c>
      <c r="S3499" s="42">
        <v>0</v>
      </c>
      <c r="T3499" s="22">
        <v>0</v>
      </c>
      <c r="U3499" s="22">
        <v>57990</v>
      </c>
      <c r="V3499" s="41"/>
      <c r="W3499" s="42"/>
      <c r="X3499" s="22"/>
      <c r="Y3499" s="22"/>
      <c r="Z3499" s="41"/>
      <c r="AA3499" s="42"/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1653</v>
      </c>
      <c r="B3500" s="37" t="s">
        <v>701</v>
      </c>
      <c r="C3500" s="38" t="s">
        <v>702</v>
      </c>
      <c r="D3500" s="24">
        <f t="shared" si="108"/>
        <v>111210</v>
      </c>
      <c r="E3500" s="32">
        <f t="shared" si="109"/>
        <v>977521.61</v>
      </c>
      <c r="F3500" s="28"/>
      <c r="G3500" s="29"/>
      <c r="H3500" s="22"/>
      <c r="I3500" s="22"/>
      <c r="J3500" s="41">
        <v>18535</v>
      </c>
      <c r="K3500" s="42">
        <v>977521.61</v>
      </c>
      <c r="L3500" s="22">
        <v>18535</v>
      </c>
      <c r="M3500" s="22">
        <v>0</v>
      </c>
      <c r="N3500" s="41">
        <v>18535</v>
      </c>
      <c r="O3500" s="42">
        <v>0</v>
      </c>
      <c r="P3500" s="22">
        <v>18535</v>
      </c>
      <c r="Q3500" s="22">
        <v>0</v>
      </c>
      <c r="R3500" s="41">
        <v>18535</v>
      </c>
      <c r="S3500" s="42">
        <v>0</v>
      </c>
      <c r="T3500" s="22">
        <v>18535</v>
      </c>
      <c r="U3500" s="22">
        <v>0</v>
      </c>
      <c r="V3500" s="41"/>
      <c r="W3500" s="42"/>
      <c r="X3500" s="22"/>
      <c r="Y3500" s="22"/>
      <c r="Z3500" s="41"/>
      <c r="AA3500" s="42"/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1653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1653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1653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/>
      <c r="G3503" s="29"/>
      <c r="H3503" s="22"/>
      <c r="I3503" s="22"/>
      <c r="J3503" s="41"/>
      <c r="K3503" s="42"/>
      <c r="L3503" s="22"/>
      <c r="M3503" s="22"/>
      <c r="N3503" s="41"/>
      <c r="O3503" s="42"/>
      <c r="P3503" s="22"/>
      <c r="Q3503" s="22"/>
      <c r="R3503" s="41"/>
      <c r="S3503" s="42"/>
      <c r="T3503" s="22"/>
      <c r="U3503" s="22"/>
      <c r="V3503" s="41"/>
      <c r="W3503" s="42"/>
      <c r="X3503" s="22"/>
      <c r="Y3503" s="22"/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1653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>
        <v>0</v>
      </c>
      <c r="U3504" s="19">
        <v>0</v>
      </c>
      <c r="V3504" s="39"/>
      <c r="W3504" s="40"/>
      <c r="X3504" s="19"/>
      <c r="Y3504" s="19"/>
      <c r="Z3504" s="39"/>
      <c r="AA3504" s="40"/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1653</v>
      </c>
      <c r="B3505" s="37" t="s">
        <v>711</v>
      </c>
      <c r="C3505" s="38" t="s">
        <v>712</v>
      </c>
      <c r="D3505" s="24">
        <f t="shared" si="108"/>
        <v>3678892.51</v>
      </c>
      <c r="E3505" s="32">
        <f t="shared" si="109"/>
        <v>11148961.809999999</v>
      </c>
      <c r="F3505" s="28">
        <v>554104.93999999994</v>
      </c>
      <c r="G3505" s="29">
        <v>1804794.86</v>
      </c>
      <c r="H3505" s="19">
        <v>21129.25</v>
      </c>
      <c r="I3505" s="19">
        <v>2394883.5699999998</v>
      </c>
      <c r="J3505" s="39">
        <v>990598.22</v>
      </c>
      <c r="K3505" s="40">
        <v>890285.49</v>
      </c>
      <c r="L3505" s="19">
        <v>13047</v>
      </c>
      <c r="M3505" s="19">
        <v>2334026.04</v>
      </c>
      <c r="N3505" s="39">
        <v>464669.91</v>
      </c>
      <c r="O3505" s="40">
        <v>981546.99</v>
      </c>
      <c r="P3505" s="19">
        <v>402408.46</v>
      </c>
      <c r="Q3505" s="19">
        <v>618423.86</v>
      </c>
      <c r="R3505" s="39">
        <v>317471.40000000002</v>
      </c>
      <c r="S3505" s="40">
        <v>75001</v>
      </c>
      <c r="T3505" s="19">
        <v>915463.33</v>
      </c>
      <c r="U3505" s="19">
        <v>2050000</v>
      </c>
      <c r="V3505" s="39"/>
      <c r="W3505" s="40"/>
      <c r="X3505" s="19"/>
      <c r="Y3505" s="19"/>
      <c r="Z3505" s="39"/>
      <c r="AA3505" s="40"/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1653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1653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>
        <v>0</v>
      </c>
      <c r="U3507" s="19">
        <v>0</v>
      </c>
      <c r="V3507" s="39"/>
      <c r="W3507" s="40"/>
      <c r="X3507" s="19"/>
      <c r="Y3507" s="19"/>
      <c r="Z3507" s="39"/>
      <c r="AA3507" s="40"/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1653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1653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1653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1653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1653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1653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1653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1653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1653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1653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1653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1653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1653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1653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1653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1653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1653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0</v>
      </c>
      <c r="F3524" s="30"/>
      <c r="G3524" s="31"/>
      <c r="H3524" s="22"/>
      <c r="I3524" s="22"/>
      <c r="J3524" s="41"/>
      <c r="K3524" s="42"/>
      <c r="L3524" s="22"/>
      <c r="M3524" s="22"/>
      <c r="N3524" s="41"/>
      <c r="O3524" s="42"/>
      <c r="P3524" s="22"/>
      <c r="Q3524" s="22"/>
      <c r="R3524" s="41"/>
      <c r="S3524" s="42"/>
      <c r="T3524" s="22"/>
      <c r="U3524" s="22"/>
      <c r="V3524" s="41"/>
      <c r="W3524" s="42"/>
      <c r="X3524" s="22"/>
      <c r="Y3524" s="22"/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1653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1653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66342</v>
      </c>
      <c r="F3526" s="30">
        <v>0</v>
      </c>
      <c r="G3526" s="31">
        <v>4530</v>
      </c>
      <c r="H3526" s="22">
        <v>0</v>
      </c>
      <c r="I3526" s="22">
        <v>59147</v>
      </c>
      <c r="J3526" s="41">
        <v>0</v>
      </c>
      <c r="K3526" s="42">
        <v>1165</v>
      </c>
      <c r="L3526" s="22">
        <v>0</v>
      </c>
      <c r="M3526" s="22">
        <v>0</v>
      </c>
      <c r="N3526" s="41">
        <v>0</v>
      </c>
      <c r="O3526" s="42">
        <v>850</v>
      </c>
      <c r="P3526" s="22">
        <v>0</v>
      </c>
      <c r="Q3526" s="22">
        <v>650</v>
      </c>
      <c r="R3526" s="41">
        <v>0</v>
      </c>
      <c r="S3526" s="42">
        <v>0</v>
      </c>
      <c r="T3526" s="22">
        <v>0</v>
      </c>
      <c r="U3526" s="22">
        <v>0</v>
      </c>
      <c r="V3526" s="41"/>
      <c r="W3526" s="42"/>
      <c r="X3526" s="22"/>
      <c r="Y3526" s="22"/>
      <c r="Z3526" s="41"/>
      <c r="AA3526" s="42"/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1653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101400</v>
      </c>
      <c r="F3527" s="28">
        <v>0</v>
      </c>
      <c r="G3527" s="29">
        <v>23200</v>
      </c>
      <c r="H3527" s="19">
        <v>0</v>
      </c>
      <c r="I3527" s="19">
        <v>18850</v>
      </c>
      <c r="J3527" s="39">
        <v>0</v>
      </c>
      <c r="K3527" s="40">
        <v>13750</v>
      </c>
      <c r="L3527" s="19">
        <v>0</v>
      </c>
      <c r="M3527" s="19">
        <v>10450</v>
      </c>
      <c r="N3527" s="39">
        <v>0</v>
      </c>
      <c r="O3527" s="40">
        <v>0</v>
      </c>
      <c r="P3527" s="22">
        <v>0</v>
      </c>
      <c r="Q3527" s="22">
        <v>0</v>
      </c>
      <c r="R3527" s="39">
        <v>0</v>
      </c>
      <c r="S3527" s="40">
        <v>27450</v>
      </c>
      <c r="T3527" s="19">
        <v>0</v>
      </c>
      <c r="U3527" s="19">
        <v>7700</v>
      </c>
      <c r="V3527" s="39"/>
      <c r="W3527" s="40"/>
      <c r="X3527" s="19"/>
      <c r="Y3527" s="19"/>
      <c r="Z3527" s="39"/>
      <c r="AA3527" s="40"/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1653</v>
      </c>
      <c r="B3528" s="37" t="s">
        <v>757</v>
      </c>
      <c r="C3528" s="38" t="s">
        <v>758</v>
      </c>
      <c r="D3528" s="24">
        <f t="shared" si="110"/>
        <v>3403.8999999999996</v>
      </c>
      <c r="E3528" s="32">
        <f t="shared" si="111"/>
        <v>101362.81999999999</v>
      </c>
      <c r="F3528" s="28">
        <v>349.8</v>
      </c>
      <c r="G3528" s="29">
        <v>6145.5</v>
      </c>
      <c r="H3528" s="19">
        <v>0</v>
      </c>
      <c r="I3528" s="19">
        <v>5343.64</v>
      </c>
      <c r="J3528" s="39">
        <v>359.8</v>
      </c>
      <c r="K3528" s="40">
        <v>460</v>
      </c>
      <c r="L3528" s="19">
        <v>0</v>
      </c>
      <c r="M3528" s="19">
        <v>18291.599999999999</v>
      </c>
      <c r="N3528" s="39">
        <v>1416.9</v>
      </c>
      <c r="O3528" s="40">
        <v>19329.12</v>
      </c>
      <c r="P3528" s="19">
        <v>0</v>
      </c>
      <c r="Q3528" s="19">
        <v>9839.7999999999993</v>
      </c>
      <c r="R3528" s="39">
        <v>1052.7</v>
      </c>
      <c r="S3528" s="40">
        <v>34641.74</v>
      </c>
      <c r="T3528" s="19">
        <v>224.7</v>
      </c>
      <c r="U3528" s="19">
        <v>7311.42</v>
      </c>
      <c r="V3528" s="39"/>
      <c r="W3528" s="40"/>
      <c r="X3528" s="19"/>
      <c r="Y3528" s="19"/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1653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1653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2868.5</v>
      </c>
      <c r="F3530" s="30"/>
      <c r="G3530" s="31"/>
      <c r="H3530" s="22"/>
      <c r="I3530" s="22"/>
      <c r="J3530" s="41"/>
      <c r="K3530" s="42"/>
      <c r="L3530" s="22"/>
      <c r="M3530" s="22"/>
      <c r="N3530" s="41"/>
      <c r="O3530" s="42"/>
      <c r="P3530" s="22">
        <v>0</v>
      </c>
      <c r="Q3530" s="22">
        <v>2868.5</v>
      </c>
      <c r="R3530" s="41">
        <v>0</v>
      </c>
      <c r="S3530" s="42">
        <v>0</v>
      </c>
      <c r="T3530" s="22">
        <v>0</v>
      </c>
      <c r="U3530" s="22">
        <v>0</v>
      </c>
      <c r="V3530" s="41"/>
      <c r="W3530" s="42"/>
      <c r="X3530" s="22"/>
      <c r="Y3530" s="22"/>
      <c r="Z3530" s="41"/>
      <c r="AA3530" s="42"/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1653</v>
      </c>
      <c r="B3531" s="37" t="s">
        <v>763</v>
      </c>
      <c r="C3531" s="38" t="s">
        <v>764</v>
      </c>
      <c r="D3531" s="24">
        <f t="shared" si="110"/>
        <v>113537</v>
      </c>
      <c r="E3531" s="32">
        <f t="shared" si="111"/>
        <v>1712814.2</v>
      </c>
      <c r="F3531" s="28">
        <v>0</v>
      </c>
      <c r="G3531" s="29">
        <v>221293.95</v>
      </c>
      <c r="H3531" s="19">
        <v>0</v>
      </c>
      <c r="I3531" s="19">
        <v>182846.5</v>
      </c>
      <c r="J3531" s="39">
        <v>0</v>
      </c>
      <c r="K3531" s="40">
        <v>237594.75</v>
      </c>
      <c r="L3531" s="19">
        <v>0</v>
      </c>
      <c r="M3531" s="19">
        <v>313657.5</v>
      </c>
      <c r="N3531" s="39">
        <v>4962.5</v>
      </c>
      <c r="O3531" s="40">
        <v>275490.25</v>
      </c>
      <c r="P3531" s="22">
        <v>4060.5</v>
      </c>
      <c r="Q3531" s="22">
        <v>234938.25</v>
      </c>
      <c r="R3531" s="39">
        <v>6886</v>
      </c>
      <c r="S3531" s="40">
        <v>104241</v>
      </c>
      <c r="T3531" s="19">
        <v>97628</v>
      </c>
      <c r="U3531" s="19">
        <v>142752</v>
      </c>
      <c r="V3531" s="39"/>
      <c r="W3531" s="40"/>
      <c r="X3531" s="19"/>
      <c r="Y3531" s="19"/>
      <c r="Z3531" s="39"/>
      <c r="AA3531" s="40"/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1653</v>
      </c>
      <c r="B3532" s="37" t="s">
        <v>765</v>
      </c>
      <c r="C3532" s="38" t="s">
        <v>766</v>
      </c>
      <c r="D3532" s="24">
        <f t="shared" si="110"/>
        <v>284200.5</v>
      </c>
      <c r="E3532" s="32">
        <f t="shared" si="111"/>
        <v>990382.5</v>
      </c>
      <c r="F3532" s="30">
        <v>0</v>
      </c>
      <c r="G3532" s="31">
        <v>191691.5</v>
      </c>
      <c r="H3532" s="22">
        <v>0</v>
      </c>
      <c r="I3532" s="22">
        <v>114747.5</v>
      </c>
      <c r="J3532" s="41">
        <v>0</v>
      </c>
      <c r="K3532" s="42">
        <v>189798</v>
      </c>
      <c r="L3532" s="22">
        <v>38744.5</v>
      </c>
      <c r="M3532" s="22">
        <v>139922.5</v>
      </c>
      <c r="N3532" s="41">
        <v>0</v>
      </c>
      <c r="O3532" s="42">
        <v>118116.5</v>
      </c>
      <c r="P3532" s="19">
        <v>200392</v>
      </c>
      <c r="Q3532" s="19">
        <v>90661.5</v>
      </c>
      <c r="R3532" s="41">
        <v>32741.5</v>
      </c>
      <c r="S3532" s="42">
        <v>69385.5</v>
      </c>
      <c r="T3532" s="22">
        <v>12322.5</v>
      </c>
      <c r="U3532" s="22">
        <v>76059.5</v>
      </c>
      <c r="V3532" s="41"/>
      <c r="W3532" s="42"/>
      <c r="X3532" s="22"/>
      <c r="Y3532" s="22"/>
      <c r="Z3532" s="41"/>
      <c r="AA3532" s="42"/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1653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1653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1653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1653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1653</v>
      </c>
      <c r="B3537" s="37" t="s">
        <v>775</v>
      </c>
      <c r="C3537" s="38" t="s">
        <v>776</v>
      </c>
      <c r="D3537" s="24">
        <f t="shared" si="110"/>
        <v>11733</v>
      </c>
      <c r="E3537" s="32">
        <f t="shared" si="111"/>
        <v>2654169.2200000002</v>
      </c>
      <c r="F3537" s="28">
        <v>0</v>
      </c>
      <c r="G3537" s="29">
        <v>407330.55</v>
      </c>
      <c r="H3537" s="19">
        <v>0</v>
      </c>
      <c r="I3537" s="19">
        <v>401846.95</v>
      </c>
      <c r="J3537" s="39">
        <v>0</v>
      </c>
      <c r="K3537" s="40">
        <v>346607.64</v>
      </c>
      <c r="L3537" s="19">
        <v>0</v>
      </c>
      <c r="M3537" s="19">
        <v>363361</v>
      </c>
      <c r="N3537" s="39">
        <v>7719.5</v>
      </c>
      <c r="O3537" s="40">
        <v>369688.28</v>
      </c>
      <c r="P3537" s="22">
        <v>1455</v>
      </c>
      <c r="Q3537" s="22">
        <v>371691.8</v>
      </c>
      <c r="R3537" s="39">
        <v>2468</v>
      </c>
      <c r="S3537" s="40">
        <v>192785.5</v>
      </c>
      <c r="T3537" s="19">
        <v>90.5</v>
      </c>
      <c r="U3537" s="19">
        <v>200857.5</v>
      </c>
      <c r="V3537" s="39"/>
      <c r="W3537" s="40"/>
      <c r="X3537" s="19"/>
      <c r="Y3537" s="19"/>
      <c r="Z3537" s="39"/>
      <c r="AA3537" s="40"/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1653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626713.1</v>
      </c>
      <c r="F3538" s="30">
        <v>0</v>
      </c>
      <c r="G3538" s="31">
        <v>104259.25</v>
      </c>
      <c r="H3538" s="22">
        <v>0</v>
      </c>
      <c r="I3538" s="22">
        <v>110370.25</v>
      </c>
      <c r="J3538" s="41">
        <v>0</v>
      </c>
      <c r="K3538" s="42">
        <v>104565.25</v>
      </c>
      <c r="L3538" s="22">
        <v>0</v>
      </c>
      <c r="M3538" s="22">
        <v>75287.5</v>
      </c>
      <c r="N3538" s="41">
        <v>0</v>
      </c>
      <c r="O3538" s="42">
        <v>84653.75</v>
      </c>
      <c r="P3538" s="19">
        <v>0</v>
      </c>
      <c r="Q3538" s="19">
        <v>64747.1</v>
      </c>
      <c r="R3538" s="41">
        <v>0</v>
      </c>
      <c r="S3538" s="42">
        <v>39684.75</v>
      </c>
      <c r="T3538" s="22">
        <v>0</v>
      </c>
      <c r="U3538" s="22">
        <v>43145.25</v>
      </c>
      <c r="V3538" s="41"/>
      <c r="W3538" s="42"/>
      <c r="X3538" s="22"/>
      <c r="Y3538" s="22"/>
      <c r="Z3538" s="41"/>
      <c r="AA3538" s="42"/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1653</v>
      </c>
      <c r="B3539" s="37" t="s">
        <v>779</v>
      </c>
      <c r="C3539" s="38" t="s">
        <v>780</v>
      </c>
      <c r="D3539" s="24">
        <f t="shared" si="110"/>
        <v>136933.09</v>
      </c>
      <c r="E3539" s="32">
        <f t="shared" si="111"/>
        <v>40592.97</v>
      </c>
      <c r="F3539" s="28"/>
      <c r="G3539" s="29"/>
      <c r="H3539" s="19"/>
      <c r="I3539" s="19"/>
      <c r="J3539" s="39"/>
      <c r="K3539" s="40"/>
      <c r="L3539" s="19">
        <v>40592.97</v>
      </c>
      <c r="M3539" s="19">
        <v>0</v>
      </c>
      <c r="N3539" s="39">
        <v>49069.29</v>
      </c>
      <c r="O3539" s="40">
        <v>40592.97</v>
      </c>
      <c r="P3539" s="22">
        <v>18473.62</v>
      </c>
      <c r="Q3539" s="22">
        <v>0</v>
      </c>
      <c r="R3539" s="39">
        <v>20417.18</v>
      </c>
      <c r="S3539" s="40">
        <v>0</v>
      </c>
      <c r="T3539" s="19">
        <v>8380.0300000000007</v>
      </c>
      <c r="U3539" s="19">
        <v>0</v>
      </c>
      <c r="V3539" s="39"/>
      <c r="W3539" s="40"/>
      <c r="X3539" s="19"/>
      <c r="Y3539" s="19"/>
      <c r="Z3539" s="39"/>
      <c r="AA3539" s="40"/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1653</v>
      </c>
      <c r="B3540" s="37" t="s">
        <v>781</v>
      </c>
      <c r="C3540" s="38" t="s">
        <v>782</v>
      </c>
      <c r="D3540" s="24">
        <f t="shared" si="110"/>
        <v>13543.86</v>
      </c>
      <c r="E3540" s="32">
        <f t="shared" si="111"/>
        <v>40169.11</v>
      </c>
      <c r="F3540" s="28"/>
      <c r="G3540" s="29"/>
      <c r="H3540" s="19"/>
      <c r="I3540" s="19"/>
      <c r="J3540" s="39"/>
      <c r="K3540" s="40"/>
      <c r="L3540" s="19">
        <v>0</v>
      </c>
      <c r="M3540" s="19">
        <v>1979.14</v>
      </c>
      <c r="N3540" s="39">
        <v>13543.86</v>
      </c>
      <c r="O3540" s="40">
        <v>17408.18</v>
      </c>
      <c r="P3540" s="19">
        <v>0</v>
      </c>
      <c r="Q3540" s="19">
        <v>4363.92</v>
      </c>
      <c r="R3540" s="39">
        <v>0</v>
      </c>
      <c r="S3540" s="40">
        <v>9651.61</v>
      </c>
      <c r="T3540" s="19">
        <v>0</v>
      </c>
      <c r="U3540" s="19">
        <v>6766.26</v>
      </c>
      <c r="V3540" s="39"/>
      <c r="W3540" s="40"/>
      <c r="X3540" s="19"/>
      <c r="Y3540" s="19"/>
      <c r="Z3540" s="39"/>
      <c r="AA3540" s="40"/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1653</v>
      </c>
      <c r="B3541" s="37" t="s">
        <v>783</v>
      </c>
      <c r="C3541" s="38" t="s">
        <v>784</v>
      </c>
      <c r="D3541" s="24">
        <f t="shared" si="110"/>
        <v>50</v>
      </c>
      <c r="E3541" s="32">
        <f t="shared" si="111"/>
        <v>63778</v>
      </c>
      <c r="F3541" s="28"/>
      <c r="G3541" s="29"/>
      <c r="H3541" s="19">
        <v>0</v>
      </c>
      <c r="I3541" s="19">
        <v>872</v>
      </c>
      <c r="J3541" s="39">
        <v>0</v>
      </c>
      <c r="K3541" s="40">
        <v>150</v>
      </c>
      <c r="L3541" s="19">
        <v>0</v>
      </c>
      <c r="M3541" s="19">
        <v>6264</v>
      </c>
      <c r="N3541" s="39">
        <v>0</v>
      </c>
      <c r="O3541" s="40">
        <v>20566</v>
      </c>
      <c r="P3541" s="19">
        <v>0</v>
      </c>
      <c r="Q3541" s="19">
        <v>3771</v>
      </c>
      <c r="R3541" s="39">
        <v>50</v>
      </c>
      <c r="S3541" s="40">
        <v>20396</v>
      </c>
      <c r="T3541" s="19">
        <v>0</v>
      </c>
      <c r="U3541" s="19">
        <v>11759</v>
      </c>
      <c r="V3541" s="39"/>
      <c r="W3541" s="40"/>
      <c r="X3541" s="19"/>
      <c r="Y3541" s="19"/>
      <c r="Z3541" s="39"/>
      <c r="AA3541" s="40"/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1653</v>
      </c>
      <c r="B3542" s="37" t="s">
        <v>785</v>
      </c>
      <c r="C3542" s="38" t="s">
        <v>786</v>
      </c>
      <c r="D3542" s="24">
        <f t="shared" si="110"/>
        <v>19980</v>
      </c>
      <c r="E3542" s="32">
        <f t="shared" si="111"/>
        <v>88890</v>
      </c>
      <c r="F3542" s="30"/>
      <c r="G3542" s="31"/>
      <c r="H3542" s="22">
        <v>0</v>
      </c>
      <c r="I3542" s="22">
        <v>8481</v>
      </c>
      <c r="J3542" s="41">
        <v>0</v>
      </c>
      <c r="K3542" s="42">
        <v>11802</v>
      </c>
      <c r="L3542" s="22">
        <v>0</v>
      </c>
      <c r="M3542" s="22">
        <v>26378</v>
      </c>
      <c r="N3542" s="41">
        <v>0</v>
      </c>
      <c r="O3542" s="42">
        <v>7992</v>
      </c>
      <c r="P3542" s="19">
        <v>0</v>
      </c>
      <c r="Q3542" s="19">
        <v>10186</v>
      </c>
      <c r="R3542" s="41">
        <v>19980</v>
      </c>
      <c r="S3542" s="42">
        <v>17952</v>
      </c>
      <c r="T3542" s="22">
        <v>0</v>
      </c>
      <c r="U3542" s="22">
        <v>6099</v>
      </c>
      <c r="V3542" s="41"/>
      <c r="W3542" s="42"/>
      <c r="X3542" s="22"/>
      <c r="Y3542" s="22"/>
      <c r="Z3542" s="41"/>
      <c r="AA3542" s="42"/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1653</v>
      </c>
      <c r="B3543" s="37" t="s">
        <v>787</v>
      </c>
      <c r="C3543" s="38" t="s">
        <v>788</v>
      </c>
      <c r="D3543" s="24">
        <f t="shared" si="110"/>
        <v>16715.5</v>
      </c>
      <c r="E3543" s="32">
        <f t="shared" si="111"/>
        <v>414194.2</v>
      </c>
      <c r="F3543" s="28">
        <v>0</v>
      </c>
      <c r="G3543" s="29">
        <v>65766.25</v>
      </c>
      <c r="H3543" s="19">
        <v>0</v>
      </c>
      <c r="I3543" s="19">
        <v>70929.25</v>
      </c>
      <c r="J3543" s="39">
        <v>0</v>
      </c>
      <c r="K3543" s="40">
        <v>47334.2</v>
      </c>
      <c r="L3543" s="19">
        <v>0</v>
      </c>
      <c r="M3543" s="19">
        <v>62439.75</v>
      </c>
      <c r="N3543" s="39">
        <v>6841</v>
      </c>
      <c r="O3543" s="40">
        <v>52624.75</v>
      </c>
      <c r="P3543" s="22">
        <v>9803.5</v>
      </c>
      <c r="Q3543" s="22">
        <v>53553.75</v>
      </c>
      <c r="R3543" s="39">
        <v>51</v>
      </c>
      <c r="S3543" s="40">
        <v>42930.5</v>
      </c>
      <c r="T3543" s="19">
        <v>20</v>
      </c>
      <c r="U3543" s="19">
        <v>18615.75</v>
      </c>
      <c r="V3543" s="39"/>
      <c r="W3543" s="40"/>
      <c r="X3543" s="19"/>
      <c r="Y3543" s="19"/>
      <c r="Z3543" s="39"/>
      <c r="AA3543" s="40"/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1653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107058.5</v>
      </c>
      <c r="F3544" s="30">
        <v>0</v>
      </c>
      <c r="G3544" s="31">
        <v>27921.75</v>
      </c>
      <c r="H3544" s="22">
        <v>0</v>
      </c>
      <c r="I3544" s="22">
        <v>5313.5</v>
      </c>
      <c r="J3544" s="41">
        <v>0</v>
      </c>
      <c r="K3544" s="42">
        <v>13868.75</v>
      </c>
      <c r="L3544" s="22">
        <v>0</v>
      </c>
      <c r="M3544" s="22">
        <v>25963.5</v>
      </c>
      <c r="N3544" s="41">
        <v>0</v>
      </c>
      <c r="O3544" s="42">
        <v>15783</v>
      </c>
      <c r="P3544" s="19">
        <v>0</v>
      </c>
      <c r="Q3544" s="19">
        <v>6092</v>
      </c>
      <c r="R3544" s="41">
        <v>0</v>
      </c>
      <c r="S3544" s="42">
        <v>2404.5</v>
      </c>
      <c r="T3544" s="22">
        <v>0</v>
      </c>
      <c r="U3544" s="22">
        <v>9711.5</v>
      </c>
      <c r="V3544" s="41"/>
      <c r="W3544" s="42"/>
      <c r="X3544" s="22"/>
      <c r="Y3544" s="22"/>
      <c r="Z3544" s="41"/>
      <c r="AA3544" s="42"/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1653</v>
      </c>
      <c r="B3545" s="37" t="s">
        <v>791</v>
      </c>
      <c r="C3545" s="38" t="s">
        <v>792</v>
      </c>
      <c r="D3545" s="24">
        <f t="shared" si="110"/>
        <v>8339.9700000000012</v>
      </c>
      <c r="E3545" s="32">
        <f t="shared" si="111"/>
        <v>0</v>
      </c>
      <c r="F3545" s="30"/>
      <c r="G3545" s="31"/>
      <c r="H3545" s="22"/>
      <c r="I3545" s="22"/>
      <c r="J3545" s="41"/>
      <c r="K3545" s="42"/>
      <c r="L3545" s="22"/>
      <c r="M3545" s="22"/>
      <c r="N3545" s="41">
        <v>5733.88</v>
      </c>
      <c r="O3545" s="42">
        <v>0</v>
      </c>
      <c r="P3545" s="22">
        <v>1487.97</v>
      </c>
      <c r="Q3545" s="22">
        <v>0</v>
      </c>
      <c r="R3545" s="41">
        <v>1118.1199999999999</v>
      </c>
      <c r="S3545" s="42">
        <v>0</v>
      </c>
      <c r="T3545" s="22">
        <v>0</v>
      </c>
      <c r="U3545" s="22">
        <v>0</v>
      </c>
      <c r="V3545" s="41"/>
      <c r="W3545" s="42"/>
      <c r="X3545" s="22"/>
      <c r="Y3545" s="22"/>
      <c r="Z3545" s="41"/>
      <c r="AA3545" s="42"/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1653</v>
      </c>
      <c r="B3546" s="37" t="s">
        <v>793</v>
      </c>
      <c r="C3546" s="38" t="s">
        <v>794</v>
      </c>
      <c r="D3546" s="24">
        <f t="shared" si="110"/>
        <v>601.09</v>
      </c>
      <c r="E3546" s="32">
        <f t="shared" si="111"/>
        <v>31431.900000000005</v>
      </c>
      <c r="F3546" s="30"/>
      <c r="G3546" s="31"/>
      <c r="H3546" s="22"/>
      <c r="I3546" s="22"/>
      <c r="J3546" s="41">
        <v>0</v>
      </c>
      <c r="K3546" s="42">
        <v>3511.63</v>
      </c>
      <c r="L3546" s="22">
        <v>0</v>
      </c>
      <c r="M3546" s="22">
        <v>14311.68</v>
      </c>
      <c r="N3546" s="41">
        <v>601.09</v>
      </c>
      <c r="O3546" s="42">
        <v>12919.78</v>
      </c>
      <c r="P3546" s="22">
        <v>0</v>
      </c>
      <c r="Q3546" s="22">
        <v>688.81</v>
      </c>
      <c r="R3546" s="41">
        <v>0</v>
      </c>
      <c r="S3546" s="42">
        <v>0</v>
      </c>
      <c r="T3546" s="22">
        <v>0</v>
      </c>
      <c r="U3546" s="22">
        <v>0</v>
      </c>
      <c r="V3546" s="41"/>
      <c r="W3546" s="42"/>
      <c r="X3546" s="22"/>
      <c r="Y3546" s="22"/>
      <c r="Z3546" s="41"/>
      <c r="AA3546" s="42"/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1653</v>
      </c>
      <c r="B3547" s="37" t="s">
        <v>795</v>
      </c>
      <c r="C3547" s="38" t="s">
        <v>796</v>
      </c>
      <c r="D3547" s="24">
        <f t="shared" si="110"/>
        <v>2</v>
      </c>
      <c r="E3547" s="32">
        <f t="shared" si="111"/>
        <v>29806.5</v>
      </c>
      <c r="F3547" s="30">
        <v>0</v>
      </c>
      <c r="G3547" s="31">
        <v>4100</v>
      </c>
      <c r="H3547" s="22">
        <v>0</v>
      </c>
      <c r="I3547" s="22">
        <v>3240</v>
      </c>
      <c r="J3547" s="41">
        <v>0</v>
      </c>
      <c r="K3547" s="42">
        <v>5479.5</v>
      </c>
      <c r="L3547" s="22">
        <v>0</v>
      </c>
      <c r="M3547" s="22">
        <v>1105</v>
      </c>
      <c r="N3547" s="41">
        <v>0</v>
      </c>
      <c r="O3547" s="42">
        <v>6657</v>
      </c>
      <c r="P3547" s="22">
        <v>0.5</v>
      </c>
      <c r="Q3547" s="22">
        <v>4186</v>
      </c>
      <c r="R3547" s="41">
        <v>0.5</v>
      </c>
      <c r="S3547" s="42">
        <v>2007.5</v>
      </c>
      <c r="T3547" s="22">
        <v>1</v>
      </c>
      <c r="U3547" s="22">
        <v>3031.5</v>
      </c>
      <c r="V3547" s="41"/>
      <c r="W3547" s="42"/>
      <c r="X3547" s="22"/>
      <c r="Y3547" s="22"/>
      <c r="Z3547" s="41"/>
      <c r="AA3547" s="42"/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1653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0</v>
      </c>
      <c r="F3548" s="30"/>
      <c r="G3548" s="31"/>
      <c r="H3548" s="22"/>
      <c r="I3548" s="22"/>
      <c r="J3548" s="41"/>
      <c r="K3548" s="42"/>
      <c r="L3548" s="22"/>
      <c r="M3548" s="22"/>
      <c r="N3548" s="41"/>
      <c r="O3548" s="42"/>
      <c r="P3548" s="22"/>
      <c r="Q3548" s="22"/>
      <c r="R3548" s="41"/>
      <c r="S3548" s="42"/>
      <c r="T3548" s="22"/>
      <c r="U3548" s="22"/>
      <c r="V3548" s="41"/>
      <c r="W3548" s="42"/>
      <c r="X3548" s="22"/>
      <c r="Y3548" s="22"/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1653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1653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1653</v>
      </c>
      <c r="B3551" s="37" t="s">
        <v>803</v>
      </c>
      <c r="C3551" s="38" t="s">
        <v>804</v>
      </c>
      <c r="D3551" s="24">
        <f t="shared" si="110"/>
        <v>180818.3</v>
      </c>
      <c r="E3551" s="32">
        <f t="shared" si="111"/>
        <v>15408465.310000002</v>
      </c>
      <c r="F3551" s="28">
        <v>0</v>
      </c>
      <c r="G3551" s="29">
        <v>2137196.85</v>
      </c>
      <c r="H3551" s="19">
        <v>0</v>
      </c>
      <c r="I3551" s="19">
        <v>2209077.09</v>
      </c>
      <c r="J3551" s="39">
        <v>0</v>
      </c>
      <c r="K3551" s="40">
        <v>1921766.7</v>
      </c>
      <c r="L3551" s="19">
        <v>0</v>
      </c>
      <c r="M3551" s="19">
        <v>2111643.69</v>
      </c>
      <c r="N3551" s="39">
        <v>0</v>
      </c>
      <c r="O3551" s="40">
        <v>1832212.52</v>
      </c>
      <c r="P3551" s="22">
        <v>83012.95</v>
      </c>
      <c r="Q3551" s="22">
        <v>2218982.9500000002</v>
      </c>
      <c r="R3551" s="39">
        <v>0</v>
      </c>
      <c r="S3551" s="40">
        <v>1437551.39</v>
      </c>
      <c r="T3551" s="19">
        <v>97805.35</v>
      </c>
      <c r="U3551" s="19">
        <v>1540034.12</v>
      </c>
      <c r="V3551" s="39"/>
      <c r="W3551" s="40"/>
      <c r="X3551" s="19"/>
      <c r="Y3551" s="19"/>
      <c r="Z3551" s="39"/>
      <c r="AA3551" s="40"/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1653</v>
      </c>
      <c r="B3552" s="37" t="s">
        <v>805</v>
      </c>
      <c r="C3552" s="38" t="s">
        <v>806</v>
      </c>
      <c r="D3552" s="24">
        <f t="shared" si="110"/>
        <v>149497.06</v>
      </c>
      <c r="E3552" s="32">
        <f t="shared" si="111"/>
        <v>8950401.4800000004</v>
      </c>
      <c r="F3552" s="30">
        <v>17288</v>
      </c>
      <c r="G3552" s="31">
        <v>1155703.52</v>
      </c>
      <c r="H3552" s="22">
        <v>0</v>
      </c>
      <c r="I3552" s="22">
        <v>968420.25</v>
      </c>
      <c r="J3552" s="41">
        <v>21732</v>
      </c>
      <c r="K3552" s="42">
        <v>1003704.2</v>
      </c>
      <c r="L3552" s="22">
        <v>0</v>
      </c>
      <c r="M3552" s="22">
        <v>1259204.75</v>
      </c>
      <c r="N3552" s="41">
        <v>0</v>
      </c>
      <c r="O3552" s="42">
        <v>1027395.9</v>
      </c>
      <c r="P3552" s="19">
        <v>70713.009999999995</v>
      </c>
      <c r="Q3552" s="19">
        <v>1455042.75</v>
      </c>
      <c r="R3552" s="41">
        <v>10390.85</v>
      </c>
      <c r="S3552" s="42">
        <v>1023269.7</v>
      </c>
      <c r="T3552" s="22">
        <v>29373.200000000001</v>
      </c>
      <c r="U3552" s="22">
        <v>1057660.4099999999</v>
      </c>
      <c r="V3552" s="41"/>
      <c r="W3552" s="42"/>
      <c r="X3552" s="22"/>
      <c r="Y3552" s="22"/>
      <c r="Z3552" s="41"/>
      <c r="AA3552" s="42"/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1653</v>
      </c>
      <c r="B3553" s="37" t="s">
        <v>807</v>
      </c>
      <c r="C3553" s="38" t="s">
        <v>808</v>
      </c>
      <c r="D3553" s="24">
        <f t="shared" si="110"/>
        <v>40028.550000000003</v>
      </c>
      <c r="E3553" s="32">
        <f t="shared" si="111"/>
        <v>3081722.23</v>
      </c>
      <c r="F3553" s="28">
        <v>0</v>
      </c>
      <c r="G3553" s="29">
        <v>414128.65</v>
      </c>
      <c r="H3553" s="19">
        <v>0</v>
      </c>
      <c r="I3553" s="19">
        <v>372913.95</v>
      </c>
      <c r="J3553" s="39">
        <v>0</v>
      </c>
      <c r="K3553" s="40">
        <v>376685.5</v>
      </c>
      <c r="L3553" s="19">
        <v>0</v>
      </c>
      <c r="M3553" s="19">
        <v>451126</v>
      </c>
      <c r="N3553" s="39">
        <v>0</v>
      </c>
      <c r="O3553" s="40">
        <v>418764.75</v>
      </c>
      <c r="P3553" s="22">
        <v>18987.3</v>
      </c>
      <c r="Q3553" s="22">
        <v>448557.8</v>
      </c>
      <c r="R3553" s="39">
        <v>0</v>
      </c>
      <c r="S3553" s="40">
        <v>289815</v>
      </c>
      <c r="T3553" s="19">
        <v>21041.25</v>
      </c>
      <c r="U3553" s="19">
        <v>309730.58</v>
      </c>
      <c r="V3553" s="39"/>
      <c r="W3553" s="40"/>
      <c r="X3553" s="19"/>
      <c r="Y3553" s="19"/>
      <c r="Z3553" s="39"/>
      <c r="AA3553" s="40"/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1653</v>
      </c>
      <c r="B3554" s="37" t="s">
        <v>809</v>
      </c>
      <c r="C3554" s="38" t="s">
        <v>810</v>
      </c>
      <c r="D3554" s="24">
        <f t="shared" si="110"/>
        <v>9633.25</v>
      </c>
      <c r="E3554" s="32">
        <f t="shared" si="111"/>
        <v>717886</v>
      </c>
      <c r="F3554" s="30">
        <v>0</v>
      </c>
      <c r="G3554" s="31">
        <v>104488</v>
      </c>
      <c r="H3554" s="22">
        <v>0</v>
      </c>
      <c r="I3554" s="22">
        <v>88377.25</v>
      </c>
      <c r="J3554" s="41">
        <v>0</v>
      </c>
      <c r="K3554" s="42">
        <v>91389.25</v>
      </c>
      <c r="L3554" s="22">
        <v>0</v>
      </c>
      <c r="M3554" s="22">
        <v>98427.75</v>
      </c>
      <c r="N3554" s="41">
        <v>0</v>
      </c>
      <c r="O3554" s="42">
        <v>81108.5</v>
      </c>
      <c r="P3554" s="19">
        <v>640</v>
      </c>
      <c r="Q3554" s="19">
        <v>107684.5</v>
      </c>
      <c r="R3554" s="41">
        <v>0</v>
      </c>
      <c r="S3554" s="42">
        <v>81229.25</v>
      </c>
      <c r="T3554" s="22">
        <v>8993.25</v>
      </c>
      <c r="U3554" s="22">
        <v>65181.5</v>
      </c>
      <c r="V3554" s="41"/>
      <c r="W3554" s="42"/>
      <c r="X3554" s="22"/>
      <c r="Y3554" s="22"/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1653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1653</v>
      </c>
      <c r="B3556" s="37" t="s">
        <v>813</v>
      </c>
      <c r="C3556" s="38" t="s">
        <v>814</v>
      </c>
      <c r="D3556" s="24">
        <f t="shared" si="110"/>
        <v>1522832.47</v>
      </c>
      <c r="E3556" s="32">
        <f t="shared" si="111"/>
        <v>3048643.77</v>
      </c>
      <c r="F3556" s="30"/>
      <c r="G3556" s="31"/>
      <c r="H3556" s="22"/>
      <c r="I3556" s="22"/>
      <c r="J3556" s="41"/>
      <c r="K3556" s="42"/>
      <c r="L3556" s="22"/>
      <c r="M3556" s="22"/>
      <c r="N3556" s="41"/>
      <c r="O3556" s="42"/>
      <c r="P3556" s="22">
        <v>0</v>
      </c>
      <c r="Q3556" s="22">
        <v>3048643.77</v>
      </c>
      <c r="R3556" s="41">
        <v>1522832.47</v>
      </c>
      <c r="S3556" s="42">
        <v>0</v>
      </c>
      <c r="T3556" s="22">
        <v>0</v>
      </c>
      <c r="U3556" s="22">
        <v>0</v>
      </c>
      <c r="V3556" s="41"/>
      <c r="W3556" s="42"/>
      <c r="X3556" s="22"/>
      <c r="Y3556" s="22"/>
      <c r="Z3556" s="41"/>
      <c r="AA3556" s="42"/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1653</v>
      </c>
      <c r="B3557" s="37" t="s">
        <v>815</v>
      </c>
      <c r="C3557" s="38" t="s">
        <v>816</v>
      </c>
      <c r="D3557" s="24">
        <f t="shared" si="110"/>
        <v>15455281.01</v>
      </c>
      <c r="E3557" s="32">
        <f t="shared" si="111"/>
        <v>32488665.189999998</v>
      </c>
      <c r="F3557" s="28">
        <v>2137196.85</v>
      </c>
      <c r="G3557" s="29">
        <v>18283560.879999999</v>
      </c>
      <c r="H3557" s="19">
        <v>2209077.09</v>
      </c>
      <c r="I3557" s="19">
        <v>0</v>
      </c>
      <c r="J3557" s="39">
        <v>1921766.7</v>
      </c>
      <c r="K3557" s="40">
        <v>0</v>
      </c>
      <c r="L3557" s="19">
        <v>2111643.69</v>
      </c>
      <c r="M3557" s="19">
        <v>5000000</v>
      </c>
      <c r="N3557" s="39">
        <v>1832212.52</v>
      </c>
      <c r="O3557" s="40">
        <v>4493919.43</v>
      </c>
      <c r="P3557" s="22">
        <v>2363170</v>
      </c>
      <c r="Q3557" s="22">
        <v>4711184.88</v>
      </c>
      <c r="R3557" s="39">
        <v>1437959.39</v>
      </c>
      <c r="S3557" s="40">
        <v>0</v>
      </c>
      <c r="T3557" s="19">
        <v>1442254.77</v>
      </c>
      <c r="U3557" s="19">
        <v>0</v>
      </c>
      <c r="V3557" s="39"/>
      <c r="W3557" s="40"/>
      <c r="X3557" s="19"/>
      <c r="Y3557" s="19"/>
      <c r="Z3557" s="39"/>
      <c r="AA3557" s="40"/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1653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0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/>
      <c r="AA3558" s="42"/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1653</v>
      </c>
      <c r="B3559" s="37" t="s">
        <v>819</v>
      </c>
      <c r="C3559" s="38" t="s">
        <v>820</v>
      </c>
      <c r="D3559" s="24">
        <f t="shared" si="110"/>
        <v>2011451.55</v>
      </c>
      <c r="E3559" s="32">
        <f t="shared" si="111"/>
        <v>6128438.1099999994</v>
      </c>
      <c r="F3559" s="28">
        <v>189585.27</v>
      </c>
      <c r="G3559" s="29">
        <v>4068072.2</v>
      </c>
      <c r="H3559" s="19">
        <v>178310.98</v>
      </c>
      <c r="I3559" s="19">
        <v>5000</v>
      </c>
      <c r="J3559" s="39">
        <v>138242.4</v>
      </c>
      <c r="K3559" s="40">
        <v>0</v>
      </c>
      <c r="L3559" s="19">
        <v>213569.74</v>
      </c>
      <c r="M3559" s="19">
        <v>16050</v>
      </c>
      <c r="N3559" s="39">
        <v>782124.42</v>
      </c>
      <c r="O3559" s="40">
        <v>679771.97</v>
      </c>
      <c r="P3559" s="22">
        <v>229289.76</v>
      </c>
      <c r="Q3559" s="22">
        <v>1359543.94</v>
      </c>
      <c r="R3559" s="39">
        <v>154954.98000000001</v>
      </c>
      <c r="S3559" s="40">
        <v>0</v>
      </c>
      <c r="T3559" s="19">
        <v>125374</v>
      </c>
      <c r="U3559" s="19">
        <v>0</v>
      </c>
      <c r="V3559" s="39"/>
      <c r="W3559" s="40"/>
      <c r="X3559" s="19"/>
      <c r="Y3559" s="19"/>
      <c r="Z3559" s="39"/>
      <c r="AA3559" s="40"/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1653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1417879.5799999998</v>
      </c>
      <c r="F3560" s="30"/>
      <c r="G3560" s="31"/>
      <c r="H3560" s="22">
        <v>0</v>
      </c>
      <c r="I3560" s="22">
        <v>164741.43</v>
      </c>
      <c r="J3560" s="41">
        <v>0</v>
      </c>
      <c r="K3560" s="42">
        <v>154457.75</v>
      </c>
      <c r="L3560" s="22">
        <v>0</v>
      </c>
      <c r="M3560" s="22">
        <v>148122</v>
      </c>
      <c r="N3560" s="41">
        <v>0</v>
      </c>
      <c r="O3560" s="42">
        <v>327039.40999999997</v>
      </c>
      <c r="P3560" s="19">
        <v>0</v>
      </c>
      <c r="Q3560" s="19">
        <v>193029.26</v>
      </c>
      <c r="R3560" s="41">
        <v>0</v>
      </c>
      <c r="S3560" s="42">
        <v>162736.53</v>
      </c>
      <c r="T3560" s="22">
        <v>0</v>
      </c>
      <c r="U3560" s="22">
        <v>267753.2</v>
      </c>
      <c r="V3560" s="41"/>
      <c r="W3560" s="42"/>
      <c r="X3560" s="22"/>
      <c r="Y3560" s="22"/>
      <c r="Z3560" s="41"/>
      <c r="AA3560" s="42"/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1653</v>
      </c>
      <c r="B3561" s="37" t="s">
        <v>823</v>
      </c>
      <c r="C3561" s="38" t="s">
        <v>824</v>
      </c>
      <c r="D3561" s="24">
        <f t="shared" si="110"/>
        <v>322424.00999999995</v>
      </c>
      <c r="E3561" s="32">
        <f t="shared" si="111"/>
        <v>3030542.6900000004</v>
      </c>
      <c r="F3561" s="30">
        <v>20973.68</v>
      </c>
      <c r="G3561" s="31">
        <v>250549.01</v>
      </c>
      <c r="H3561" s="22">
        <v>52184.52</v>
      </c>
      <c r="I3561" s="22">
        <v>151538.4</v>
      </c>
      <c r="J3561" s="41">
        <v>29095.88</v>
      </c>
      <c r="K3561" s="42">
        <v>376628.9</v>
      </c>
      <c r="L3561" s="22">
        <v>22816.66</v>
      </c>
      <c r="M3561" s="22">
        <v>81900</v>
      </c>
      <c r="N3561" s="41">
        <v>29599.119999999999</v>
      </c>
      <c r="O3561" s="42">
        <v>150415.28</v>
      </c>
      <c r="P3561" s="22">
        <v>107809</v>
      </c>
      <c r="Q3561" s="22">
        <v>105678</v>
      </c>
      <c r="R3561" s="41">
        <v>24635.98</v>
      </c>
      <c r="S3561" s="42">
        <v>1513471.4</v>
      </c>
      <c r="T3561" s="22">
        <v>35309.17</v>
      </c>
      <c r="U3561" s="22">
        <v>400361.7</v>
      </c>
      <c r="V3561" s="41"/>
      <c r="W3561" s="42"/>
      <c r="X3561" s="22"/>
      <c r="Y3561" s="22"/>
      <c r="Z3561" s="41"/>
      <c r="AA3561" s="42"/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1653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756715.15</v>
      </c>
      <c r="F3562" s="28"/>
      <c r="G3562" s="29"/>
      <c r="H3562" s="19">
        <v>0</v>
      </c>
      <c r="I3562" s="19">
        <v>15820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150755.15</v>
      </c>
      <c r="R3562" s="39">
        <v>0</v>
      </c>
      <c r="S3562" s="40">
        <v>567415</v>
      </c>
      <c r="T3562" s="19">
        <v>0</v>
      </c>
      <c r="U3562" s="19">
        <v>22725</v>
      </c>
      <c r="V3562" s="39"/>
      <c r="W3562" s="40"/>
      <c r="X3562" s="19"/>
      <c r="Y3562" s="19"/>
      <c r="Z3562" s="39"/>
      <c r="AA3562" s="40"/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1653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1653</v>
      </c>
      <c r="B3564" s="37" t="s">
        <v>829</v>
      </c>
      <c r="C3564" s="38" t="s">
        <v>830</v>
      </c>
      <c r="D3564" s="24">
        <f t="shared" si="110"/>
        <v>2217232.0900000003</v>
      </c>
      <c r="E3564" s="32">
        <f t="shared" si="111"/>
        <v>686552.03</v>
      </c>
      <c r="F3564" s="30"/>
      <c r="G3564" s="31"/>
      <c r="H3564" s="22">
        <v>131202.29</v>
      </c>
      <c r="I3564" s="22">
        <v>0</v>
      </c>
      <c r="J3564" s="41">
        <v>28751.99</v>
      </c>
      <c r="K3564" s="42">
        <v>0</v>
      </c>
      <c r="L3564" s="22">
        <v>844059.46</v>
      </c>
      <c r="M3564" s="22">
        <v>0</v>
      </c>
      <c r="N3564" s="41">
        <v>0</v>
      </c>
      <c r="O3564" s="42">
        <v>0</v>
      </c>
      <c r="P3564" s="22">
        <v>648618.17000000004</v>
      </c>
      <c r="Q3564" s="22">
        <v>686552.03</v>
      </c>
      <c r="R3564" s="41">
        <v>244016.28</v>
      </c>
      <c r="S3564" s="42">
        <v>0</v>
      </c>
      <c r="T3564" s="22">
        <v>320583.90000000002</v>
      </c>
      <c r="U3564" s="22">
        <v>0</v>
      </c>
      <c r="V3564" s="41"/>
      <c r="W3564" s="42"/>
      <c r="X3564" s="22"/>
      <c r="Y3564" s="22"/>
      <c r="Z3564" s="41"/>
      <c r="AA3564" s="42"/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1653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2797994.46</v>
      </c>
      <c r="F3565" s="30"/>
      <c r="G3565" s="31"/>
      <c r="H3565" s="22">
        <v>0</v>
      </c>
      <c r="I3565" s="22">
        <v>372504.18</v>
      </c>
      <c r="J3565" s="41">
        <v>0</v>
      </c>
      <c r="K3565" s="42">
        <v>387544.82</v>
      </c>
      <c r="L3565" s="22">
        <v>0</v>
      </c>
      <c r="M3565" s="22">
        <v>263789.18</v>
      </c>
      <c r="N3565" s="41">
        <v>0</v>
      </c>
      <c r="O3565" s="42">
        <v>0</v>
      </c>
      <c r="P3565" s="22">
        <v>0</v>
      </c>
      <c r="Q3565" s="22">
        <v>892206.23</v>
      </c>
      <c r="R3565" s="41">
        <v>0</v>
      </c>
      <c r="S3565" s="42">
        <v>439325.81</v>
      </c>
      <c r="T3565" s="22">
        <v>0</v>
      </c>
      <c r="U3565" s="22">
        <v>442624.24</v>
      </c>
      <c r="V3565" s="41"/>
      <c r="W3565" s="42"/>
      <c r="X3565" s="22"/>
      <c r="Y3565" s="22"/>
      <c r="Z3565" s="41"/>
      <c r="AA3565" s="42"/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1653</v>
      </c>
      <c r="B3566" s="37" t="s">
        <v>833</v>
      </c>
      <c r="C3566" s="38" t="s">
        <v>834</v>
      </c>
      <c r="D3566" s="24">
        <f t="shared" si="110"/>
        <v>0</v>
      </c>
      <c r="E3566" s="32">
        <f t="shared" si="111"/>
        <v>0</v>
      </c>
      <c r="F3566" s="28"/>
      <c r="G3566" s="29"/>
      <c r="H3566" s="19"/>
      <c r="I3566" s="19"/>
      <c r="J3566" s="39"/>
      <c r="K3566" s="40"/>
      <c r="L3566" s="19"/>
      <c r="M3566" s="19"/>
      <c r="N3566" s="39"/>
      <c r="O3566" s="40"/>
      <c r="P3566" s="22"/>
      <c r="Q3566" s="22"/>
      <c r="R3566" s="39"/>
      <c r="S3566" s="40"/>
      <c r="T3566" s="19"/>
      <c r="U3566" s="19"/>
      <c r="V3566" s="39"/>
      <c r="W3566" s="40"/>
      <c r="X3566" s="19"/>
      <c r="Y3566" s="19"/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1653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1104680</v>
      </c>
      <c r="F3567" s="28">
        <v>0</v>
      </c>
      <c r="G3567" s="29">
        <v>133833</v>
      </c>
      <c r="H3567" s="19">
        <v>0</v>
      </c>
      <c r="I3567" s="19">
        <v>127092</v>
      </c>
      <c r="J3567" s="39">
        <v>0</v>
      </c>
      <c r="K3567" s="40">
        <v>141216</v>
      </c>
      <c r="L3567" s="19">
        <v>0</v>
      </c>
      <c r="M3567" s="19">
        <v>0</v>
      </c>
      <c r="N3567" s="39">
        <v>0</v>
      </c>
      <c r="O3567" s="40">
        <v>266784</v>
      </c>
      <c r="P3567" s="19">
        <v>0</v>
      </c>
      <c r="Q3567" s="19">
        <v>0</v>
      </c>
      <c r="R3567" s="39">
        <v>0</v>
      </c>
      <c r="S3567" s="40">
        <v>291311</v>
      </c>
      <c r="T3567" s="19">
        <v>0</v>
      </c>
      <c r="U3567" s="19">
        <v>144444</v>
      </c>
      <c r="V3567" s="39"/>
      <c r="W3567" s="40"/>
      <c r="X3567" s="19"/>
      <c r="Y3567" s="19"/>
      <c r="Z3567" s="39"/>
      <c r="AA3567" s="40"/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1653</v>
      </c>
      <c r="B3568" s="37" t="s">
        <v>837</v>
      </c>
      <c r="C3568" s="38" t="s">
        <v>838</v>
      </c>
      <c r="D3568" s="24">
        <f t="shared" si="110"/>
        <v>1574.14</v>
      </c>
      <c r="E3568" s="32">
        <f t="shared" si="111"/>
        <v>1991975.69</v>
      </c>
      <c r="F3568" s="30">
        <v>0</v>
      </c>
      <c r="G3568" s="31">
        <v>189585.27</v>
      </c>
      <c r="H3568" s="22">
        <v>0</v>
      </c>
      <c r="I3568" s="22">
        <v>178310.98</v>
      </c>
      <c r="J3568" s="41">
        <v>0</v>
      </c>
      <c r="K3568" s="42">
        <v>140242.4</v>
      </c>
      <c r="L3568" s="22">
        <v>0</v>
      </c>
      <c r="M3568" s="22">
        <v>213569.74</v>
      </c>
      <c r="N3568" s="41">
        <v>0</v>
      </c>
      <c r="O3568" s="42">
        <v>782124.42</v>
      </c>
      <c r="P3568" s="19">
        <v>1574.14</v>
      </c>
      <c r="Q3568" s="19">
        <v>207813.9</v>
      </c>
      <c r="R3568" s="41">
        <v>0</v>
      </c>
      <c r="S3568" s="42">
        <v>154954.98000000001</v>
      </c>
      <c r="T3568" s="22">
        <v>0</v>
      </c>
      <c r="U3568" s="22">
        <v>125374</v>
      </c>
      <c r="V3568" s="41"/>
      <c r="W3568" s="42"/>
      <c r="X3568" s="22"/>
      <c r="Y3568" s="22"/>
      <c r="Z3568" s="41"/>
      <c r="AA3568" s="42"/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1653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0</v>
      </c>
      <c r="F3569" s="30"/>
      <c r="G3569" s="31"/>
      <c r="H3569" s="22"/>
      <c r="I3569" s="22"/>
      <c r="J3569" s="41"/>
      <c r="K3569" s="42"/>
      <c r="L3569" s="22"/>
      <c r="M3569" s="22"/>
      <c r="N3569" s="41"/>
      <c r="O3569" s="42"/>
      <c r="P3569" s="22"/>
      <c r="Q3569" s="22"/>
      <c r="R3569" s="41"/>
      <c r="S3569" s="42"/>
      <c r="T3569" s="22"/>
      <c r="U3569" s="22"/>
      <c r="V3569" s="41"/>
      <c r="W3569" s="42"/>
      <c r="X3569" s="22"/>
      <c r="Y3569" s="22"/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1653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1608520</v>
      </c>
      <c r="F3570" s="28">
        <v>0</v>
      </c>
      <c r="G3570" s="29">
        <v>1608520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>
        <v>0</v>
      </c>
      <c r="U3570" s="19">
        <v>0</v>
      </c>
      <c r="V3570" s="39"/>
      <c r="W3570" s="40"/>
      <c r="X3570" s="19"/>
      <c r="Y3570" s="19"/>
      <c r="Z3570" s="39"/>
      <c r="AA3570" s="40"/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1653</v>
      </c>
      <c r="B3571" s="37" t="s">
        <v>843</v>
      </c>
      <c r="C3571" s="38" t="s">
        <v>844</v>
      </c>
      <c r="D3571" s="24">
        <f t="shared" si="110"/>
        <v>815</v>
      </c>
      <c r="E3571" s="32">
        <f t="shared" si="111"/>
        <v>611170.99</v>
      </c>
      <c r="F3571" s="28">
        <v>0</v>
      </c>
      <c r="G3571" s="29">
        <v>50028</v>
      </c>
      <c r="H3571" s="19">
        <v>0</v>
      </c>
      <c r="I3571" s="19">
        <v>33275.25</v>
      </c>
      <c r="J3571" s="39">
        <v>0</v>
      </c>
      <c r="K3571" s="40">
        <v>57543.5</v>
      </c>
      <c r="L3571" s="19">
        <v>0</v>
      </c>
      <c r="M3571" s="19">
        <v>31875</v>
      </c>
      <c r="N3571" s="39">
        <v>0</v>
      </c>
      <c r="O3571" s="40">
        <v>46335.5</v>
      </c>
      <c r="P3571" s="19">
        <v>815</v>
      </c>
      <c r="Q3571" s="19">
        <v>153583.89000000001</v>
      </c>
      <c r="R3571" s="39">
        <v>0</v>
      </c>
      <c r="S3571" s="40">
        <v>32519.25</v>
      </c>
      <c r="T3571" s="19">
        <v>0</v>
      </c>
      <c r="U3571" s="19">
        <v>206010.6</v>
      </c>
      <c r="V3571" s="39"/>
      <c r="W3571" s="40"/>
      <c r="X3571" s="19"/>
      <c r="Y3571" s="19"/>
      <c r="Z3571" s="39"/>
      <c r="AA3571" s="40"/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1653</v>
      </c>
      <c r="B3572" s="37" t="s">
        <v>845</v>
      </c>
      <c r="C3572" s="38" t="s">
        <v>846</v>
      </c>
      <c r="D3572" s="24">
        <f t="shared" si="110"/>
        <v>39020</v>
      </c>
      <c r="E3572" s="32">
        <f t="shared" si="111"/>
        <v>138137.06</v>
      </c>
      <c r="F3572" s="30">
        <v>0</v>
      </c>
      <c r="G3572" s="31">
        <v>17288</v>
      </c>
      <c r="H3572" s="22">
        <v>0</v>
      </c>
      <c r="I3572" s="22">
        <v>0</v>
      </c>
      <c r="J3572" s="41">
        <v>0</v>
      </c>
      <c r="K3572" s="42">
        <v>25315.5</v>
      </c>
      <c r="L3572" s="22">
        <v>0</v>
      </c>
      <c r="M3572" s="22">
        <v>0</v>
      </c>
      <c r="N3572" s="41">
        <v>0</v>
      </c>
      <c r="O3572" s="42">
        <v>0</v>
      </c>
      <c r="P3572" s="19">
        <v>39020</v>
      </c>
      <c r="Q3572" s="19">
        <v>67844.509999999995</v>
      </c>
      <c r="R3572" s="41">
        <v>0</v>
      </c>
      <c r="S3572" s="42">
        <v>10390.85</v>
      </c>
      <c r="T3572" s="22">
        <v>0</v>
      </c>
      <c r="U3572" s="22">
        <v>17298.2</v>
      </c>
      <c r="V3572" s="41"/>
      <c r="W3572" s="42"/>
      <c r="X3572" s="22"/>
      <c r="Y3572" s="22"/>
      <c r="Z3572" s="41"/>
      <c r="AA3572" s="42"/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1653</v>
      </c>
      <c r="B3573" s="37" t="s">
        <v>847</v>
      </c>
      <c r="C3573" s="38" t="s">
        <v>848</v>
      </c>
      <c r="D3573" s="24">
        <f t="shared" si="110"/>
        <v>1048.8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>
        <v>1048.8</v>
      </c>
      <c r="Q3573" s="22">
        <v>0</v>
      </c>
      <c r="R3573" s="41">
        <v>0</v>
      </c>
      <c r="S3573" s="42">
        <v>0</v>
      </c>
      <c r="T3573" s="22">
        <v>0</v>
      </c>
      <c r="U3573" s="22">
        <v>0</v>
      </c>
      <c r="V3573" s="41"/>
      <c r="W3573" s="42"/>
      <c r="X3573" s="22"/>
      <c r="Y3573" s="22"/>
      <c r="Z3573" s="41"/>
      <c r="AA3573" s="42"/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1653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1653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1653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1653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1653</v>
      </c>
      <c r="B3578" s="37" t="s">
        <v>857</v>
      </c>
      <c r="C3578" s="38" t="s">
        <v>858</v>
      </c>
      <c r="D3578" s="24">
        <f t="shared" si="110"/>
        <v>148811.19</v>
      </c>
      <c r="E3578" s="32">
        <f t="shared" si="111"/>
        <v>0</v>
      </c>
      <c r="F3578" s="28"/>
      <c r="G3578" s="29"/>
      <c r="H3578" s="19"/>
      <c r="I3578" s="19"/>
      <c r="J3578" s="39"/>
      <c r="K3578" s="40"/>
      <c r="L3578" s="19"/>
      <c r="M3578" s="19"/>
      <c r="N3578" s="39"/>
      <c r="O3578" s="40"/>
      <c r="P3578" s="22">
        <v>45961.41</v>
      </c>
      <c r="Q3578" s="22">
        <v>0</v>
      </c>
      <c r="R3578" s="39">
        <v>0</v>
      </c>
      <c r="S3578" s="40">
        <v>0</v>
      </c>
      <c r="T3578" s="19">
        <v>102849.78</v>
      </c>
      <c r="U3578" s="19">
        <v>0</v>
      </c>
      <c r="V3578" s="39"/>
      <c r="W3578" s="40"/>
      <c r="X3578" s="19"/>
      <c r="Y3578" s="19"/>
      <c r="Z3578" s="39"/>
      <c r="AA3578" s="40"/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1653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1653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1653</v>
      </c>
      <c r="B3581" s="37" t="s">
        <v>863</v>
      </c>
      <c r="C3581" s="38" t="s">
        <v>864</v>
      </c>
      <c r="D3581" s="24">
        <f t="shared" si="110"/>
        <v>12025717.23</v>
      </c>
      <c r="E3581" s="32">
        <f t="shared" si="111"/>
        <v>0</v>
      </c>
      <c r="F3581" s="28">
        <v>12025717.23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>
        <v>0</v>
      </c>
      <c r="U3581" s="19">
        <v>0</v>
      </c>
      <c r="V3581" s="39"/>
      <c r="W3581" s="40"/>
      <c r="X3581" s="19"/>
      <c r="Y3581" s="19"/>
      <c r="Z3581" s="39"/>
      <c r="AA3581" s="40"/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1653</v>
      </c>
      <c r="B3582" s="37" t="s">
        <v>865</v>
      </c>
      <c r="C3582" s="38" t="s">
        <v>866</v>
      </c>
      <c r="D3582" s="24">
        <f t="shared" si="110"/>
        <v>2445438.6599999997</v>
      </c>
      <c r="E3582" s="32">
        <f t="shared" si="111"/>
        <v>0</v>
      </c>
      <c r="F3582" s="30"/>
      <c r="G3582" s="31"/>
      <c r="H3582" s="22">
        <v>349348.38</v>
      </c>
      <c r="I3582" s="22">
        <v>0</v>
      </c>
      <c r="J3582" s="41">
        <v>349348.38</v>
      </c>
      <c r="K3582" s="42">
        <v>0</v>
      </c>
      <c r="L3582" s="22">
        <v>349348.38</v>
      </c>
      <c r="M3582" s="22">
        <v>0</v>
      </c>
      <c r="N3582" s="41">
        <v>349348.38</v>
      </c>
      <c r="O3582" s="42">
        <v>0</v>
      </c>
      <c r="P3582" s="19">
        <v>349348.38</v>
      </c>
      <c r="Q3582" s="19">
        <v>0</v>
      </c>
      <c r="R3582" s="41">
        <v>349348.38</v>
      </c>
      <c r="S3582" s="42">
        <v>0</v>
      </c>
      <c r="T3582" s="22">
        <v>349348.38</v>
      </c>
      <c r="U3582" s="22">
        <v>0</v>
      </c>
      <c r="V3582" s="41"/>
      <c r="W3582" s="42"/>
      <c r="X3582" s="22"/>
      <c r="Y3582" s="22"/>
      <c r="Z3582" s="41"/>
      <c r="AA3582" s="42"/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1653</v>
      </c>
      <c r="B3583" s="37" t="s">
        <v>867</v>
      </c>
      <c r="C3583" s="38" t="s">
        <v>868</v>
      </c>
      <c r="D3583" s="24">
        <f t="shared" si="110"/>
        <v>2266143.46</v>
      </c>
      <c r="E3583" s="32">
        <f t="shared" si="111"/>
        <v>0</v>
      </c>
      <c r="F3583" s="28">
        <v>2266143.46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>
        <v>0</v>
      </c>
      <c r="U3583" s="19">
        <v>0</v>
      </c>
      <c r="V3583" s="39"/>
      <c r="W3583" s="40"/>
      <c r="X3583" s="19"/>
      <c r="Y3583" s="19"/>
      <c r="Z3583" s="39"/>
      <c r="AA3583" s="40"/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1653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0</v>
      </c>
      <c r="F3584" s="28"/>
      <c r="G3584" s="29"/>
      <c r="H3584" s="19"/>
      <c r="I3584" s="19"/>
      <c r="J3584" s="39"/>
      <c r="K3584" s="40"/>
      <c r="L3584" s="19"/>
      <c r="M3584" s="19"/>
      <c r="N3584" s="39"/>
      <c r="O3584" s="40"/>
      <c r="P3584" s="19"/>
      <c r="Q3584" s="19"/>
      <c r="R3584" s="39"/>
      <c r="S3584" s="40"/>
      <c r="T3584" s="19"/>
      <c r="U3584" s="19"/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1653</v>
      </c>
      <c r="B3585" s="37" t="s">
        <v>871</v>
      </c>
      <c r="C3585" s="38" t="s">
        <v>872</v>
      </c>
      <c r="D3585" s="24">
        <f t="shared" si="110"/>
        <v>330</v>
      </c>
      <c r="E3585" s="32">
        <f t="shared" si="111"/>
        <v>816030.3</v>
      </c>
      <c r="F3585" s="28">
        <v>0</v>
      </c>
      <c r="G3585" s="29">
        <v>92356.3</v>
      </c>
      <c r="H3585" s="19">
        <v>0</v>
      </c>
      <c r="I3585" s="19">
        <v>162575</v>
      </c>
      <c r="J3585" s="39">
        <v>0</v>
      </c>
      <c r="K3585" s="40">
        <v>83851.33</v>
      </c>
      <c r="L3585" s="19">
        <v>0</v>
      </c>
      <c r="M3585" s="19">
        <v>117826.64</v>
      </c>
      <c r="N3585" s="39">
        <v>0</v>
      </c>
      <c r="O3585" s="40">
        <v>91395.53</v>
      </c>
      <c r="P3585" s="19">
        <v>330</v>
      </c>
      <c r="Q3585" s="19">
        <v>112266.25</v>
      </c>
      <c r="R3585" s="39">
        <v>0</v>
      </c>
      <c r="S3585" s="40">
        <v>58403</v>
      </c>
      <c r="T3585" s="19">
        <v>0</v>
      </c>
      <c r="U3585" s="19">
        <v>97356.25</v>
      </c>
      <c r="V3585" s="39"/>
      <c r="W3585" s="40"/>
      <c r="X3585" s="19"/>
      <c r="Y3585" s="19"/>
      <c r="Z3585" s="39"/>
      <c r="AA3585" s="40"/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1653</v>
      </c>
      <c r="B3586" s="37" t="s">
        <v>873</v>
      </c>
      <c r="C3586" s="38" t="s">
        <v>874</v>
      </c>
      <c r="D3586" s="24">
        <f t="shared" si="110"/>
        <v>1413.5</v>
      </c>
      <c r="E3586" s="32">
        <f t="shared" si="111"/>
        <v>156970.70000000001</v>
      </c>
      <c r="F3586" s="30">
        <v>0</v>
      </c>
      <c r="G3586" s="31">
        <v>20918</v>
      </c>
      <c r="H3586" s="22">
        <v>0</v>
      </c>
      <c r="I3586" s="22">
        <v>10004.5</v>
      </c>
      <c r="J3586" s="41">
        <v>0</v>
      </c>
      <c r="K3586" s="42">
        <v>38350.75</v>
      </c>
      <c r="L3586" s="22">
        <v>0</v>
      </c>
      <c r="M3586" s="22">
        <v>18599.75</v>
      </c>
      <c r="N3586" s="41">
        <v>0</v>
      </c>
      <c r="O3586" s="42">
        <v>13483.5</v>
      </c>
      <c r="P3586" s="19">
        <v>1413.5</v>
      </c>
      <c r="Q3586" s="19">
        <v>11357.7</v>
      </c>
      <c r="R3586" s="41">
        <v>0</v>
      </c>
      <c r="S3586" s="42">
        <v>18922.25</v>
      </c>
      <c r="T3586" s="22">
        <v>0</v>
      </c>
      <c r="U3586" s="22">
        <v>25334.25</v>
      </c>
      <c r="V3586" s="41"/>
      <c r="W3586" s="42"/>
      <c r="X3586" s="22"/>
      <c r="Y3586" s="22"/>
      <c r="Z3586" s="41"/>
      <c r="AA3586" s="42"/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1653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1653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0</v>
      </c>
      <c r="E3588" s="32">
        <f t="shared" ref="E3588:E3651" si="113">G3588+I3588+K3588+M3588+O3588+Q3588+S3588+U3588+W3588+Y3588+AA3588+AC3588</f>
        <v>0</v>
      </c>
      <c r="F3588" s="30"/>
      <c r="G3588" s="31"/>
      <c r="H3588" s="22"/>
      <c r="I3588" s="22"/>
      <c r="J3588" s="41"/>
      <c r="K3588" s="42"/>
      <c r="L3588" s="22"/>
      <c r="M3588" s="22"/>
      <c r="N3588" s="41"/>
      <c r="O3588" s="42"/>
      <c r="P3588" s="22"/>
      <c r="Q3588" s="22"/>
      <c r="R3588" s="41"/>
      <c r="S3588" s="42"/>
      <c r="T3588" s="22"/>
      <c r="U3588" s="22"/>
      <c r="V3588" s="41"/>
      <c r="W3588" s="42"/>
      <c r="X3588" s="22"/>
      <c r="Y3588" s="22"/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1653</v>
      </c>
      <c r="B3589" s="37" t="s">
        <v>879</v>
      </c>
      <c r="C3589" s="38" t="s">
        <v>880</v>
      </c>
      <c r="D3589" s="24">
        <f t="shared" si="112"/>
        <v>910</v>
      </c>
      <c r="E3589" s="32">
        <f t="shared" si="113"/>
        <v>119865.75</v>
      </c>
      <c r="F3589" s="28">
        <v>0</v>
      </c>
      <c r="G3589" s="29">
        <v>41575.25</v>
      </c>
      <c r="H3589" s="19">
        <v>0</v>
      </c>
      <c r="I3589" s="19">
        <v>10901</v>
      </c>
      <c r="J3589" s="39">
        <v>0</v>
      </c>
      <c r="K3589" s="40">
        <v>7694</v>
      </c>
      <c r="L3589" s="19">
        <v>0</v>
      </c>
      <c r="M3589" s="19">
        <v>20371.5</v>
      </c>
      <c r="N3589" s="39">
        <v>0</v>
      </c>
      <c r="O3589" s="40">
        <v>18022</v>
      </c>
      <c r="P3589" s="22">
        <v>60</v>
      </c>
      <c r="Q3589" s="22">
        <v>15851</v>
      </c>
      <c r="R3589" s="39">
        <v>850</v>
      </c>
      <c r="S3589" s="40">
        <v>3977</v>
      </c>
      <c r="T3589" s="19">
        <v>0</v>
      </c>
      <c r="U3589" s="19">
        <v>1474</v>
      </c>
      <c r="V3589" s="39"/>
      <c r="W3589" s="40"/>
      <c r="X3589" s="19"/>
      <c r="Y3589" s="19"/>
      <c r="Z3589" s="39"/>
      <c r="AA3589" s="40"/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1653</v>
      </c>
      <c r="B3590" s="37" t="s">
        <v>881</v>
      </c>
      <c r="C3590" s="38" t="s">
        <v>882</v>
      </c>
      <c r="D3590" s="24">
        <f t="shared" si="112"/>
        <v>0</v>
      </c>
      <c r="E3590" s="32">
        <f t="shared" si="113"/>
        <v>95765</v>
      </c>
      <c r="F3590" s="30"/>
      <c r="G3590" s="31"/>
      <c r="H3590" s="22">
        <v>0</v>
      </c>
      <c r="I3590" s="22">
        <v>15926.5</v>
      </c>
      <c r="J3590" s="41">
        <v>0</v>
      </c>
      <c r="K3590" s="42">
        <v>3221.5</v>
      </c>
      <c r="L3590" s="22">
        <v>0</v>
      </c>
      <c r="M3590" s="22">
        <v>17818.5</v>
      </c>
      <c r="N3590" s="41">
        <v>0</v>
      </c>
      <c r="O3590" s="42">
        <v>0</v>
      </c>
      <c r="P3590" s="19">
        <v>0</v>
      </c>
      <c r="Q3590" s="19">
        <v>49049</v>
      </c>
      <c r="R3590" s="41">
        <v>0</v>
      </c>
      <c r="S3590" s="42">
        <v>5191.5</v>
      </c>
      <c r="T3590" s="22">
        <v>0</v>
      </c>
      <c r="U3590" s="22">
        <v>4558</v>
      </c>
      <c r="V3590" s="41"/>
      <c r="W3590" s="42"/>
      <c r="X3590" s="22"/>
      <c r="Y3590" s="22"/>
      <c r="Z3590" s="41"/>
      <c r="AA3590" s="42"/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1653</v>
      </c>
      <c r="B3591" s="37" t="s">
        <v>883</v>
      </c>
      <c r="C3591" s="38" t="s">
        <v>884</v>
      </c>
      <c r="D3591" s="24">
        <f t="shared" si="112"/>
        <v>539.5</v>
      </c>
      <c r="E3591" s="32">
        <f t="shared" si="113"/>
        <v>41409</v>
      </c>
      <c r="F3591" s="30">
        <v>0</v>
      </c>
      <c r="G3591" s="31">
        <v>8285</v>
      </c>
      <c r="H3591" s="22">
        <v>0</v>
      </c>
      <c r="I3591" s="22">
        <v>2300</v>
      </c>
      <c r="J3591" s="41">
        <v>0</v>
      </c>
      <c r="K3591" s="42">
        <v>5504.5</v>
      </c>
      <c r="L3591" s="22">
        <v>0</v>
      </c>
      <c r="M3591" s="22">
        <v>2368.5</v>
      </c>
      <c r="N3591" s="41">
        <v>0</v>
      </c>
      <c r="O3591" s="42">
        <v>3854.5</v>
      </c>
      <c r="P3591" s="22">
        <v>0</v>
      </c>
      <c r="Q3591" s="22">
        <v>7153.25</v>
      </c>
      <c r="R3591" s="41">
        <v>539.5</v>
      </c>
      <c r="S3591" s="42">
        <v>6345</v>
      </c>
      <c r="T3591" s="22">
        <v>0</v>
      </c>
      <c r="U3591" s="22">
        <v>5598.25</v>
      </c>
      <c r="V3591" s="41"/>
      <c r="W3591" s="42"/>
      <c r="X3591" s="22"/>
      <c r="Y3591" s="22"/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1653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1653</v>
      </c>
      <c r="B3593" s="37" t="s">
        <v>887</v>
      </c>
      <c r="C3593" s="38" t="s">
        <v>888</v>
      </c>
      <c r="D3593" s="24">
        <f t="shared" si="112"/>
        <v>411085.46</v>
      </c>
      <c r="E3593" s="32">
        <f t="shared" si="113"/>
        <v>147498.01999999999</v>
      </c>
      <c r="F3593" s="28">
        <v>41144.370000000003</v>
      </c>
      <c r="G3593" s="29">
        <v>0</v>
      </c>
      <c r="H3593" s="19">
        <v>191639.3</v>
      </c>
      <c r="I3593" s="19">
        <v>0</v>
      </c>
      <c r="J3593" s="39">
        <v>25644.55</v>
      </c>
      <c r="K3593" s="40">
        <v>0</v>
      </c>
      <c r="L3593" s="19">
        <v>59945.66</v>
      </c>
      <c r="M3593" s="19">
        <v>0</v>
      </c>
      <c r="N3593" s="39">
        <v>33514.550000000003</v>
      </c>
      <c r="O3593" s="40">
        <v>0</v>
      </c>
      <c r="P3593" s="22">
        <v>54055.27</v>
      </c>
      <c r="Q3593" s="22">
        <v>0</v>
      </c>
      <c r="R3593" s="39">
        <v>0</v>
      </c>
      <c r="S3593" s="40">
        <v>147498.01999999999</v>
      </c>
      <c r="T3593" s="19">
        <v>5141.76</v>
      </c>
      <c r="U3593" s="19">
        <v>0</v>
      </c>
      <c r="V3593" s="39"/>
      <c r="W3593" s="40"/>
      <c r="X3593" s="19"/>
      <c r="Y3593" s="19"/>
      <c r="Z3593" s="39"/>
      <c r="AA3593" s="40"/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1653</v>
      </c>
      <c r="B3594" s="37" t="s">
        <v>889</v>
      </c>
      <c r="C3594" s="38" t="s">
        <v>890</v>
      </c>
      <c r="D3594" s="24">
        <f t="shared" si="112"/>
        <v>17409.16</v>
      </c>
      <c r="E3594" s="32">
        <f t="shared" si="113"/>
        <v>99611.349999999991</v>
      </c>
      <c r="F3594" s="30">
        <v>6168.53</v>
      </c>
      <c r="G3594" s="31">
        <v>0</v>
      </c>
      <c r="H3594" s="22">
        <v>0</v>
      </c>
      <c r="I3594" s="22">
        <v>78414.399999999994</v>
      </c>
      <c r="J3594" s="41">
        <v>11240.63</v>
      </c>
      <c r="K3594" s="42">
        <v>0</v>
      </c>
      <c r="L3594" s="22">
        <v>0</v>
      </c>
      <c r="M3594" s="22">
        <v>0</v>
      </c>
      <c r="N3594" s="41">
        <v>0</v>
      </c>
      <c r="O3594" s="42">
        <v>0</v>
      </c>
      <c r="P3594" s="19">
        <v>0</v>
      </c>
      <c r="Q3594" s="19">
        <v>0</v>
      </c>
      <c r="R3594" s="41">
        <v>0</v>
      </c>
      <c r="S3594" s="42">
        <v>21196.95</v>
      </c>
      <c r="T3594" s="22">
        <v>0</v>
      </c>
      <c r="U3594" s="22">
        <v>0</v>
      </c>
      <c r="V3594" s="41"/>
      <c r="W3594" s="42"/>
      <c r="X3594" s="22"/>
      <c r="Y3594" s="22"/>
      <c r="Z3594" s="41"/>
      <c r="AA3594" s="42"/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1653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1653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1653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1653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1653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6709.03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>
        <v>0</v>
      </c>
      <c r="S3599" s="42">
        <v>6709.03</v>
      </c>
      <c r="T3599" s="22">
        <v>0</v>
      </c>
      <c r="U3599" s="22">
        <v>0</v>
      </c>
      <c r="V3599" s="41"/>
      <c r="W3599" s="42"/>
      <c r="X3599" s="22"/>
      <c r="Y3599" s="22"/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1653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15328.5</v>
      </c>
      <c r="F3600" s="30">
        <v>0</v>
      </c>
      <c r="G3600" s="31">
        <v>1662.5</v>
      </c>
      <c r="H3600" s="22">
        <v>0</v>
      </c>
      <c r="I3600" s="22">
        <v>6142</v>
      </c>
      <c r="J3600" s="41">
        <v>0</v>
      </c>
      <c r="K3600" s="42">
        <v>942</v>
      </c>
      <c r="L3600" s="22">
        <v>0</v>
      </c>
      <c r="M3600" s="22">
        <v>1945</v>
      </c>
      <c r="N3600" s="41">
        <v>0</v>
      </c>
      <c r="O3600" s="42">
        <v>1557.5</v>
      </c>
      <c r="P3600" s="22">
        <v>0</v>
      </c>
      <c r="Q3600" s="22">
        <v>351</v>
      </c>
      <c r="R3600" s="41">
        <v>0</v>
      </c>
      <c r="S3600" s="42">
        <v>1154.5</v>
      </c>
      <c r="T3600" s="22">
        <v>0</v>
      </c>
      <c r="U3600" s="22">
        <v>1574</v>
      </c>
      <c r="V3600" s="41"/>
      <c r="W3600" s="42"/>
      <c r="X3600" s="22"/>
      <c r="Y3600" s="22"/>
      <c r="Z3600" s="41"/>
      <c r="AA3600" s="42"/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1653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11535</v>
      </c>
      <c r="F3601" s="30"/>
      <c r="G3601" s="31"/>
      <c r="H3601" s="22"/>
      <c r="I3601" s="22"/>
      <c r="J3601" s="41"/>
      <c r="K3601" s="42"/>
      <c r="L3601" s="22"/>
      <c r="M3601" s="22"/>
      <c r="N3601" s="41"/>
      <c r="O3601" s="42"/>
      <c r="P3601" s="22">
        <v>0</v>
      </c>
      <c r="Q3601" s="22">
        <v>7519</v>
      </c>
      <c r="R3601" s="41">
        <v>0</v>
      </c>
      <c r="S3601" s="42">
        <v>0</v>
      </c>
      <c r="T3601" s="22">
        <v>0</v>
      </c>
      <c r="U3601" s="22">
        <v>4016</v>
      </c>
      <c r="V3601" s="41"/>
      <c r="W3601" s="42"/>
      <c r="X3601" s="22"/>
      <c r="Y3601" s="22"/>
      <c r="Z3601" s="41"/>
      <c r="AA3601" s="42"/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1653</v>
      </c>
      <c r="B3602" s="37" t="s">
        <v>905</v>
      </c>
      <c r="C3602" s="38" t="s">
        <v>906</v>
      </c>
      <c r="D3602" s="24">
        <f t="shared" si="112"/>
        <v>11537.53</v>
      </c>
      <c r="E3602" s="32">
        <f t="shared" si="113"/>
        <v>0</v>
      </c>
      <c r="F3602" s="30"/>
      <c r="G3602" s="31"/>
      <c r="H3602" s="22"/>
      <c r="I3602" s="22"/>
      <c r="J3602" s="41"/>
      <c r="K3602" s="42"/>
      <c r="L3602" s="22"/>
      <c r="M3602" s="22"/>
      <c r="N3602" s="41">
        <v>1557.5</v>
      </c>
      <c r="O3602" s="42">
        <v>0</v>
      </c>
      <c r="P3602" s="22">
        <v>7870</v>
      </c>
      <c r="Q3602" s="22">
        <v>0</v>
      </c>
      <c r="R3602" s="41">
        <v>1154.5</v>
      </c>
      <c r="S3602" s="42">
        <v>0</v>
      </c>
      <c r="T3602" s="22">
        <v>955.53</v>
      </c>
      <c r="U3602" s="22">
        <v>0</v>
      </c>
      <c r="V3602" s="41"/>
      <c r="W3602" s="42"/>
      <c r="X3602" s="22"/>
      <c r="Y3602" s="22"/>
      <c r="Z3602" s="41"/>
      <c r="AA3602" s="42"/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1653</v>
      </c>
      <c r="B3603" s="37" t="s">
        <v>907</v>
      </c>
      <c r="C3603" s="38" t="s">
        <v>908</v>
      </c>
      <c r="D3603" s="24">
        <f t="shared" si="112"/>
        <v>2425.64</v>
      </c>
      <c r="E3603" s="32">
        <f t="shared" si="113"/>
        <v>0</v>
      </c>
      <c r="F3603" s="30"/>
      <c r="G3603" s="31"/>
      <c r="H3603" s="22"/>
      <c r="I3603" s="22"/>
      <c r="J3603" s="41"/>
      <c r="K3603" s="42"/>
      <c r="L3603" s="22"/>
      <c r="M3603" s="22"/>
      <c r="N3603" s="41"/>
      <c r="O3603" s="42"/>
      <c r="P3603" s="22"/>
      <c r="Q3603" s="22"/>
      <c r="R3603" s="41"/>
      <c r="S3603" s="42"/>
      <c r="T3603" s="22">
        <v>2425.64</v>
      </c>
      <c r="U3603" s="22">
        <v>0</v>
      </c>
      <c r="V3603" s="41"/>
      <c r="W3603" s="42"/>
      <c r="X3603" s="22"/>
      <c r="Y3603" s="22"/>
      <c r="Z3603" s="41"/>
      <c r="AA3603" s="42"/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1653</v>
      </c>
      <c r="B3604" s="37" t="s">
        <v>909</v>
      </c>
      <c r="C3604" s="38" t="s">
        <v>910</v>
      </c>
      <c r="D3604" s="24">
        <f t="shared" si="112"/>
        <v>2908.8</v>
      </c>
      <c r="E3604" s="32">
        <f t="shared" si="113"/>
        <v>2908.8</v>
      </c>
      <c r="F3604" s="30"/>
      <c r="G3604" s="31"/>
      <c r="H3604" s="22"/>
      <c r="I3604" s="22"/>
      <c r="J3604" s="41"/>
      <c r="K3604" s="42"/>
      <c r="L3604" s="22">
        <v>0</v>
      </c>
      <c r="M3604" s="22">
        <v>2908.8</v>
      </c>
      <c r="N3604" s="41">
        <v>2908.8</v>
      </c>
      <c r="O3604" s="42">
        <v>0</v>
      </c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1653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1653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1653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1653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1653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1653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1653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2908.8</v>
      </c>
      <c r="F3611" s="30"/>
      <c r="G3611" s="31"/>
      <c r="H3611" s="22"/>
      <c r="I3611" s="22"/>
      <c r="J3611" s="41"/>
      <c r="K3611" s="42"/>
      <c r="L3611" s="22"/>
      <c r="M3611" s="22"/>
      <c r="N3611" s="41">
        <v>0</v>
      </c>
      <c r="O3611" s="42">
        <v>2908.8</v>
      </c>
      <c r="P3611" s="22">
        <v>0</v>
      </c>
      <c r="Q3611" s="22">
        <v>0</v>
      </c>
      <c r="R3611" s="41">
        <v>0</v>
      </c>
      <c r="S3611" s="42">
        <v>0</v>
      </c>
      <c r="T3611" s="22">
        <v>0</v>
      </c>
      <c r="U3611" s="22">
        <v>0</v>
      </c>
      <c r="V3611" s="41"/>
      <c r="W3611" s="42"/>
      <c r="X3611" s="22"/>
      <c r="Y3611" s="22"/>
      <c r="Z3611" s="41"/>
      <c r="AA3611" s="42"/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1653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1653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1653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1653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1653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1653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2360</v>
      </c>
      <c r="F3617" s="30"/>
      <c r="G3617" s="31"/>
      <c r="H3617" s="22">
        <v>0</v>
      </c>
      <c r="I3617" s="22">
        <v>940</v>
      </c>
      <c r="J3617" s="41">
        <v>0</v>
      </c>
      <c r="K3617" s="42">
        <v>0</v>
      </c>
      <c r="L3617" s="22">
        <v>0</v>
      </c>
      <c r="M3617" s="22">
        <v>0</v>
      </c>
      <c r="N3617" s="41">
        <v>0</v>
      </c>
      <c r="O3617" s="42">
        <v>0</v>
      </c>
      <c r="P3617" s="22">
        <v>0</v>
      </c>
      <c r="Q3617" s="22">
        <v>0</v>
      </c>
      <c r="R3617" s="41">
        <v>0</v>
      </c>
      <c r="S3617" s="42">
        <v>1420</v>
      </c>
      <c r="T3617" s="22">
        <v>0</v>
      </c>
      <c r="U3617" s="22">
        <v>0</v>
      </c>
      <c r="V3617" s="41"/>
      <c r="W3617" s="42"/>
      <c r="X3617" s="22"/>
      <c r="Y3617" s="22"/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1653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1653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1653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58209.5</v>
      </c>
      <c r="F3620" s="30">
        <v>0</v>
      </c>
      <c r="G3620" s="31">
        <v>4366.5</v>
      </c>
      <c r="H3620" s="22">
        <v>0</v>
      </c>
      <c r="I3620" s="22">
        <v>3622</v>
      </c>
      <c r="J3620" s="41">
        <v>0</v>
      </c>
      <c r="K3620" s="42">
        <v>3690.5</v>
      </c>
      <c r="L3620" s="22">
        <v>0</v>
      </c>
      <c r="M3620" s="22">
        <v>3959</v>
      </c>
      <c r="N3620" s="41">
        <v>0</v>
      </c>
      <c r="O3620" s="42">
        <v>17291</v>
      </c>
      <c r="P3620" s="22">
        <v>0</v>
      </c>
      <c r="Q3620" s="22">
        <v>13364.5</v>
      </c>
      <c r="R3620" s="41">
        <v>0</v>
      </c>
      <c r="S3620" s="42">
        <v>5491.5</v>
      </c>
      <c r="T3620" s="22">
        <v>0</v>
      </c>
      <c r="U3620" s="22">
        <v>6424.5</v>
      </c>
      <c r="V3620" s="41"/>
      <c r="W3620" s="42"/>
      <c r="X3620" s="22"/>
      <c r="Y3620" s="22"/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1653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2238.5</v>
      </c>
      <c r="F3621" s="30">
        <v>0</v>
      </c>
      <c r="G3621" s="31">
        <v>2238.5</v>
      </c>
      <c r="H3621" s="22">
        <v>0</v>
      </c>
      <c r="I3621" s="22">
        <v>0</v>
      </c>
      <c r="J3621" s="41">
        <v>0</v>
      </c>
      <c r="K3621" s="42">
        <v>0</v>
      </c>
      <c r="L3621" s="22">
        <v>0</v>
      </c>
      <c r="M3621" s="22">
        <v>0</v>
      </c>
      <c r="N3621" s="41">
        <v>0</v>
      </c>
      <c r="O3621" s="42">
        <v>0</v>
      </c>
      <c r="P3621" s="22">
        <v>0</v>
      </c>
      <c r="Q3621" s="22">
        <v>0</v>
      </c>
      <c r="R3621" s="41">
        <v>0</v>
      </c>
      <c r="S3621" s="42">
        <v>0</v>
      </c>
      <c r="T3621" s="22">
        <v>0</v>
      </c>
      <c r="U3621" s="22">
        <v>0</v>
      </c>
      <c r="V3621" s="41"/>
      <c r="W3621" s="42"/>
      <c r="X3621" s="22"/>
      <c r="Y3621" s="22"/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1653</v>
      </c>
      <c r="B3622" s="37" t="s">
        <v>945</v>
      </c>
      <c r="C3622" s="38" t="s">
        <v>946</v>
      </c>
      <c r="D3622" s="24">
        <f t="shared" si="112"/>
        <v>58209.5</v>
      </c>
      <c r="E3622" s="32">
        <f t="shared" si="113"/>
        <v>0</v>
      </c>
      <c r="F3622" s="30">
        <v>4366.5</v>
      </c>
      <c r="G3622" s="31">
        <v>0</v>
      </c>
      <c r="H3622" s="22">
        <v>3622</v>
      </c>
      <c r="I3622" s="22">
        <v>0</v>
      </c>
      <c r="J3622" s="41">
        <v>3690.5</v>
      </c>
      <c r="K3622" s="42">
        <v>0</v>
      </c>
      <c r="L3622" s="22">
        <v>3959</v>
      </c>
      <c r="M3622" s="22">
        <v>0</v>
      </c>
      <c r="N3622" s="41">
        <v>17291</v>
      </c>
      <c r="O3622" s="42">
        <v>0</v>
      </c>
      <c r="P3622" s="22">
        <v>13364.5</v>
      </c>
      <c r="Q3622" s="22">
        <v>0</v>
      </c>
      <c r="R3622" s="41">
        <v>5491.5</v>
      </c>
      <c r="S3622" s="42">
        <v>0</v>
      </c>
      <c r="T3622" s="22">
        <v>6424.5</v>
      </c>
      <c r="U3622" s="22">
        <v>0</v>
      </c>
      <c r="V3622" s="41"/>
      <c r="W3622" s="42"/>
      <c r="X3622" s="22"/>
      <c r="Y3622" s="22"/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1653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1653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1653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1653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1653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231121</v>
      </c>
      <c r="F3627" s="30">
        <v>0</v>
      </c>
      <c r="G3627" s="31">
        <v>25400</v>
      </c>
      <c r="H3627" s="22">
        <v>0</v>
      </c>
      <c r="I3627" s="22">
        <v>51880</v>
      </c>
      <c r="J3627" s="41">
        <v>0</v>
      </c>
      <c r="K3627" s="42">
        <v>3123</v>
      </c>
      <c r="L3627" s="22">
        <v>0</v>
      </c>
      <c r="M3627" s="22">
        <v>21018</v>
      </c>
      <c r="N3627" s="41">
        <v>0</v>
      </c>
      <c r="O3627" s="42">
        <v>0</v>
      </c>
      <c r="P3627" s="22">
        <v>0</v>
      </c>
      <c r="Q3627" s="22">
        <v>19800</v>
      </c>
      <c r="R3627" s="41">
        <v>0</v>
      </c>
      <c r="S3627" s="42">
        <v>0</v>
      </c>
      <c r="T3627" s="22">
        <v>0</v>
      </c>
      <c r="U3627" s="22">
        <v>109900</v>
      </c>
      <c r="V3627" s="41"/>
      <c r="W3627" s="42"/>
      <c r="X3627" s="22"/>
      <c r="Y3627" s="22"/>
      <c r="Z3627" s="41"/>
      <c r="AA3627" s="42"/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1653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1653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1653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1653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78006.399999999994</v>
      </c>
      <c r="F3631" s="30"/>
      <c r="G3631" s="31"/>
      <c r="H3631" s="22">
        <v>0</v>
      </c>
      <c r="I3631" s="22">
        <v>12000</v>
      </c>
      <c r="J3631" s="41">
        <v>0</v>
      </c>
      <c r="K3631" s="42">
        <v>20240</v>
      </c>
      <c r="L3631" s="22">
        <v>0</v>
      </c>
      <c r="M3631" s="22">
        <v>0</v>
      </c>
      <c r="N3631" s="41">
        <v>0</v>
      </c>
      <c r="O3631" s="42">
        <v>3140</v>
      </c>
      <c r="P3631" s="22">
        <v>0</v>
      </c>
      <c r="Q3631" s="22">
        <v>42626.400000000001</v>
      </c>
      <c r="R3631" s="41">
        <v>0</v>
      </c>
      <c r="S3631" s="42">
        <v>0</v>
      </c>
      <c r="T3631" s="22">
        <v>0</v>
      </c>
      <c r="U3631" s="22">
        <v>0</v>
      </c>
      <c r="V3631" s="41"/>
      <c r="W3631" s="42"/>
      <c r="X3631" s="22"/>
      <c r="Y3631" s="22"/>
      <c r="Z3631" s="41"/>
      <c r="AA3631" s="42"/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1653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216710</v>
      </c>
      <c r="F3632" s="30">
        <v>0</v>
      </c>
      <c r="G3632" s="31">
        <v>100000</v>
      </c>
      <c r="H3632" s="22">
        <v>0</v>
      </c>
      <c r="I3632" s="22">
        <v>0</v>
      </c>
      <c r="J3632" s="41">
        <v>0</v>
      </c>
      <c r="K3632" s="42">
        <v>18535</v>
      </c>
      <c r="L3632" s="22">
        <v>0</v>
      </c>
      <c r="M3632" s="22">
        <v>24035</v>
      </c>
      <c r="N3632" s="41">
        <v>0</v>
      </c>
      <c r="O3632" s="42">
        <v>18535</v>
      </c>
      <c r="P3632" s="22">
        <v>0</v>
      </c>
      <c r="Q3632" s="22">
        <v>18535</v>
      </c>
      <c r="R3632" s="41">
        <v>0</v>
      </c>
      <c r="S3632" s="42">
        <v>18535</v>
      </c>
      <c r="T3632" s="22">
        <v>0</v>
      </c>
      <c r="U3632" s="22">
        <v>18535</v>
      </c>
      <c r="V3632" s="41"/>
      <c r="W3632" s="42"/>
      <c r="X3632" s="22"/>
      <c r="Y3632" s="22"/>
      <c r="Z3632" s="41"/>
      <c r="AA3632" s="42"/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1653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1653</v>
      </c>
      <c r="B3634" s="37" t="s">
        <v>969</v>
      </c>
      <c r="C3634" s="38" t="s">
        <v>970</v>
      </c>
      <c r="D3634" s="24">
        <f t="shared" si="112"/>
        <v>0</v>
      </c>
      <c r="E3634" s="32">
        <f t="shared" si="113"/>
        <v>74607.570000000007</v>
      </c>
      <c r="F3634" s="30"/>
      <c r="G3634" s="31"/>
      <c r="H3634" s="22"/>
      <c r="I3634" s="22"/>
      <c r="J3634" s="41">
        <v>0</v>
      </c>
      <c r="K3634" s="42">
        <v>22413.21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52194.36</v>
      </c>
      <c r="R3634" s="41">
        <v>0</v>
      </c>
      <c r="S3634" s="42">
        <v>0</v>
      </c>
      <c r="T3634" s="22">
        <v>0</v>
      </c>
      <c r="U3634" s="22">
        <v>0</v>
      </c>
      <c r="V3634" s="41"/>
      <c r="W3634" s="42"/>
      <c r="X3634" s="22"/>
      <c r="Y3634" s="22"/>
      <c r="Z3634" s="41"/>
      <c r="AA3634" s="42"/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1653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1653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0</v>
      </c>
      <c r="F3636" s="30"/>
      <c r="G3636" s="31"/>
      <c r="H3636" s="22"/>
      <c r="I3636" s="22"/>
      <c r="J3636" s="41"/>
      <c r="K3636" s="42"/>
      <c r="L3636" s="22"/>
      <c r="M3636" s="22"/>
      <c r="N3636" s="41"/>
      <c r="O3636" s="42"/>
      <c r="P3636" s="22"/>
      <c r="Q3636" s="22"/>
      <c r="R3636" s="41"/>
      <c r="S3636" s="42"/>
      <c r="T3636" s="22"/>
      <c r="U3636" s="22"/>
      <c r="V3636" s="41"/>
      <c r="W3636" s="42"/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1653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1653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23037299.359999999</v>
      </c>
      <c r="F3638" s="28">
        <v>0</v>
      </c>
      <c r="G3638" s="29">
        <v>2759538.39</v>
      </c>
      <c r="H3638" s="19">
        <v>0</v>
      </c>
      <c r="I3638" s="19">
        <v>2904830</v>
      </c>
      <c r="J3638" s="39">
        <v>0</v>
      </c>
      <c r="K3638" s="40">
        <v>2847710</v>
      </c>
      <c r="L3638" s="19">
        <v>0</v>
      </c>
      <c r="M3638" s="19">
        <v>2886810</v>
      </c>
      <c r="N3638" s="39">
        <v>0</v>
      </c>
      <c r="O3638" s="40">
        <v>2894380</v>
      </c>
      <c r="P3638" s="22">
        <v>0</v>
      </c>
      <c r="Q3638" s="22">
        <v>2865350.97</v>
      </c>
      <c r="R3638" s="39">
        <v>0</v>
      </c>
      <c r="S3638" s="40">
        <v>2880800</v>
      </c>
      <c r="T3638" s="19">
        <v>0</v>
      </c>
      <c r="U3638" s="19">
        <v>2997880</v>
      </c>
      <c r="V3638" s="39"/>
      <c r="W3638" s="40"/>
      <c r="X3638" s="19"/>
      <c r="Y3638" s="19"/>
      <c r="Z3638" s="39"/>
      <c r="AA3638" s="40"/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1653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1653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1653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1653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1653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974001.45</v>
      </c>
      <c r="F3643" s="28">
        <v>0</v>
      </c>
      <c r="G3643" s="29">
        <v>115715.7</v>
      </c>
      <c r="H3643" s="19">
        <v>0</v>
      </c>
      <c r="I3643" s="19">
        <v>122584.4</v>
      </c>
      <c r="J3643" s="39">
        <v>0</v>
      </c>
      <c r="K3643" s="40">
        <v>120798.8</v>
      </c>
      <c r="L3643" s="19">
        <v>0</v>
      </c>
      <c r="M3643" s="19">
        <v>122193.8</v>
      </c>
      <c r="N3643" s="39">
        <v>0</v>
      </c>
      <c r="O3643" s="40">
        <v>122551.5</v>
      </c>
      <c r="P3643" s="22">
        <v>0</v>
      </c>
      <c r="Q3643" s="22">
        <v>121116.05</v>
      </c>
      <c r="R3643" s="39">
        <v>0</v>
      </c>
      <c r="S3643" s="40">
        <v>121888.5</v>
      </c>
      <c r="T3643" s="19">
        <v>0</v>
      </c>
      <c r="U3643" s="19">
        <v>127152.7</v>
      </c>
      <c r="V3643" s="39"/>
      <c r="W3643" s="40"/>
      <c r="X3643" s="19"/>
      <c r="Y3643" s="19"/>
      <c r="Z3643" s="39"/>
      <c r="AA3643" s="40"/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1653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1653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1653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1653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1653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1653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1653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1653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1653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1653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16600</v>
      </c>
      <c r="F3653" s="30"/>
      <c r="G3653" s="31"/>
      <c r="H3653" s="22"/>
      <c r="I3653" s="22"/>
      <c r="J3653" s="41"/>
      <c r="K3653" s="42"/>
      <c r="L3653" s="22">
        <v>0</v>
      </c>
      <c r="M3653" s="22">
        <v>10000</v>
      </c>
      <c r="N3653" s="41">
        <v>0</v>
      </c>
      <c r="O3653" s="42">
        <v>0</v>
      </c>
      <c r="P3653" s="22">
        <v>0</v>
      </c>
      <c r="Q3653" s="22">
        <v>6600</v>
      </c>
      <c r="R3653" s="41">
        <v>0</v>
      </c>
      <c r="S3653" s="42">
        <v>0</v>
      </c>
      <c r="T3653" s="22">
        <v>0</v>
      </c>
      <c r="U3653" s="22">
        <v>0</v>
      </c>
      <c r="V3653" s="41"/>
      <c r="W3653" s="42"/>
      <c r="X3653" s="22"/>
      <c r="Y3653" s="22"/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1653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1653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0</v>
      </c>
      <c r="F3655" s="28"/>
      <c r="G3655" s="29"/>
      <c r="H3655" s="19"/>
      <c r="I3655" s="19"/>
      <c r="J3655" s="39"/>
      <c r="K3655" s="40"/>
      <c r="L3655" s="19"/>
      <c r="M3655" s="19"/>
      <c r="N3655" s="39"/>
      <c r="O3655" s="40"/>
      <c r="P3655" s="22"/>
      <c r="Q3655" s="22"/>
      <c r="R3655" s="39"/>
      <c r="S3655" s="40"/>
      <c r="T3655" s="19"/>
      <c r="U3655" s="19"/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1653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1653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1653</v>
      </c>
      <c r="B3658" s="37" t="s">
        <v>1015</v>
      </c>
      <c r="C3658" s="38" t="s">
        <v>1016</v>
      </c>
      <c r="D3658" s="24">
        <f t="shared" si="114"/>
        <v>0</v>
      </c>
      <c r="E3658" s="32">
        <f t="shared" si="115"/>
        <v>16398</v>
      </c>
      <c r="F3658" s="28">
        <v>0</v>
      </c>
      <c r="G3658" s="29">
        <v>310</v>
      </c>
      <c r="H3658" s="19">
        <v>0</v>
      </c>
      <c r="I3658" s="19">
        <v>12610</v>
      </c>
      <c r="J3658" s="39">
        <v>0</v>
      </c>
      <c r="K3658" s="40">
        <v>630</v>
      </c>
      <c r="L3658" s="19">
        <v>0</v>
      </c>
      <c r="M3658" s="19">
        <v>600</v>
      </c>
      <c r="N3658" s="39">
        <v>0</v>
      </c>
      <c r="O3658" s="40">
        <v>948</v>
      </c>
      <c r="P3658" s="22">
        <v>0</v>
      </c>
      <c r="Q3658" s="22">
        <v>900</v>
      </c>
      <c r="R3658" s="39">
        <v>0</v>
      </c>
      <c r="S3658" s="40">
        <v>300</v>
      </c>
      <c r="T3658" s="19">
        <v>0</v>
      </c>
      <c r="U3658" s="19">
        <v>100</v>
      </c>
      <c r="V3658" s="39"/>
      <c r="W3658" s="40"/>
      <c r="X3658" s="19"/>
      <c r="Y3658" s="19"/>
      <c r="Z3658" s="39"/>
      <c r="AA3658" s="40"/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1653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0</v>
      </c>
      <c r="F3659" s="30"/>
      <c r="G3659" s="31"/>
      <c r="H3659" s="22"/>
      <c r="I3659" s="22"/>
      <c r="J3659" s="41"/>
      <c r="K3659" s="42"/>
      <c r="L3659" s="22"/>
      <c r="M3659" s="22"/>
      <c r="N3659" s="41"/>
      <c r="O3659" s="42"/>
      <c r="P3659" s="19"/>
      <c r="Q3659" s="19"/>
      <c r="R3659" s="41"/>
      <c r="S3659" s="42"/>
      <c r="T3659" s="22"/>
      <c r="U3659" s="22"/>
      <c r="V3659" s="41"/>
      <c r="W3659" s="42"/>
      <c r="X3659" s="22"/>
      <c r="Y3659" s="22"/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1653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1653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1653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0</v>
      </c>
      <c r="F3662" s="30"/>
      <c r="G3662" s="31"/>
      <c r="H3662" s="22"/>
      <c r="I3662" s="22"/>
      <c r="J3662" s="41"/>
      <c r="K3662" s="42"/>
      <c r="L3662" s="22"/>
      <c r="M3662" s="22"/>
      <c r="N3662" s="41"/>
      <c r="O3662" s="42"/>
      <c r="P3662" s="22"/>
      <c r="Q3662" s="22"/>
      <c r="R3662" s="41"/>
      <c r="S3662" s="42"/>
      <c r="T3662" s="22"/>
      <c r="U3662" s="22"/>
      <c r="V3662" s="41"/>
      <c r="W3662" s="42"/>
      <c r="X3662" s="22"/>
      <c r="Y3662" s="22"/>
      <c r="Z3662" s="41"/>
      <c r="AA3662" s="42"/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1653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23000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>
        <v>0</v>
      </c>
      <c r="Q3663" s="22">
        <v>23000</v>
      </c>
      <c r="R3663" s="41">
        <v>0</v>
      </c>
      <c r="S3663" s="42">
        <v>0</v>
      </c>
      <c r="T3663" s="22">
        <v>0</v>
      </c>
      <c r="U3663" s="22">
        <v>0</v>
      </c>
      <c r="V3663" s="41"/>
      <c r="W3663" s="42"/>
      <c r="X3663" s="22"/>
      <c r="Y3663" s="22"/>
      <c r="Z3663" s="41"/>
      <c r="AA3663" s="42"/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1653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1653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1440619</v>
      </c>
      <c r="F3665" s="28">
        <v>0</v>
      </c>
      <c r="G3665" s="29">
        <v>2250</v>
      </c>
      <c r="H3665" s="19">
        <v>0</v>
      </c>
      <c r="I3665" s="19">
        <v>2250</v>
      </c>
      <c r="J3665" s="39">
        <v>0</v>
      </c>
      <c r="K3665" s="40">
        <v>2250</v>
      </c>
      <c r="L3665" s="19">
        <v>0</v>
      </c>
      <c r="M3665" s="19">
        <v>2250</v>
      </c>
      <c r="N3665" s="39">
        <v>0</v>
      </c>
      <c r="O3665" s="40">
        <v>2250</v>
      </c>
      <c r="P3665" s="22">
        <v>0</v>
      </c>
      <c r="Q3665" s="22">
        <v>486250</v>
      </c>
      <c r="R3665" s="39">
        <v>0</v>
      </c>
      <c r="S3665" s="40">
        <v>501250</v>
      </c>
      <c r="T3665" s="19">
        <v>0</v>
      </c>
      <c r="U3665" s="19">
        <v>441869</v>
      </c>
      <c r="V3665" s="39"/>
      <c r="W3665" s="40"/>
      <c r="X3665" s="19"/>
      <c r="Y3665" s="19"/>
      <c r="Z3665" s="39"/>
      <c r="AA3665" s="40"/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1653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1653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1653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259852.1</v>
      </c>
      <c r="F3668" s="28"/>
      <c r="G3668" s="29"/>
      <c r="H3668" s="19"/>
      <c r="I3668" s="19"/>
      <c r="J3668" s="39"/>
      <c r="K3668" s="40"/>
      <c r="L3668" s="19"/>
      <c r="M3668" s="19"/>
      <c r="N3668" s="39"/>
      <c r="O3668" s="40"/>
      <c r="P3668" s="22"/>
      <c r="Q3668" s="22"/>
      <c r="R3668" s="39">
        <v>0</v>
      </c>
      <c r="S3668" s="40">
        <v>126947.75</v>
      </c>
      <c r="T3668" s="19">
        <v>0</v>
      </c>
      <c r="U3668" s="19">
        <v>132904.35</v>
      </c>
      <c r="V3668" s="39"/>
      <c r="W3668" s="40"/>
      <c r="X3668" s="19"/>
      <c r="Y3668" s="19"/>
      <c r="Z3668" s="39"/>
      <c r="AA3668" s="40"/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1653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215790</v>
      </c>
      <c r="F3669" s="28">
        <v>0</v>
      </c>
      <c r="G3669" s="29">
        <v>31590</v>
      </c>
      <c r="H3669" s="19">
        <v>0</v>
      </c>
      <c r="I3669" s="19">
        <v>25500</v>
      </c>
      <c r="J3669" s="39">
        <v>0</v>
      </c>
      <c r="K3669" s="40">
        <v>27510</v>
      </c>
      <c r="L3669" s="19">
        <v>0</v>
      </c>
      <c r="M3669" s="19">
        <v>35430</v>
      </c>
      <c r="N3669" s="39">
        <v>0</v>
      </c>
      <c r="O3669" s="40">
        <v>27570</v>
      </c>
      <c r="P3669" s="19">
        <v>0</v>
      </c>
      <c r="Q3669" s="19">
        <v>31290</v>
      </c>
      <c r="R3669" s="39">
        <v>0</v>
      </c>
      <c r="S3669" s="40">
        <v>15960</v>
      </c>
      <c r="T3669" s="19">
        <v>0</v>
      </c>
      <c r="U3669" s="19">
        <v>20940</v>
      </c>
      <c r="V3669" s="39"/>
      <c r="W3669" s="40"/>
      <c r="X3669" s="19"/>
      <c r="Y3669" s="19"/>
      <c r="Z3669" s="39"/>
      <c r="AA3669" s="40"/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1653</v>
      </c>
      <c r="B3670" s="37" t="s">
        <v>1039</v>
      </c>
      <c r="C3670" s="38" t="s">
        <v>1040</v>
      </c>
      <c r="D3670" s="24">
        <f t="shared" si="114"/>
        <v>18970750.969999999</v>
      </c>
      <c r="E3670" s="32">
        <f t="shared" si="115"/>
        <v>0</v>
      </c>
      <c r="F3670" s="28">
        <v>2253570</v>
      </c>
      <c r="G3670" s="29">
        <v>0</v>
      </c>
      <c r="H3670" s="19">
        <v>2385540</v>
      </c>
      <c r="I3670" s="19">
        <v>0</v>
      </c>
      <c r="J3670" s="39">
        <v>2352530</v>
      </c>
      <c r="K3670" s="40">
        <v>0</v>
      </c>
      <c r="L3670" s="19">
        <v>2380430</v>
      </c>
      <c r="M3670" s="19">
        <v>0</v>
      </c>
      <c r="N3670" s="39">
        <v>2388000</v>
      </c>
      <c r="O3670" s="40">
        <v>0</v>
      </c>
      <c r="P3670" s="19">
        <v>2358970.9700000002</v>
      </c>
      <c r="Q3670" s="19">
        <v>0</v>
      </c>
      <c r="R3670" s="39">
        <v>2374420</v>
      </c>
      <c r="S3670" s="40">
        <v>0</v>
      </c>
      <c r="T3670" s="19">
        <v>2477290</v>
      </c>
      <c r="U3670" s="19">
        <v>0</v>
      </c>
      <c r="V3670" s="39"/>
      <c r="W3670" s="40"/>
      <c r="X3670" s="19"/>
      <c r="Y3670" s="19"/>
      <c r="Z3670" s="39"/>
      <c r="AA3670" s="40"/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1653</v>
      </c>
      <c r="B3671" s="37" t="s">
        <v>1041</v>
      </c>
      <c r="C3671" s="38" t="s">
        <v>1042</v>
      </c>
      <c r="D3671" s="24">
        <f t="shared" si="114"/>
        <v>429990</v>
      </c>
      <c r="E3671" s="32">
        <f t="shared" si="115"/>
        <v>0</v>
      </c>
      <c r="F3671" s="30">
        <v>51830</v>
      </c>
      <c r="G3671" s="31">
        <v>0</v>
      </c>
      <c r="H3671" s="22">
        <v>54810</v>
      </c>
      <c r="I3671" s="22">
        <v>0</v>
      </c>
      <c r="J3671" s="41">
        <v>53320</v>
      </c>
      <c r="K3671" s="42">
        <v>0</v>
      </c>
      <c r="L3671" s="22">
        <v>53320</v>
      </c>
      <c r="M3671" s="22">
        <v>0</v>
      </c>
      <c r="N3671" s="41">
        <v>53320</v>
      </c>
      <c r="O3671" s="42">
        <v>0</v>
      </c>
      <c r="P3671" s="19">
        <v>53320</v>
      </c>
      <c r="Q3671" s="19">
        <v>0</v>
      </c>
      <c r="R3671" s="41">
        <v>53320</v>
      </c>
      <c r="S3671" s="42">
        <v>0</v>
      </c>
      <c r="T3671" s="22">
        <v>56750</v>
      </c>
      <c r="U3671" s="22">
        <v>0</v>
      </c>
      <c r="V3671" s="41"/>
      <c r="W3671" s="42"/>
      <c r="X3671" s="22"/>
      <c r="Y3671" s="22"/>
      <c r="Z3671" s="41"/>
      <c r="AA3671" s="42"/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1653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1653</v>
      </c>
      <c r="B3673" s="37" t="s">
        <v>1045</v>
      </c>
      <c r="C3673" s="38" t="s">
        <v>1046</v>
      </c>
      <c r="D3673" s="24">
        <f t="shared" si="114"/>
        <v>869298.39</v>
      </c>
      <c r="E3673" s="32">
        <f t="shared" si="115"/>
        <v>0</v>
      </c>
      <c r="F3673" s="28">
        <v>121348.39</v>
      </c>
      <c r="G3673" s="29">
        <v>0</v>
      </c>
      <c r="H3673" s="19">
        <v>115150</v>
      </c>
      <c r="I3673" s="19">
        <v>0</v>
      </c>
      <c r="J3673" s="39">
        <v>100800</v>
      </c>
      <c r="K3673" s="40">
        <v>0</v>
      </c>
      <c r="L3673" s="19">
        <v>106400</v>
      </c>
      <c r="M3673" s="19">
        <v>0</v>
      </c>
      <c r="N3673" s="39">
        <v>106400</v>
      </c>
      <c r="O3673" s="40">
        <v>0</v>
      </c>
      <c r="P3673" s="22">
        <v>106400</v>
      </c>
      <c r="Q3673" s="22">
        <v>0</v>
      </c>
      <c r="R3673" s="39">
        <v>106400</v>
      </c>
      <c r="S3673" s="40">
        <v>0</v>
      </c>
      <c r="T3673" s="19">
        <v>106400</v>
      </c>
      <c r="U3673" s="19">
        <v>0</v>
      </c>
      <c r="V3673" s="39"/>
      <c r="W3673" s="40"/>
      <c r="X3673" s="19"/>
      <c r="Y3673" s="19"/>
      <c r="Z3673" s="39"/>
      <c r="AA3673" s="40"/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1653</v>
      </c>
      <c r="B3674" s="37" t="s">
        <v>1047</v>
      </c>
      <c r="C3674" s="38" t="s">
        <v>1048</v>
      </c>
      <c r="D3674" s="24">
        <f t="shared" si="114"/>
        <v>79200</v>
      </c>
      <c r="E3674" s="32">
        <f t="shared" si="115"/>
        <v>0</v>
      </c>
      <c r="F3674" s="28">
        <v>9900</v>
      </c>
      <c r="G3674" s="29">
        <v>0</v>
      </c>
      <c r="H3674" s="19">
        <v>9900</v>
      </c>
      <c r="I3674" s="19">
        <v>0</v>
      </c>
      <c r="J3674" s="39">
        <v>9900</v>
      </c>
      <c r="K3674" s="40">
        <v>0</v>
      </c>
      <c r="L3674" s="19">
        <v>9900</v>
      </c>
      <c r="M3674" s="19">
        <v>0</v>
      </c>
      <c r="N3674" s="39">
        <v>9900</v>
      </c>
      <c r="O3674" s="40">
        <v>0</v>
      </c>
      <c r="P3674" s="19">
        <v>9900</v>
      </c>
      <c r="Q3674" s="19">
        <v>0</v>
      </c>
      <c r="R3674" s="39">
        <v>9900</v>
      </c>
      <c r="S3674" s="40">
        <v>0</v>
      </c>
      <c r="T3674" s="19">
        <v>9900</v>
      </c>
      <c r="U3674" s="19">
        <v>0</v>
      </c>
      <c r="V3674" s="39"/>
      <c r="W3674" s="40"/>
      <c r="X3674" s="19"/>
      <c r="Y3674" s="19"/>
      <c r="Z3674" s="39"/>
      <c r="AA3674" s="40"/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1653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1653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1653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1653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1653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1653</v>
      </c>
      <c r="B3680" s="37" t="s">
        <v>1059</v>
      </c>
      <c r="C3680" s="38" t="s">
        <v>1060</v>
      </c>
      <c r="D3680" s="24">
        <f t="shared" si="114"/>
        <v>1183960</v>
      </c>
      <c r="E3680" s="32">
        <f t="shared" si="115"/>
        <v>0</v>
      </c>
      <c r="F3680" s="30">
        <v>162080</v>
      </c>
      <c r="G3680" s="31">
        <v>0</v>
      </c>
      <c r="H3680" s="22">
        <v>149240</v>
      </c>
      <c r="I3680" s="22">
        <v>0</v>
      </c>
      <c r="J3680" s="41">
        <v>144360</v>
      </c>
      <c r="K3680" s="42">
        <v>0</v>
      </c>
      <c r="L3680" s="22">
        <v>144360</v>
      </c>
      <c r="M3680" s="22">
        <v>0</v>
      </c>
      <c r="N3680" s="41">
        <v>144360</v>
      </c>
      <c r="O3680" s="42">
        <v>0</v>
      </c>
      <c r="P3680" s="22">
        <v>144360</v>
      </c>
      <c r="Q3680" s="22">
        <v>0</v>
      </c>
      <c r="R3680" s="41">
        <v>144360</v>
      </c>
      <c r="S3680" s="42">
        <v>0</v>
      </c>
      <c r="T3680" s="22">
        <v>150840</v>
      </c>
      <c r="U3680" s="22">
        <v>0</v>
      </c>
      <c r="V3680" s="41"/>
      <c r="W3680" s="42"/>
      <c r="X3680" s="22"/>
      <c r="Y3680" s="22"/>
      <c r="Z3680" s="41"/>
      <c r="AA3680" s="42"/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1653</v>
      </c>
      <c r="B3681" s="37" t="s">
        <v>1061</v>
      </c>
      <c r="C3681" s="38" t="s">
        <v>1062</v>
      </c>
      <c r="D3681" s="24">
        <f t="shared" si="114"/>
        <v>741700</v>
      </c>
      <c r="E3681" s="32">
        <f t="shared" si="115"/>
        <v>0</v>
      </c>
      <c r="F3681" s="30">
        <v>69010</v>
      </c>
      <c r="G3681" s="31">
        <v>0</v>
      </c>
      <c r="H3681" s="22">
        <v>98390</v>
      </c>
      <c r="I3681" s="22">
        <v>0</v>
      </c>
      <c r="J3681" s="41">
        <v>95000</v>
      </c>
      <c r="K3681" s="42">
        <v>0</v>
      </c>
      <c r="L3681" s="22">
        <v>95000</v>
      </c>
      <c r="M3681" s="22">
        <v>0</v>
      </c>
      <c r="N3681" s="41">
        <v>95000</v>
      </c>
      <c r="O3681" s="42">
        <v>0</v>
      </c>
      <c r="P3681" s="22">
        <v>95000</v>
      </c>
      <c r="Q3681" s="22">
        <v>0</v>
      </c>
      <c r="R3681" s="41">
        <v>95000</v>
      </c>
      <c r="S3681" s="42">
        <v>0</v>
      </c>
      <c r="T3681" s="22">
        <v>99300</v>
      </c>
      <c r="U3681" s="22">
        <v>0</v>
      </c>
      <c r="V3681" s="41"/>
      <c r="W3681" s="42"/>
      <c r="X3681" s="22"/>
      <c r="Y3681" s="22"/>
      <c r="Z3681" s="41"/>
      <c r="AA3681" s="42"/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1653</v>
      </c>
      <c r="B3682" s="37" t="s">
        <v>1063</v>
      </c>
      <c r="C3682" s="38" t="s">
        <v>1064</v>
      </c>
      <c r="D3682" s="24">
        <f t="shared" si="114"/>
        <v>685281.91999999993</v>
      </c>
      <c r="E3682" s="32">
        <f t="shared" si="115"/>
        <v>0</v>
      </c>
      <c r="F3682" s="28">
        <v>74990</v>
      </c>
      <c r="G3682" s="29">
        <v>0</v>
      </c>
      <c r="H3682" s="19">
        <v>82090</v>
      </c>
      <c r="I3682" s="19">
        <v>0</v>
      </c>
      <c r="J3682" s="39">
        <v>88857.41</v>
      </c>
      <c r="K3682" s="40">
        <v>0</v>
      </c>
      <c r="L3682" s="19">
        <v>93464.51</v>
      </c>
      <c r="M3682" s="19">
        <v>0</v>
      </c>
      <c r="N3682" s="39">
        <v>78880</v>
      </c>
      <c r="O3682" s="40">
        <v>0</v>
      </c>
      <c r="P3682" s="22">
        <v>87790</v>
      </c>
      <c r="Q3682" s="22">
        <v>0</v>
      </c>
      <c r="R3682" s="39">
        <v>89440</v>
      </c>
      <c r="S3682" s="40">
        <v>0</v>
      </c>
      <c r="T3682" s="19">
        <v>89770</v>
      </c>
      <c r="U3682" s="19">
        <v>0</v>
      </c>
      <c r="V3682" s="39"/>
      <c r="W3682" s="40"/>
      <c r="X3682" s="19"/>
      <c r="Y3682" s="19"/>
      <c r="Z3682" s="39"/>
      <c r="AA3682" s="40"/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1653</v>
      </c>
      <c r="B3683" s="37" t="s">
        <v>1065</v>
      </c>
      <c r="C3683" s="38" t="s">
        <v>1066</v>
      </c>
      <c r="D3683" s="24">
        <f t="shared" si="114"/>
        <v>443769.75</v>
      </c>
      <c r="E3683" s="32">
        <f t="shared" si="115"/>
        <v>0</v>
      </c>
      <c r="F3683" s="28">
        <v>68923.11</v>
      </c>
      <c r="G3683" s="29">
        <v>0</v>
      </c>
      <c r="H3683" s="19">
        <v>68352.789999999994</v>
      </c>
      <c r="I3683" s="19">
        <v>0</v>
      </c>
      <c r="J3683" s="39">
        <v>69214.44</v>
      </c>
      <c r="K3683" s="40">
        <v>0</v>
      </c>
      <c r="L3683" s="19">
        <v>68200.37</v>
      </c>
      <c r="M3683" s="19">
        <v>0</v>
      </c>
      <c r="N3683" s="39">
        <v>44518.21</v>
      </c>
      <c r="O3683" s="40">
        <v>0</v>
      </c>
      <c r="P3683" s="19">
        <v>44291.67</v>
      </c>
      <c r="Q3683" s="19">
        <v>0</v>
      </c>
      <c r="R3683" s="39">
        <v>44020.65</v>
      </c>
      <c r="S3683" s="40">
        <v>0</v>
      </c>
      <c r="T3683" s="19">
        <v>36248.51</v>
      </c>
      <c r="U3683" s="19">
        <v>0</v>
      </c>
      <c r="V3683" s="39"/>
      <c r="W3683" s="40"/>
      <c r="X3683" s="19"/>
      <c r="Y3683" s="19"/>
      <c r="Z3683" s="39"/>
      <c r="AA3683" s="40"/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1653</v>
      </c>
      <c r="B3684" s="37" t="s">
        <v>1067</v>
      </c>
      <c r="C3684" s="38" t="s">
        <v>1068</v>
      </c>
      <c r="D3684" s="24">
        <f t="shared" si="114"/>
        <v>3995702.63</v>
      </c>
      <c r="E3684" s="32">
        <f t="shared" si="115"/>
        <v>0</v>
      </c>
      <c r="F3684" s="28">
        <v>466900</v>
      </c>
      <c r="G3684" s="29">
        <v>0</v>
      </c>
      <c r="H3684" s="19">
        <v>465052</v>
      </c>
      <c r="I3684" s="19">
        <v>0</v>
      </c>
      <c r="J3684" s="39">
        <v>534275.16</v>
      </c>
      <c r="K3684" s="40">
        <v>0</v>
      </c>
      <c r="L3684" s="19">
        <v>503195.47</v>
      </c>
      <c r="M3684" s="19">
        <v>0</v>
      </c>
      <c r="N3684" s="39">
        <v>506570</v>
      </c>
      <c r="O3684" s="40">
        <v>0</v>
      </c>
      <c r="P3684" s="19">
        <v>506570</v>
      </c>
      <c r="Q3684" s="19">
        <v>0</v>
      </c>
      <c r="R3684" s="39">
        <v>506570</v>
      </c>
      <c r="S3684" s="40">
        <v>0</v>
      </c>
      <c r="T3684" s="19">
        <v>506570</v>
      </c>
      <c r="U3684" s="19">
        <v>0</v>
      </c>
      <c r="V3684" s="39"/>
      <c r="W3684" s="40"/>
      <c r="X3684" s="19"/>
      <c r="Y3684" s="19"/>
      <c r="Z3684" s="39"/>
      <c r="AA3684" s="40"/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1653</v>
      </c>
      <c r="B3685" s="37" t="s">
        <v>1069</v>
      </c>
      <c r="C3685" s="38" t="s">
        <v>1070</v>
      </c>
      <c r="D3685" s="24">
        <f t="shared" si="114"/>
        <v>1330357.0899999999</v>
      </c>
      <c r="E3685" s="32">
        <f t="shared" si="115"/>
        <v>0</v>
      </c>
      <c r="F3685" s="28">
        <v>157550</v>
      </c>
      <c r="G3685" s="29">
        <v>0</v>
      </c>
      <c r="H3685" s="19">
        <v>157550</v>
      </c>
      <c r="I3685" s="19">
        <v>0</v>
      </c>
      <c r="J3685" s="39">
        <v>161760</v>
      </c>
      <c r="K3685" s="40">
        <v>0</v>
      </c>
      <c r="L3685" s="19">
        <v>161760</v>
      </c>
      <c r="M3685" s="19">
        <v>0</v>
      </c>
      <c r="N3685" s="39">
        <v>176186.13</v>
      </c>
      <c r="O3685" s="40">
        <v>0</v>
      </c>
      <c r="P3685" s="19">
        <v>171630.96</v>
      </c>
      <c r="Q3685" s="19">
        <v>0</v>
      </c>
      <c r="R3685" s="39">
        <v>171960</v>
      </c>
      <c r="S3685" s="40">
        <v>0</v>
      </c>
      <c r="T3685" s="19">
        <v>171960</v>
      </c>
      <c r="U3685" s="19">
        <v>0</v>
      </c>
      <c r="V3685" s="39"/>
      <c r="W3685" s="40"/>
      <c r="X3685" s="19"/>
      <c r="Y3685" s="19"/>
      <c r="Z3685" s="39"/>
      <c r="AA3685" s="40"/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1653</v>
      </c>
      <c r="B3686" s="37" t="s">
        <v>1071</v>
      </c>
      <c r="C3686" s="38" t="s">
        <v>1072</v>
      </c>
      <c r="D3686" s="24">
        <f t="shared" si="114"/>
        <v>80400</v>
      </c>
      <c r="E3686" s="32">
        <f t="shared" si="115"/>
        <v>0</v>
      </c>
      <c r="F3686" s="30">
        <v>9300</v>
      </c>
      <c r="G3686" s="31">
        <v>0</v>
      </c>
      <c r="H3686" s="22">
        <v>9000</v>
      </c>
      <c r="I3686" s="22">
        <v>0</v>
      </c>
      <c r="J3686" s="41">
        <v>8700</v>
      </c>
      <c r="K3686" s="42">
        <v>0</v>
      </c>
      <c r="L3686" s="22">
        <v>9900</v>
      </c>
      <c r="M3686" s="22">
        <v>0</v>
      </c>
      <c r="N3686" s="41">
        <v>18300</v>
      </c>
      <c r="O3686" s="42">
        <v>0</v>
      </c>
      <c r="P3686" s="19">
        <v>8100</v>
      </c>
      <c r="Q3686" s="19">
        <v>0</v>
      </c>
      <c r="R3686" s="41">
        <v>8700</v>
      </c>
      <c r="S3686" s="42">
        <v>0</v>
      </c>
      <c r="T3686" s="22">
        <v>8400</v>
      </c>
      <c r="U3686" s="22">
        <v>0</v>
      </c>
      <c r="V3686" s="41"/>
      <c r="W3686" s="42"/>
      <c r="X3686" s="22"/>
      <c r="Y3686" s="22"/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1653</v>
      </c>
      <c r="B3687" s="37" t="s">
        <v>1073</v>
      </c>
      <c r="C3687" s="38" t="s">
        <v>1074</v>
      </c>
      <c r="D3687" s="24">
        <f t="shared" si="114"/>
        <v>198044</v>
      </c>
      <c r="E3687" s="32">
        <f t="shared" si="115"/>
        <v>0</v>
      </c>
      <c r="F3687" s="30">
        <v>25140</v>
      </c>
      <c r="G3687" s="31">
        <v>0</v>
      </c>
      <c r="H3687" s="22">
        <v>25852</v>
      </c>
      <c r="I3687" s="22">
        <v>0</v>
      </c>
      <c r="J3687" s="41">
        <v>25196</v>
      </c>
      <c r="K3687" s="42">
        <v>0</v>
      </c>
      <c r="L3687" s="22">
        <v>25440</v>
      </c>
      <c r="M3687" s="22">
        <v>0</v>
      </c>
      <c r="N3687" s="41">
        <v>22384</v>
      </c>
      <c r="O3687" s="42">
        <v>0</v>
      </c>
      <c r="P3687" s="22">
        <v>23284</v>
      </c>
      <c r="Q3687" s="22">
        <v>0</v>
      </c>
      <c r="R3687" s="41">
        <v>25852</v>
      </c>
      <c r="S3687" s="42">
        <v>0</v>
      </c>
      <c r="T3687" s="22">
        <v>24896</v>
      </c>
      <c r="U3687" s="22">
        <v>0</v>
      </c>
      <c r="V3687" s="41"/>
      <c r="W3687" s="42"/>
      <c r="X3687" s="22"/>
      <c r="Y3687" s="22"/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1653</v>
      </c>
      <c r="B3688" s="37" t="s">
        <v>1075</v>
      </c>
      <c r="C3688" s="38" t="s">
        <v>1076</v>
      </c>
      <c r="D3688" s="24">
        <f t="shared" si="114"/>
        <v>166160</v>
      </c>
      <c r="E3688" s="32">
        <f t="shared" si="115"/>
        <v>0</v>
      </c>
      <c r="F3688" s="30">
        <v>20770</v>
      </c>
      <c r="G3688" s="31">
        <v>0</v>
      </c>
      <c r="H3688" s="22">
        <v>20770</v>
      </c>
      <c r="I3688" s="22">
        <v>0</v>
      </c>
      <c r="J3688" s="41">
        <v>20770</v>
      </c>
      <c r="K3688" s="42">
        <v>0</v>
      </c>
      <c r="L3688" s="22">
        <v>20770</v>
      </c>
      <c r="M3688" s="22">
        <v>0</v>
      </c>
      <c r="N3688" s="41">
        <v>20770</v>
      </c>
      <c r="O3688" s="42">
        <v>0</v>
      </c>
      <c r="P3688" s="22">
        <v>20770</v>
      </c>
      <c r="Q3688" s="22">
        <v>0</v>
      </c>
      <c r="R3688" s="41">
        <v>20770</v>
      </c>
      <c r="S3688" s="42">
        <v>0</v>
      </c>
      <c r="T3688" s="22">
        <v>20770</v>
      </c>
      <c r="U3688" s="22">
        <v>0</v>
      </c>
      <c r="V3688" s="41"/>
      <c r="W3688" s="42"/>
      <c r="X3688" s="22"/>
      <c r="Y3688" s="22"/>
      <c r="Z3688" s="41"/>
      <c r="AA3688" s="42"/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1653</v>
      </c>
      <c r="B3689" s="37" t="s">
        <v>1077</v>
      </c>
      <c r="C3689" s="38" t="s">
        <v>1078</v>
      </c>
      <c r="D3689" s="24">
        <f t="shared" si="114"/>
        <v>354640</v>
      </c>
      <c r="E3689" s="32">
        <f t="shared" si="115"/>
        <v>0</v>
      </c>
      <c r="F3689" s="28">
        <v>44330</v>
      </c>
      <c r="G3689" s="29">
        <v>0</v>
      </c>
      <c r="H3689" s="19">
        <v>44330</v>
      </c>
      <c r="I3689" s="19">
        <v>0</v>
      </c>
      <c r="J3689" s="39">
        <v>44330</v>
      </c>
      <c r="K3689" s="40">
        <v>0</v>
      </c>
      <c r="L3689" s="19">
        <v>44330</v>
      </c>
      <c r="M3689" s="19">
        <v>0</v>
      </c>
      <c r="N3689" s="39">
        <v>44330</v>
      </c>
      <c r="O3689" s="40">
        <v>0</v>
      </c>
      <c r="P3689" s="22">
        <v>44330</v>
      </c>
      <c r="Q3689" s="22">
        <v>0</v>
      </c>
      <c r="R3689" s="39">
        <v>44330</v>
      </c>
      <c r="S3689" s="40">
        <v>0</v>
      </c>
      <c r="T3689" s="19">
        <v>44330</v>
      </c>
      <c r="U3689" s="19">
        <v>0</v>
      </c>
      <c r="V3689" s="39"/>
      <c r="W3689" s="40"/>
      <c r="X3689" s="19"/>
      <c r="Y3689" s="19"/>
      <c r="Z3689" s="39"/>
      <c r="AA3689" s="40"/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1653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1653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1653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1653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1653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1653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1653</v>
      </c>
      <c r="B3696" s="37" t="s">
        <v>1091</v>
      </c>
      <c r="C3696" s="38" t="s">
        <v>1092</v>
      </c>
      <c r="D3696" s="24">
        <f t="shared" si="114"/>
        <v>241600</v>
      </c>
      <c r="E3696" s="32">
        <f t="shared" si="115"/>
        <v>0</v>
      </c>
      <c r="F3696" s="30">
        <v>26700</v>
      </c>
      <c r="G3696" s="31">
        <v>0</v>
      </c>
      <c r="H3696" s="22">
        <v>26700</v>
      </c>
      <c r="I3696" s="22">
        <v>0</v>
      </c>
      <c r="J3696" s="41">
        <v>26700</v>
      </c>
      <c r="K3696" s="42">
        <v>0</v>
      </c>
      <c r="L3696" s="22">
        <v>32300</v>
      </c>
      <c r="M3696" s="22">
        <v>0</v>
      </c>
      <c r="N3696" s="41">
        <v>32300</v>
      </c>
      <c r="O3696" s="42">
        <v>0</v>
      </c>
      <c r="P3696" s="22">
        <v>32300</v>
      </c>
      <c r="Q3696" s="22">
        <v>0</v>
      </c>
      <c r="R3696" s="41">
        <v>32300</v>
      </c>
      <c r="S3696" s="42">
        <v>0</v>
      </c>
      <c r="T3696" s="22">
        <v>32300</v>
      </c>
      <c r="U3696" s="22">
        <v>0</v>
      </c>
      <c r="V3696" s="41"/>
      <c r="W3696" s="42"/>
      <c r="X3696" s="22"/>
      <c r="Y3696" s="22"/>
      <c r="Z3696" s="41"/>
      <c r="AA3696" s="42"/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1653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1653</v>
      </c>
      <c r="B3698" s="37" t="s">
        <v>1095</v>
      </c>
      <c r="C3698" s="38" t="s">
        <v>1096</v>
      </c>
      <c r="D3698" s="24">
        <f t="shared" si="114"/>
        <v>315180</v>
      </c>
      <c r="E3698" s="32">
        <f t="shared" si="115"/>
        <v>0</v>
      </c>
      <c r="F3698" s="30"/>
      <c r="G3698" s="31"/>
      <c r="H3698" s="22"/>
      <c r="I3698" s="22"/>
      <c r="J3698" s="41"/>
      <c r="K3698" s="42"/>
      <c r="L3698" s="22"/>
      <c r="M3698" s="22"/>
      <c r="N3698" s="41">
        <v>72600</v>
      </c>
      <c r="O3698" s="42">
        <v>0</v>
      </c>
      <c r="P3698" s="22">
        <v>83520</v>
      </c>
      <c r="Q3698" s="22">
        <v>0</v>
      </c>
      <c r="R3698" s="41">
        <v>85380</v>
      </c>
      <c r="S3698" s="42">
        <v>0</v>
      </c>
      <c r="T3698" s="22">
        <v>73680</v>
      </c>
      <c r="U3698" s="22">
        <v>0</v>
      </c>
      <c r="V3698" s="41"/>
      <c r="W3698" s="42"/>
      <c r="X3698" s="22"/>
      <c r="Y3698" s="22"/>
      <c r="Z3698" s="41"/>
      <c r="AA3698" s="42"/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1653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1653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1653</v>
      </c>
      <c r="B3701" s="37" t="s">
        <v>1101</v>
      </c>
      <c r="C3701" s="38" t="s">
        <v>1102</v>
      </c>
      <c r="D3701" s="24">
        <f t="shared" si="114"/>
        <v>366493.62000000005</v>
      </c>
      <c r="E3701" s="32">
        <f t="shared" si="115"/>
        <v>0</v>
      </c>
      <c r="F3701" s="28">
        <v>43513.2</v>
      </c>
      <c r="G3701" s="29">
        <v>0</v>
      </c>
      <c r="H3701" s="19">
        <v>46062.2</v>
      </c>
      <c r="I3701" s="19">
        <v>0</v>
      </c>
      <c r="J3701" s="39">
        <v>45447.199999999997</v>
      </c>
      <c r="K3701" s="40">
        <v>0</v>
      </c>
      <c r="L3701" s="19">
        <v>46005.2</v>
      </c>
      <c r="M3701" s="19">
        <v>0</v>
      </c>
      <c r="N3701" s="39">
        <v>46148.6</v>
      </c>
      <c r="O3701" s="40">
        <v>0</v>
      </c>
      <c r="P3701" s="22">
        <v>45574.42</v>
      </c>
      <c r="Q3701" s="22">
        <v>0</v>
      </c>
      <c r="R3701" s="39">
        <v>45883.4</v>
      </c>
      <c r="S3701" s="40">
        <v>0</v>
      </c>
      <c r="T3701" s="19">
        <v>47859.4</v>
      </c>
      <c r="U3701" s="19">
        <v>0</v>
      </c>
      <c r="V3701" s="39"/>
      <c r="W3701" s="40"/>
      <c r="X3701" s="19"/>
      <c r="Y3701" s="19"/>
      <c r="Z3701" s="39"/>
      <c r="AA3701" s="40"/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1653</v>
      </c>
      <c r="B3702" s="37" t="s">
        <v>1103</v>
      </c>
      <c r="C3702" s="38" t="s">
        <v>1104</v>
      </c>
      <c r="D3702" s="24">
        <f t="shared" si="114"/>
        <v>549740.42999999993</v>
      </c>
      <c r="E3702" s="32">
        <f t="shared" si="115"/>
        <v>0</v>
      </c>
      <c r="F3702" s="28">
        <v>65269.8</v>
      </c>
      <c r="G3702" s="29">
        <v>0</v>
      </c>
      <c r="H3702" s="19">
        <v>69093.3</v>
      </c>
      <c r="I3702" s="19">
        <v>0</v>
      </c>
      <c r="J3702" s="39">
        <v>68170.8</v>
      </c>
      <c r="K3702" s="40">
        <v>0</v>
      </c>
      <c r="L3702" s="19">
        <v>69007.8</v>
      </c>
      <c r="M3702" s="19">
        <v>0</v>
      </c>
      <c r="N3702" s="39">
        <v>69222.899999999994</v>
      </c>
      <c r="O3702" s="40">
        <v>0</v>
      </c>
      <c r="P3702" s="19">
        <v>68361.63</v>
      </c>
      <c r="Q3702" s="19">
        <v>0</v>
      </c>
      <c r="R3702" s="39">
        <v>68825.100000000006</v>
      </c>
      <c r="S3702" s="40">
        <v>0</v>
      </c>
      <c r="T3702" s="19">
        <v>71789.100000000006</v>
      </c>
      <c r="U3702" s="19">
        <v>0</v>
      </c>
      <c r="V3702" s="39"/>
      <c r="W3702" s="40"/>
      <c r="X3702" s="19"/>
      <c r="Y3702" s="19"/>
      <c r="Z3702" s="39"/>
      <c r="AA3702" s="40"/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1653</v>
      </c>
      <c r="B3703" s="37" t="s">
        <v>1105</v>
      </c>
      <c r="C3703" s="38" t="s">
        <v>1106</v>
      </c>
      <c r="D3703" s="24">
        <f t="shared" si="114"/>
        <v>57767.399999999994</v>
      </c>
      <c r="E3703" s="32">
        <f t="shared" si="115"/>
        <v>0</v>
      </c>
      <c r="F3703" s="30">
        <v>6932.7</v>
      </c>
      <c r="G3703" s="31">
        <v>0</v>
      </c>
      <c r="H3703" s="22">
        <v>7428.9</v>
      </c>
      <c r="I3703" s="22">
        <v>0</v>
      </c>
      <c r="J3703" s="41">
        <v>7180.8</v>
      </c>
      <c r="K3703" s="42">
        <v>0</v>
      </c>
      <c r="L3703" s="22">
        <v>7180.8</v>
      </c>
      <c r="M3703" s="22">
        <v>0</v>
      </c>
      <c r="N3703" s="41">
        <v>7180</v>
      </c>
      <c r="O3703" s="42">
        <v>0</v>
      </c>
      <c r="P3703" s="19">
        <v>7180</v>
      </c>
      <c r="Q3703" s="19">
        <v>0</v>
      </c>
      <c r="R3703" s="41">
        <v>7180</v>
      </c>
      <c r="S3703" s="42">
        <v>0</v>
      </c>
      <c r="T3703" s="22">
        <v>7504.2</v>
      </c>
      <c r="U3703" s="22">
        <v>0</v>
      </c>
      <c r="V3703" s="41"/>
      <c r="W3703" s="42"/>
      <c r="X3703" s="22"/>
      <c r="Y3703" s="22"/>
      <c r="Z3703" s="41"/>
      <c r="AA3703" s="42"/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1653</v>
      </c>
      <c r="B3704" s="37" t="s">
        <v>1107</v>
      </c>
      <c r="C3704" s="38" t="s">
        <v>1108</v>
      </c>
      <c r="D3704" s="24">
        <f t="shared" si="114"/>
        <v>15750</v>
      </c>
      <c r="E3704" s="32">
        <f t="shared" si="115"/>
        <v>0</v>
      </c>
      <c r="F3704" s="28">
        <v>2250</v>
      </c>
      <c r="G3704" s="29">
        <v>0</v>
      </c>
      <c r="H3704" s="19">
        <v>2250</v>
      </c>
      <c r="I3704" s="19">
        <v>0</v>
      </c>
      <c r="J3704" s="39">
        <v>2250</v>
      </c>
      <c r="K3704" s="40">
        <v>0</v>
      </c>
      <c r="L3704" s="19">
        <v>2250</v>
      </c>
      <c r="M3704" s="19">
        <v>0</v>
      </c>
      <c r="N3704" s="39">
        <v>2250</v>
      </c>
      <c r="O3704" s="40">
        <v>0</v>
      </c>
      <c r="P3704" s="22">
        <v>2250</v>
      </c>
      <c r="Q3704" s="22">
        <v>0</v>
      </c>
      <c r="R3704" s="39">
        <v>450</v>
      </c>
      <c r="S3704" s="40">
        <v>0</v>
      </c>
      <c r="T3704" s="19">
        <v>1800</v>
      </c>
      <c r="U3704" s="19">
        <v>0</v>
      </c>
      <c r="V3704" s="39"/>
      <c r="W3704" s="40"/>
      <c r="X3704" s="19"/>
      <c r="Y3704" s="19"/>
      <c r="Z3704" s="39"/>
      <c r="AA3704" s="40"/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1653</v>
      </c>
      <c r="B3705" s="37" t="s">
        <v>1109</v>
      </c>
      <c r="C3705" s="38" t="s">
        <v>1110</v>
      </c>
      <c r="D3705" s="24">
        <f t="shared" si="114"/>
        <v>232844</v>
      </c>
      <c r="E3705" s="32">
        <f t="shared" si="115"/>
        <v>0</v>
      </c>
      <c r="F3705" s="28">
        <v>37673</v>
      </c>
      <c r="G3705" s="29">
        <v>0</v>
      </c>
      <c r="H3705" s="19">
        <v>37799</v>
      </c>
      <c r="I3705" s="19">
        <v>0</v>
      </c>
      <c r="J3705" s="39">
        <v>38034</v>
      </c>
      <c r="K3705" s="40">
        <v>0</v>
      </c>
      <c r="L3705" s="19">
        <v>39777</v>
      </c>
      <c r="M3705" s="19">
        <v>0</v>
      </c>
      <c r="N3705" s="39">
        <v>40208</v>
      </c>
      <c r="O3705" s="40">
        <v>0</v>
      </c>
      <c r="P3705" s="19">
        <v>39353</v>
      </c>
      <c r="Q3705" s="19">
        <v>0</v>
      </c>
      <c r="R3705" s="39">
        <v>0</v>
      </c>
      <c r="S3705" s="40">
        <v>0</v>
      </c>
      <c r="T3705" s="19">
        <v>0</v>
      </c>
      <c r="U3705" s="19">
        <v>0</v>
      </c>
      <c r="V3705" s="39"/>
      <c r="W3705" s="40"/>
      <c r="X3705" s="19"/>
      <c r="Y3705" s="19"/>
      <c r="Z3705" s="39"/>
      <c r="AA3705" s="40"/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1653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1653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1653</v>
      </c>
      <c r="B3708" s="37" t="s">
        <v>1115</v>
      </c>
      <c r="C3708" s="38" t="s">
        <v>1116</v>
      </c>
      <c r="D3708" s="24">
        <f t="shared" si="114"/>
        <v>838000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/>
      <c r="O3708" s="40"/>
      <c r="P3708" s="22">
        <v>484000</v>
      </c>
      <c r="Q3708" s="22">
        <v>0</v>
      </c>
      <c r="R3708" s="39">
        <v>226500</v>
      </c>
      <c r="S3708" s="40">
        <v>0</v>
      </c>
      <c r="T3708" s="19">
        <v>127500</v>
      </c>
      <c r="U3708" s="19">
        <v>0</v>
      </c>
      <c r="V3708" s="39"/>
      <c r="W3708" s="40"/>
      <c r="X3708" s="19"/>
      <c r="Y3708" s="19"/>
      <c r="Z3708" s="39"/>
      <c r="AA3708" s="40"/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1653</v>
      </c>
      <c r="B3709" s="37" t="s">
        <v>1117</v>
      </c>
      <c r="C3709" s="38" t="s">
        <v>1118</v>
      </c>
      <c r="D3709" s="24">
        <f t="shared" si="114"/>
        <v>78500</v>
      </c>
      <c r="E3709" s="32">
        <f t="shared" si="115"/>
        <v>0</v>
      </c>
      <c r="F3709" s="30">
        <v>8000</v>
      </c>
      <c r="G3709" s="31">
        <v>0</v>
      </c>
      <c r="H3709" s="22">
        <v>12500</v>
      </c>
      <c r="I3709" s="22">
        <v>0</v>
      </c>
      <c r="J3709" s="41">
        <v>11000</v>
      </c>
      <c r="K3709" s="42">
        <v>0</v>
      </c>
      <c r="L3709" s="22">
        <v>11000</v>
      </c>
      <c r="M3709" s="22">
        <v>0</v>
      </c>
      <c r="N3709" s="41">
        <v>9000</v>
      </c>
      <c r="O3709" s="42">
        <v>0</v>
      </c>
      <c r="P3709" s="19">
        <v>9000</v>
      </c>
      <c r="Q3709" s="19">
        <v>0</v>
      </c>
      <c r="R3709" s="41">
        <v>9000</v>
      </c>
      <c r="S3709" s="42">
        <v>0</v>
      </c>
      <c r="T3709" s="22">
        <v>9000</v>
      </c>
      <c r="U3709" s="22">
        <v>0</v>
      </c>
      <c r="V3709" s="41"/>
      <c r="W3709" s="42"/>
      <c r="X3709" s="22"/>
      <c r="Y3709" s="22"/>
      <c r="Z3709" s="41"/>
      <c r="AA3709" s="42"/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1653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1653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1653</v>
      </c>
      <c r="B3712" s="37" t="s">
        <v>1123</v>
      </c>
      <c r="C3712" s="38" t="s">
        <v>1124</v>
      </c>
      <c r="D3712" s="24">
        <f t="shared" si="114"/>
        <v>548700</v>
      </c>
      <c r="E3712" s="32">
        <f t="shared" si="115"/>
        <v>14500</v>
      </c>
      <c r="F3712" s="30"/>
      <c r="G3712" s="31"/>
      <c r="H3712" s="22"/>
      <c r="I3712" s="22"/>
      <c r="J3712" s="41"/>
      <c r="K3712" s="42"/>
      <c r="L3712" s="22"/>
      <c r="M3712" s="22"/>
      <c r="N3712" s="41"/>
      <c r="O3712" s="42"/>
      <c r="P3712" s="22"/>
      <c r="Q3712" s="22"/>
      <c r="R3712" s="41">
        <v>274300</v>
      </c>
      <c r="S3712" s="42">
        <v>0</v>
      </c>
      <c r="T3712" s="22">
        <v>274400</v>
      </c>
      <c r="U3712" s="22">
        <v>14500</v>
      </c>
      <c r="V3712" s="41"/>
      <c r="W3712" s="42"/>
      <c r="X3712" s="22"/>
      <c r="Y3712" s="22"/>
      <c r="Z3712" s="41"/>
      <c r="AA3712" s="42"/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1653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1653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1653</v>
      </c>
      <c r="B3715" s="37" t="s">
        <v>1129</v>
      </c>
      <c r="C3715" s="38" t="s">
        <v>1130</v>
      </c>
      <c r="D3715" s="24">
        <f t="shared" si="114"/>
        <v>255200</v>
      </c>
      <c r="E3715" s="32">
        <f t="shared" si="115"/>
        <v>0</v>
      </c>
      <c r="F3715" s="30">
        <v>36200</v>
      </c>
      <c r="G3715" s="31">
        <v>0</v>
      </c>
      <c r="H3715" s="22">
        <v>33200</v>
      </c>
      <c r="I3715" s="22">
        <v>0</v>
      </c>
      <c r="J3715" s="41">
        <v>24700</v>
      </c>
      <c r="K3715" s="42">
        <v>0</v>
      </c>
      <c r="L3715" s="22">
        <v>34200</v>
      </c>
      <c r="M3715" s="22">
        <v>0</v>
      </c>
      <c r="N3715" s="41">
        <v>30200</v>
      </c>
      <c r="O3715" s="42">
        <v>0</v>
      </c>
      <c r="P3715" s="22">
        <v>29700</v>
      </c>
      <c r="Q3715" s="22">
        <v>0</v>
      </c>
      <c r="R3715" s="41">
        <v>33100</v>
      </c>
      <c r="S3715" s="42">
        <v>0</v>
      </c>
      <c r="T3715" s="22">
        <v>33900</v>
      </c>
      <c r="U3715" s="22">
        <v>0</v>
      </c>
      <c r="V3715" s="41"/>
      <c r="W3715" s="42"/>
      <c r="X3715" s="22"/>
      <c r="Y3715" s="22"/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1653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2573700</v>
      </c>
      <c r="E3716" s="32">
        <f t="shared" ref="E3716:E3779" si="117">G3716+I3716+K3716+M3716+O3716+Q3716+S3716+U3716+W3716+Y3716+AA3716+AC3716</f>
        <v>2400</v>
      </c>
      <c r="F3716" s="28">
        <v>379700</v>
      </c>
      <c r="G3716" s="29">
        <v>0</v>
      </c>
      <c r="H3716" s="19">
        <v>380200</v>
      </c>
      <c r="I3716" s="19">
        <v>0</v>
      </c>
      <c r="J3716" s="39">
        <v>379800</v>
      </c>
      <c r="K3716" s="40">
        <v>600</v>
      </c>
      <c r="L3716" s="19">
        <v>388000</v>
      </c>
      <c r="M3716" s="19">
        <v>1800</v>
      </c>
      <c r="N3716" s="39">
        <v>385000</v>
      </c>
      <c r="O3716" s="40">
        <v>0</v>
      </c>
      <c r="P3716" s="22">
        <v>379000</v>
      </c>
      <c r="Q3716" s="22">
        <v>0</v>
      </c>
      <c r="R3716" s="39">
        <v>137600</v>
      </c>
      <c r="S3716" s="40">
        <v>0</v>
      </c>
      <c r="T3716" s="19">
        <v>144400</v>
      </c>
      <c r="U3716" s="19">
        <v>0</v>
      </c>
      <c r="V3716" s="39"/>
      <c r="W3716" s="40"/>
      <c r="X3716" s="19"/>
      <c r="Y3716" s="19"/>
      <c r="Z3716" s="39"/>
      <c r="AA3716" s="40"/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1653</v>
      </c>
      <c r="B3717" s="37" t="s">
        <v>1133</v>
      </c>
      <c r="C3717" s="38" t="s">
        <v>1134</v>
      </c>
      <c r="D3717" s="24">
        <f t="shared" si="116"/>
        <v>0</v>
      </c>
      <c r="E3717" s="32">
        <f t="shared" si="117"/>
        <v>0</v>
      </c>
      <c r="F3717" s="28"/>
      <c r="G3717" s="29"/>
      <c r="H3717" s="19"/>
      <c r="I3717" s="19"/>
      <c r="J3717" s="39"/>
      <c r="K3717" s="40"/>
      <c r="L3717" s="19"/>
      <c r="M3717" s="19"/>
      <c r="N3717" s="39"/>
      <c r="O3717" s="40"/>
      <c r="P3717" s="19"/>
      <c r="Q3717" s="19"/>
      <c r="R3717" s="39"/>
      <c r="S3717" s="40"/>
      <c r="T3717" s="19"/>
      <c r="U3717" s="19"/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1653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1653</v>
      </c>
      <c r="B3719" s="37" t="s">
        <v>1137</v>
      </c>
      <c r="C3719" s="38" t="s">
        <v>1138</v>
      </c>
      <c r="D3719" s="24">
        <f t="shared" si="116"/>
        <v>0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/>
      <c r="O3719" s="42"/>
      <c r="P3719" s="22"/>
      <c r="Q3719" s="22"/>
      <c r="R3719" s="41"/>
      <c r="S3719" s="42"/>
      <c r="T3719" s="22"/>
      <c r="U3719" s="22"/>
      <c r="V3719" s="41"/>
      <c r="W3719" s="42"/>
      <c r="X3719" s="22"/>
      <c r="Y3719" s="22"/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1653</v>
      </c>
      <c r="B3720" s="37" t="s">
        <v>1139</v>
      </c>
      <c r="C3720" s="38" t="s">
        <v>1140</v>
      </c>
      <c r="D3720" s="24">
        <f t="shared" si="116"/>
        <v>19400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19400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>
        <v>0</v>
      </c>
      <c r="U3720" s="22">
        <v>0</v>
      </c>
      <c r="V3720" s="41"/>
      <c r="W3720" s="42"/>
      <c r="X3720" s="22"/>
      <c r="Y3720" s="22"/>
      <c r="Z3720" s="41"/>
      <c r="AA3720" s="42"/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1653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1653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1653</v>
      </c>
      <c r="B3723" s="37" t="s">
        <v>1145</v>
      </c>
      <c r="C3723" s="38" t="s">
        <v>1146</v>
      </c>
      <c r="D3723" s="24">
        <f t="shared" si="116"/>
        <v>92669.75</v>
      </c>
      <c r="E3723" s="32">
        <f t="shared" si="117"/>
        <v>0</v>
      </c>
      <c r="F3723" s="28"/>
      <c r="G3723" s="29"/>
      <c r="H3723" s="19"/>
      <c r="I3723" s="19"/>
      <c r="J3723" s="39"/>
      <c r="K3723" s="40"/>
      <c r="L3723" s="19"/>
      <c r="M3723" s="19"/>
      <c r="N3723" s="39"/>
      <c r="O3723" s="40"/>
      <c r="P3723" s="22"/>
      <c r="Q3723" s="22"/>
      <c r="R3723" s="39">
        <v>87967.25</v>
      </c>
      <c r="S3723" s="40">
        <v>0</v>
      </c>
      <c r="T3723" s="19">
        <v>4702.5</v>
      </c>
      <c r="U3723" s="19">
        <v>0</v>
      </c>
      <c r="V3723" s="39"/>
      <c r="W3723" s="40"/>
      <c r="X3723" s="19"/>
      <c r="Y3723" s="19"/>
      <c r="Z3723" s="39"/>
      <c r="AA3723" s="40"/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1653</v>
      </c>
      <c r="B3724" s="37" t="s">
        <v>1147</v>
      </c>
      <c r="C3724" s="38" t="s">
        <v>1148</v>
      </c>
      <c r="D3724" s="24">
        <f t="shared" si="116"/>
        <v>38980.5</v>
      </c>
      <c r="E3724" s="32">
        <f t="shared" si="117"/>
        <v>0</v>
      </c>
      <c r="F3724" s="30"/>
      <c r="G3724" s="31"/>
      <c r="H3724" s="22"/>
      <c r="I3724" s="22"/>
      <c r="J3724" s="41"/>
      <c r="K3724" s="42"/>
      <c r="L3724" s="22"/>
      <c r="M3724" s="22"/>
      <c r="N3724" s="41"/>
      <c r="O3724" s="42"/>
      <c r="P3724" s="19"/>
      <c r="Q3724" s="19"/>
      <c r="R3724" s="41">
        <v>38980.5</v>
      </c>
      <c r="S3724" s="42">
        <v>0</v>
      </c>
      <c r="T3724" s="22">
        <v>0</v>
      </c>
      <c r="U3724" s="22">
        <v>0</v>
      </c>
      <c r="V3724" s="41"/>
      <c r="W3724" s="42"/>
      <c r="X3724" s="22"/>
      <c r="Y3724" s="22"/>
      <c r="Z3724" s="41"/>
      <c r="AA3724" s="42"/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1653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1653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1653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1653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1653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1653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1653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1653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1653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1653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1653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1653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1653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1653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1653</v>
      </c>
      <c r="B3739" s="37" t="s">
        <v>1176</v>
      </c>
      <c r="C3739" s="38" t="s">
        <v>1177</v>
      </c>
      <c r="D3739" s="24">
        <f t="shared" si="116"/>
        <v>98878.84</v>
      </c>
      <c r="E3739" s="32">
        <f t="shared" si="117"/>
        <v>0</v>
      </c>
      <c r="F3739" s="30">
        <v>7636</v>
      </c>
      <c r="G3739" s="31">
        <v>0</v>
      </c>
      <c r="H3739" s="22">
        <v>14604</v>
      </c>
      <c r="I3739" s="22">
        <v>0</v>
      </c>
      <c r="J3739" s="41">
        <v>4664</v>
      </c>
      <c r="K3739" s="42">
        <v>0</v>
      </c>
      <c r="L3739" s="22">
        <v>9129</v>
      </c>
      <c r="M3739" s="22">
        <v>0</v>
      </c>
      <c r="N3739" s="41">
        <v>34093.839999999997</v>
      </c>
      <c r="O3739" s="42">
        <v>0</v>
      </c>
      <c r="P3739" s="22">
        <v>14136</v>
      </c>
      <c r="Q3739" s="22">
        <v>0</v>
      </c>
      <c r="R3739" s="41">
        <v>6372</v>
      </c>
      <c r="S3739" s="42">
        <v>0</v>
      </c>
      <c r="T3739" s="22">
        <v>8244</v>
      </c>
      <c r="U3739" s="22">
        <v>0</v>
      </c>
      <c r="V3739" s="41"/>
      <c r="W3739" s="42"/>
      <c r="X3739" s="22"/>
      <c r="Y3739" s="22"/>
      <c r="Z3739" s="41"/>
      <c r="AA3739" s="42"/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1653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1653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1653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1653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1653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1653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1653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1653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1653</v>
      </c>
      <c r="B3748" s="37" t="s">
        <v>1194</v>
      </c>
      <c r="C3748" s="38" t="s">
        <v>1195</v>
      </c>
      <c r="D3748" s="24">
        <f t="shared" si="116"/>
        <v>345501.74</v>
      </c>
      <c r="E3748" s="32">
        <f t="shared" si="117"/>
        <v>1845</v>
      </c>
      <c r="F3748" s="28">
        <v>33835.65</v>
      </c>
      <c r="G3748" s="29">
        <v>0</v>
      </c>
      <c r="H3748" s="19">
        <v>37958.71</v>
      </c>
      <c r="I3748" s="19">
        <v>0</v>
      </c>
      <c r="J3748" s="39">
        <v>34963.61</v>
      </c>
      <c r="K3748" s="40">
        <v>150</v>
      </c>
      <c r="L3748" s="19">
        <v>41310.97</v>
      </c>
      <c r="M3748" s="19">
        <v>200</v>
      </c>
      <c r="N3748" s="39">
        <v>33627.199999999997</v>
      </c>
      <c r="O3748" s="40">
        <v>400</v>
      </c>
      <c r="P3748" s="22">
        <v>33821.919999999998</v>
      </c>
      <c r="Q3748" s="22">
        <v>110</v>
      </c>
      <c r="R3748" s="39">
        <v>39076.620000000003</v>
      </c>
      <c r="S3748" s="40">
        <v>769</v>
      </c>
      <c r="T3748" s="19">
        <v>90907.06</v>
      </c>
      <c r="U3748" s="19">
        <v>216</v>
      </c>
      <c r="V3748" s="39"/>
      <c r="W3748" s="40"/>
      <c r="X3748" s="19"/>
      <c r="Y3748" s="19"/>
      <c r="Z3748" s="39"/>
      <c r="AA3748" s="40"/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1653</v>
      </c>
      <c r="B3749" s="37" t="s">
        <v>1196</v>
      </c>
      <c r="C3749" s="38" t="s">
        <v>1197</v>
      </c>
      <c r="D3749" s="24">
        <f t="shared" si="116"/>
        <v>6500</v>
      </c>
      <c r="E3749" s="32">
        <f t="shared" si="117"/>
        <v>0</v>
      </c>
      <c r="F3749" s="28"/>
      <c r="G3749" s="29"/>
      <c r="H3749" s="19"/>
      <c r="I3749" s="19"/>
      <c r="J3749" s="39">
        <v>3300</v>
      </c>
      <c r="K3749" s="40">
        <v>0</v>
      </c>
      <c r="L3749" s="19">
        <v>3200</v>
      </c>
      <c r="M3749" s="19">
        <v>0</v>
      </c>
      <c r="N3749" s="39">
        <v>0</v>
      </c>
      <c r="O3749" s="40">
        <v>0</v>
      </c>
      <c r="P3749" s="19">
        <v>0</v>
      </c>
      <c r="Q3749" s="19">
        <v>0</v>
      </c>
      <c r="R3749" s="39">
        <v>0</v>
      </c>
      <c r="S3749" s="40">
        <v>0</v>
      </c>
      <c r="T3749" s="19">
        <v>0</v>
      </c>
      <c r="U3749" s="19">
        <v>0</v>
      </c>
      <c r="V3749" s="39"/>
      <c r="W3749" s="40"/>
      <c r="X3749" s="19"/>
      <c r="Y3749" s="19"/>
      <c r="Z3749" s="39"/>
      <c r="AA3749" s="40"/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1653</v>
      </c>
      <c r="B3750" s="37" t="s">
        <v>1198</v>
      </c>
      <c r="C3750" s="38" t="s">
        <v>1199</v>
      </c>
      <c r="D3750" s="24">
        <f t="shared" si="116"/>
        <v>81472.75</v>
      </c>
      <c r="E3750" s="32">
        <f t="shared" si="117"/>
        <v>0</v>
      </c>
      <c r="F3750" s="30">
        <v>23509</v>
      </c>
      <c r="G3750" s="31">
        <v>0</v>
      </c>
      <c r="H3750" s="22">
        <v>2316</v>
      </c>
      <c r="I3750" s="22">
        <v>0</v>
      </c>
      <c r="J3750" s="41">
        <v>4120</v>
      </c>
      <c r="K3750" s="42">
        <v>0</v>
      </c>
      <c r="L3750" s="22">
        <v>5355</v>
      </c>
      <c r="M3750" s="22">
        <v>0</v>
      </c>
      <c r="N3750" s="41">
        <v>2941</v>
      </c>
      <c r="O3750" s="42">
        <v>0</v>
      </c>
      <c r="P3750" s="19">
        <v>24956</v>
      </c>
      <c r="Q3750" s="19">
        <v>0</v>
      </c>
      <c r="R3750" s="41">
        <v>11068.75</v>
      </c>
      <c r="S3750" s="42">
        <v>0</v>
      </c>
      <c r="T3750" s="22">
        <v>7207</v>
      </c>
      <c r="U3750" s="22">
        <v>0</v>
      </c>
      <c r="V3750" s="41"/>
      <c r="W3750" s="42"/>
      <c r="X3750" s="22"/>
      <c r="Y3750" s="22"/>
      <c r="Z3750" s="41"/>
      <c r="AA3750" s="42"/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1653</v>
      </c>
      <c r="B3751" s="37" t="s">
        <v>1200</v>
      </c>
      <c r="C3751" s="38" t="s">
        <v>1201</v>
      </c>
      <c r="D3751" s="24">
        <f t="shared" si="116"/>
        <v>0</v>
      </c>
      <c r="E3751" s="32">
        <f t="shared" si="117"/>
        <v>0</v>
      </c>
      <c r="F3751" s="30"/>
      <c r="G3751" s="31"/>
      <c r="H3751" s="22"/>
      <c r="I3751" s="22"/>
      <c r="J3751" s="41"/>
      <c r="K3751" s="42"/>
      <c r="L3751" s="22"/>
      <c r="M3751" s="22"/>
      <c r="N3751" s="41"/>
      <c r="O3751" s="42"/>
      <c r="P3751" s="22"/>
      <c r="Q3751" s="22"/>
      <c r="R3751" s="41"/>
      <c r="S3751" s="42"/>
      <c r="T3751" s="22"/>
      <c r="U3751" s="22"/>
      <c r="V3751" s="41"/>
      <c r="W3751" s="42"/>
      <c r="X3751" s="22"/>
      <c r="Y3751" s="22"/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1653</v>
      </c>
      <c r="B3752" s="37" t="s">
        <v>1202</v>
      </c>
      <c r="C3752" s="38" t="s">
        <v>1203</v>
      </c>
      <c r="D3752" s="24">
        <f t="shared" si="116"/>
        <v>166030</v>
      </c>
      <c r="E3752" s="32">
        <f t="shared" si="117"/>
        <v>0</v>
      </c>
      <c r="F3752" s="28">
        <v>11200</v>
      </c>
      <c r="G3752" s="29">
        <v>0</v>
      </c>
      <c r="H3752" s="19">
        <v>7330</v>
      </c>
      <c r="I3752" s="19">
        <v>0</v>
      </c>
      <c r="J3752" s="39">
        <v>4800</v>
      </c>
      <c r="K3752" s="40">
        <v>0</v>
      </c>
      <c r="L3752" s="19">
        <v>15080</v>
      </c>
      <c r="M3752" s="19">
        <v>0</v>
      </c>
      <c r="N3752" s="39">
        <v>58800</v>
      </c>
      <c r="O3752" s="40">
        <v>0</v>
      </c>
      <c r="P3752" s="22">
        <v>14420</v>
      </c>
      <c r="Q3752" s="22">
        <v>0</v>
      </c>
      <c r="R3752" s="39">
        <v>13600</v>
      </c>
      <c r="S3752" s="40">
        <v>0</v>
      </c>
      <c r="T3752" s="19">
        <v>40800</v>
      </c>
      <c r="U3752" s="19">
        <v>0</v>
      </c>
      <c r="V3752" s="39"/>
      <c r="W3752" s="40"/>
      <c r="X3752" s="19"/>
      <c r="Y3752" s="19"/>
      <c r="Z3752" s="39"/>
      <c r="AA3752" s="40"/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1653</v>
      </c>
      <c r="B3753" s="37" t="s">
        <v>1204</v>
      </c>
      <c r="C3753" s="38" t="s">
        <v>1205</v>
      </c>
      <c r="D3753" s="24">
        <f t="shared" si="116"/>
        <v>1608197.5799999998</v>
      </c>
      <c r="E3753" s="32">
        <f t="shared" si="117"/>
        <v>1025680</v>
      </c>
      <c r="F3753" s="28">
        <v>70865.119999999995</v>
      </c>
      <c r="G3753" s="29">
        <v>0</v>
      </c>
      <c r="H3753" s="19">
        <v>37347.26</v>
      </c>
      <c r="I3753" s="19">
        <v>0</v>
      </c>
      <c r="J3753" s="39">
        <v>52120.25</v>
      </c>
      <c r="K3753" s="40">
        <v>0</v>
      </c>
      <c r="L3753" s="19">
        <v>302446.3</v>
      </c>
      <c r="M3753" s="19">
        <v>212700</v>
      </c>
      <c r="N3753" s="39">
        <v>260387.25</v>
      </c>
      <c r="O3753" s="40">
        <v>208840</v>
      </c>
      <c r="P3753" s="19">
        <v>294477.53999999998</v>
      </c>
      <c r="Q3753" s="19">
        <v>208840</v>
      </c>
      <c r="R3753" s="39">
        <v>291331.92</v>
      </c>
      <c r="S3753" s="40">
        <v>206400</v>
      </c>
      <c r="T3753" s="19">
        <v>299221.94</v>
      </c>
      <c r="U3753" s="19">
        <v>188900</v>
      </c>
      <c r="V3753" s="39"/>
      <c r="W3753" s="40"/>
      <c r="X3753" s="19"/>
      <c r="Y3753" s="19"/>
      <c r="Z3753" s="39"/>
      <c r="AA3753" s="40"/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1653</v>
      </c>
      <c r="B3754" s="37" t="s">
        <v>1206</v>
      </c>
      <c r="C3754" s="38" t="s">
        <v>1207</v>
      </c>
      <c r="D3754" s="24">
        <f t="shared" si="116"/>
        <v>41183</v>
      </c>
      <c r="E3754" s="32">
        <f t="shared" si="117"/>
        <v>0</v>
      </c>
      <c r="F3754" s="28">
        <v>8090</v>
      </c>
      <c r="G3754" s="29">
        <v>0</v>
      </c>
      <c r="H3754" s="19">
        <v>3276</v>
      </c>
      <c r="I3754" s="19">
        <v>0</v>
      </c>
      <c r="J3754" s="39">
        <v>1730</v>
      </c>
      <c r="K3754" s="40">
        <v>0</v>
      </c>
      <c r="L3754" s="19">
        <v>4010</v>
      </c>
      <c r="M3754" s="19">
        <v>0</v>
      </c>
      <c r="N3754" s="39">
        <v>4193</v>
      </c>
      <c r="O3754" s="40">
        <v>0</v>
      </c>
      <c r="P3754" s="19">
        <v>12796</v>
      </c>
      <c r="Q3754" s="19">
        <v>0</v>
      </c>
      <c r="R3754" s="39">
        <v>4829</v>
      </c>
      <c r="S3754" s="40">
        <v>0</v>
      </c>
      <c r="T3754" s="19">
        <v>2259</v>
      </c>
      <c r="U3754" s="19">
        <v>0</v>
      </c>
      <c r="V3754" s="39"/>
      <c r="W3754" s="40"/>
      <c r="X3754" s="19"/>
      <c r="Y3754" s="19"/>
      <c r="Z3754" s="39"/>
      <c r="AA3754" s="40"/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1653</v>
      </c>
      <c r="B3755" s="37" t="s">
        <v>1208</v>
      </c>
      <c r="C3755" s="38" t="s">
        <v>1209</v>
      </c>
      <c r="D3755" s="24">
        <f t="shared" si="116"/>
        <v>0</v>
      </c>
      <c r="E3755" s="32">
        <f t="shared" si="117"/>
        <v>0</v>
      </c>
      <c r="F3755" s="28"/>
      <c r="G3755" s="29"/>
      <c r="H3755" s="19"/>
      <c r="I3755" s="19"/>
      <c r="J3755" s="39"/>
      <c r="K3755" s="40"/>
      <c r="L3755" s="19"/>
      <c r="M3755" s="19"/>
      <c r="N3755" s="39"/>
      <c r="O3755" s="40"/>
      <c r="P3755" s="19"/>
      <c r="Q3755" s="19"/>
      <c r="R3755" s="39"/>
      <c r="S3755" s="40"/>
      <c r="T3755" s="19"/>
      <c r="U3755" s="19"/>
      <c r="V3755" s="39"/>
      <c r="W3755" s="40"/>
      <c r="X3755" s="19"/>
      <c r="Y3755" s="19"/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1653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1653</v>
      </c>
      <c r="B3757" s="37" t="s">
        <v>1212</v>
      </c>
      <c r="C3757" s="38" t="s">
        <v>1213</v>
      </c>
      <c r="D3757" s="24">
        <f t="shared" si="116"/>
        <v>99665</v>
      </c>
      <c r="E3757" s="32">
        <f t="shared" si="117"/>
        <v>0</v>
      </c>
      <c r="F3757" s="30">
        <v>3500</v>
      </c>
      <c r="G3757" s="31">
        <v>0</v>
      </c>
      <c r="H3757" s="22">
        <v>0</v>
      </c>
      <c r="I3757" s="22">
        <v>0</v>
      </c>
      <c r="J3757" s="41">
        <v>0</v>
      </c>
      <c r="K3757" s="42">
        <v>0</v>
      </c>
      <c r="L3757" s="22">
        <v>0</v>
      </c>
      <c r="M3757" s="22">
        <v>0</v>
      </c>
      <c r="N3757" s="41">
        <v>0</v>
      </c>
      <c r="O3757" s="42">
        <v>0</v>
      </c>
      <c r="P3757" s="19">
        <v>0</v>
      </c>
      <c r="Q3757" s="19">
        <v>0</v>
      </c>
      <c r="R3757" s="41">
        <v>55105</v>
      </c>
      <c r="S3757" s="42">
        <v>0</v>
      </c>
      <c r="T3757" s="22">
        <v>41060</v>
      </c>
      <c r="U3757" s="22">
        <v>0</v>
      </c>
      <c r="V3757" s="41"/>
      <c r="W3757" s="42"/>
      <c r="X3757" s="22"/>
      <c r="Y3757" s="22"/>
      <c r="Z3757" s="41"/>
      <c r="AA3757" s="42"/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1653</v>
      </c>
      <c r="B3758" s="37" t="s">
        <v>1214</v>
      </c>
      <c r="C3758" s="38" t="s">
        <v>1215</v>
      </c>
      <c r="D3758" s="24">
        <f t="shared" si="116"/>
        <v>14370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/>
      <c r="O3758" s="42"/>
      <c r="P3758" s="22"/>
      <c r="Q3758" s="22"/>
      <c r="R3758" s="41">
        <v>14370</v>
      </c>
      <c r="S3758" s="42">
        <v>0</v>
      </c>
      <c r="T3758" s="22">
        <v>0</v>
      </c>
      <c r="U3758" s="22">
        <v>0</v>
      </c>
      <c r="V3758" s="41"/>
      <c r="W3758" s="42"/>
      <c r="X3758" s="22"/>
      <c r="Y3758" s="22"/>
      <c r="Z3758" s="41"/>
      <c r="AA3758" s="42"/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1653</v>
      </c>
      <c r="B3759" s="37" t="s">
        <v>1216</v>
      </c>
      <c r="C3759" s="38" t="s">
        <v>1217</v>
      </c>
      <c r="D3759" s="24">
        <f t="shared" si="116"/>
        <v>188726.45000000004</v>
      </c>
      <c r="E3759" s="32">
        <f t="shared" si="117"/>
        <v>0</v>
      </c>
      <c r="F3759" s="30">
        <v>25803.35</v>
      </c>
      <c r="G3759" s="31">
        <v>0</v>
      </c>
      <c r="H3759" s="22">
        <v>30607.87</v>
      </c>
      <c r="I3759" s="22">
        <v>0</v>
      </c>
      <c r="J3759" s="41">
        <v>64070.3</v>
      </c>
      <c r="K3759" s="42">
        <v>0</v>
      </c>
      <c r="L3759" s="22">
        <v>22800</v>
      </c>
      <c r="M3759" s="22">
        <v>0</v>
      </c>
      <c r="N3759" s="41">
        <v>14263.1</v>
      </c>
      <c r="O3759" s="42">
        <v>0</v>
      </c>
      <c r="P3759" s="22">
        <v>11031.63</v>
      </c>
      <c r="Q3759" s="22">
        <v>0</v>
      </c>
      <c r="R3759" s="41">
        <v>11744.28</v>
      </c>
      <c r="S3759" s="42">
        <v>0</v>
      </c>
      <c r="T3759" s="22">
        <v>8405.92</v>
      </c>
      <c r="U3759" s="22">
        <v>0</v>
      </c>
      <c r="V3759" s="41"/>
      <c r="W3759" s="42"/>
      <c r="X3759" s="22"/>
      <c r="Y3759" s="22"/>
      <c r="Z3759" s="41"/>
      <c r="AA3759" s="42"/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1653</v>
      </c>
      <c r="B3760" s="37" t="s">
        <v>1218</v>
      </c>
      <c r="C3760" s="38" t="s">
        <v>1219</v>
      </c>
      <c r="D3760" s="24">
        <f t="shared" si="116"/>
        <v>0</v>
      </c>
      <c r="E3760" s="32">
        <f t="shared" si="117"/>
        <v>0</v>
      </c>
      <c r="F3760" s="30"/>
      <c r="G3760" s="31"/>
      <c r="H3760" s="22"/>
      <c r="I3760" s="22"/>
      <c r="J3760" s="41"/>
      <c r="K3760" s="42"/>
      <c r="L3760" s="22"/>
      <c r="M3760" s="22"/>
      <c r="N3760" s="41"/>
      <c r="O3760" s="42"/>
      <c r="P3760" s="22"/>
      <c r="Q3760" s="22"/>
      <c r="R3760" s="41"/>
      <c r="S3760" s="42"/>
      <c r="T3760" s="22"/>
      <c r="U3760" s="22"/>
      <c r="V3760" s="41"/>
      <c r="W3760" s="42"/>
      <c r="X3760" s="22"/>
      <c r="Y3760" s="22"/>
      <c r="Z3760" s="41"/>
      <c r="AA3760" s="42"/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1653</v>
      </c>
      <c r="B3761" s="37" t="s">
        <v>1220</v>
      </c>
      <c r="C3761" s="38" t="s">
        <v>1221</v>
      </c>
      <c r="D3761" s="24">
        <f t="shared" si="116"/>
        <v>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/>
      <c r="M3761" s="22"/>
      <c r="N3761" s="41"/>
      <c r="O3761" s="42"/>
      <c r="P3761" s="22"/>
      <c r="Q3761" s="22"/>
      <c r="R3761" s="41"/>
      <c r="S3761" s="42"/>
      <c r="T3761" s="22"/>
      <c r="U3761" s="22"/>
      <c r="V3761" s="41"/>
      <c r="W3761" s="42"/>
      <c r="X3761" s="22"/>
      <c r="Y3761" s="22"/>
      <c r="Z3761" s="41"/>
      <c r="AA3761" s="42"/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1653</v>
      </c>
      <c r="B3762" s="37" t="s">
        <v>1222</v>
      </c>
      <c r="C3762" s="38" t="s">
        <v>1223</v>
      </c>
      <c r="D3762" s="24">
        <f t="shared" si="116"/>
        <v>327622.5</v>
      </c>
      <c r="E3762" s="32">
        <f t="shared" si="117"/>
        <v>0</v>
      </c>
      <c r="F3762" s="30">
        <v>2000</v>
      </c>
      <c r="G3762" s="31">
        <v>0</v>
      </c>
      <c r="H3762" s="22">
        <v>15047</v>
      </c>
      <c r="I3762" s="22">
        <v>0</v>
      </c>
      <c r="J3762" s="41">
        <v>29068</v>
      </c>
      <c r="K3762" s="42">
        <v>0</v>
      </c>
      <c r="L3762" s="22">
        <v>49800</v>
      </c>
      <c r="M3762" s="22">
        <v>0</v>
      </c>
      <c r="N3762" s="41">
        <v>82260</v>
      </c>
      <c r="O3762" s="42">
        <v>0</v>
      </c>
      <c r="P3762" s="22">
        <v>26680</v>
      </c>
      <c r="Q3762" s="22">
        <v>0</v>
      </c>
      <c r="R3762" s="41">
        <v>118737.5</v>
      </c>
      <c r="S3762" s="42">
        <v>0</v>
      </c>
      <c r="T3762" s="22">
        <v>4030</v>
      </c>
      <c r="U3762" s="22">
        <v>0</v>
      </c>
      <c r="V3762" s="41"/>
      <c r="W3762" s="42"/>
      <c r="X3762" s="22"/>
      <c r="Y3762" s="22"/>
      <c r="Z3762" s="41"/>
      <c r="AA3762" s="42"/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1653</v>
      </c>
      <c r="B3763" s="37" t="s">
        <v>1224</v>
      </c>
      <c r="C3763" s="38" t="s">
        <v>1225</v>
      </c>
      <c r="D3763" s="24">
        <f t="shared" si="116"/>
        <v>650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>
        <v>650</v>
      </c>
      <c r="S3763" s="42">
        <v>0</v>
      </c>
      <c r="T3763" s="22">
        <v>0</v>
      </c>
      <c r="U3763" s="22">
        <v>0</v>
      </c>
      <c r="V3763" s="41"/>
      <c r="W3763" s="42"/>
      <c r="X3763" s="22"/>
      <c r="Y3763" s="22"/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1653</v>
      </c>
      <c r="B3764" s="37" t="s">
        <v>1226</v>
      </c>
      <c r="C3764" s="38" t="s">
        <v>1227</v>
      </c>
      <c r="D3764" s="24">
        <f t="shared" si="116"/>
        <v>161594.6</v>
      </c>
      <c r="E3764" s="32">
        <f t="shared" si="117"/>
        <v>0</v>
      </c>
      <c r="F3764" s="30"/>
      <c r="G3764" s="31"/>
      <c r="H3764" s="22">
        <v>26750</v>
      </c>
      <c r="I3764" s="22">
        <v>0</v>
      </c>
      <c r="J3764" s="41">
        <v>19855</v>
      </c>
      <c r="K3764" s="42">
        <v>0</v>
      </c>
      <c r="L3764" s="22">
        <v>0</v>
      </c>
      <c r="M3764" s="22">
        <v>0</v>
      </c>
      <c r="N3764" s="41">
        <v>26750</v>
      </c>
      <c r="O3764" s="42">
        <v>0</v>
      </c>
      <c r="P3764" s="22">
        <v>0</v>
      </c>
      <c r="Q3764" s="22">
        <v>0</v>
      </c>
      <c r="R3764" s="41">
        <v>21000</v>
      </c>
      <c r="S3764" s="42">
        <v>0</v>
      </c>
      <c r="T3764" s="22">
        <v>67239.600000000006</v>
      </c>
      <c r="U3764" s="22">
        <v>0</v>
      </c>
      <c r="V3764" s="41"/>
      <c r="W3764" s="42"/>
      <c r="X3764" s="22"/>
      <c r="Y3764" s="22"/>
      <c r="Z3764" s="41"/>
      <c r="AA3764" s="42"/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1653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1653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1653</v>
      </c>
      <c r="B3767" s="37" t="s">
        <v>1232</v>
      </c>
      <c r="C3767" s="38" t="s">
        <v>1233</v>
      </c>
      <c r="D3767" s="24">
        <f t="shared" si="116"/>
        <v>69337.5</v>
      </c>
      <c r="E3767" s="32">
        <f t="shared" si="117"/>
        <v>0</v>
      </c>
      <c r="F3767" s="30">
        <v>12800</v>
      </c>
      <c r="G3767" s="31">
        <v>0</v>
      </c>
      <c r="H3767" s="22">
        <v>0</v>
      </c>
      <c r="I3767" s="22">
        <v>0</v>
      </c>
      <c r="J3767" s="41">
        <v>54537.5</v>
      </c>
      <c r="K3767" s="42">
        <v>0</v>
      </c>
      <c r="L3767" s="22">
        <v>0</v>
      </c>
      <c r="M3767" s="22">
        <v>0</v>
      </c>
      <c r="N3767" s="41">
        <v>2000</v>
      </c>
      <c r="O3767" s="42">
        <v>0</v>
      </c>
      <c r="P3767" s="22">
        <v>0</v>
      </c>
      <c r="Q3767" s="22">
        <v>0</v>
      </c>
      <c r="R3767" s="41">
        <v>0</v>
      </c>
      <c r="S3767" s="42">
        <v>0</v>
      </c>
      <c r="T3767" s="22">
        <v>0</v>
      </c>
      <c r="U3767" s="22">
        <v>0</v>
      </c>
      <c r="V3767" s="41"/>
      <c r="W3767" s="42"/>
      <c r="X3767" s="22"/>
      <c r="Y3767" s="22"/>
      <c r="Z3767" s="41"/>
      <c r="AA3767" s="42"/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1653</v>
      </c>
      <c r="B3768" s="37" t="s">
        <v>1234</v>
      </c>
      <c r="C3768" s="38" t="s">
        <v>1235</v>
      </c>
      <c r="D3768" s="24">
        <f t="shared" si="116"/>
        <v>13940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>
        <v>13940</v>
      </c>
      <c r="U3768" s="22">
        <v>0</v>
      </c>
      <c r="V3768" s="41"/>
      <c r="W3768" s="42"/>
      <c r="X3768" s="22"/>
      <c r="Y3768" s="22"/>
      <c r="Z3768" s="41"/>
      <c r="AA3768" s="42"/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1653</v>
      </c>
      <c r="B3769" s="37" t="s">
        <v>1236</v>
      </c>
      <c r="C3769" s="38" t="s">
        <v>1237</v>
      </c>
      <c r="D3769" s="24">
        <f t="shared" si="116"/>
        <v>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/>
      <c r="Q3769" s="22"/>
      <c r="R3769" s="41"/>
      <c r="S3769" s="42"/>
      <c r="T3769" s="22"/>
      <c r="U3769" s="22"/>
      <c r="V3769" s="41"/>
      <c r="W3769" s="42"/>
      <c r="X3769" s="22"/>
      <c r="Y3769" s="22"/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1653</v>
      </c>
      <c r="B3770" s="37" t="s">
        <v>1238</v>
      </c>
      <c r="C3770" s="38" t="s">
        <v>1239</v>
      </c>
      <c r="D3770" s="24">
        <f t="shared" si="116"/>
        <v>388731.8</v>
      </c>
      <c r="E3770" s="32">
        <f t="shared" si="117"/>
        <v>0</v>
      </c>
      <c r="F3770" s="28">
        <v>41440</v>
      </c>
      <c r="G3770" s="29">
        <v>0</v>
      </c>
      <c r="H3770" s="19">
        <v>65078</v>
      </c>
      <c r="I3770" s="19">
        <v>0</v>
      </c>
      <c r="J3770" s="39">
        <v>54400</v>
      </c>
      <c r="K3770" s="40">
        <v>0</v>
      </c>
      <c r="L3770" s="19">
        <v>54245</v>
      </c>
      <c r="M3770" s="19">
        <v>0</v>
      </c>
      <c r="N3770" s="39">
        <v>45037</v>
      </c>
      <c r="O3770" s="40">
        <v>0</v>
      </c>
      <c r="P3770" s="22">
        <v>49417.8</v>
      </c>
      <c r="Q3770" s="22">
        <v>0</v>
      </c>
      <c r="R3770" s="39">
        <v>31768</v>
      </c>
      <c r="S3770" s="40">
        <v>0</v>
      </c>
      <c r="T3770" s="19">
        <v>47346</v>
      </c>
      <c r="U3770" s="19">
        <v>0</v>
      </c>
      <c r="V3770" s="39"/>
      <c r="W3770" s="40"/>
      <c r="X3770" s="19"/>
      <c r="Y3770" s="19"/>
      <c r="Z3770" s="39"/>
      <c r="AA3770" s="40"/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1653</v>
      </c>
      <c r="B3771" s="37" t="s">
        <v>1240</v>
      </c>
      <c r="C3771" s="38" t="s">
        <v>1241</v>
      </c>
      <c r="D3771" s="24">
        <f t="shared" si="116"/>
        <v>0</v>
      </c>
      <c r="E3771" s="32">
        <f t="shared" si="117"/>
        <v>0</v>
      </c>
      <c r="F3771" s="30"/>
      <c r="G3771" s="31"/>
      <c r="H3771" s="22"/>
      <c r="I3771" s="22"/>
      <c r="J3771" s="41"/>
      <c r="K3771" s="42"/>
      <c r="L3771" s="22"/>
      <c r="M3771" s="22"/>
      <c r="N3771" s="41"/>
      <c r="O3771" s="42"/>
      <c r="P3771" s="19"/>
      <c r="Q3771" s="19"/>
      <c r="R3771" s="41"/>
      <c r="S3771" s="42"/>
      <c r="T3771" s="22"/>
      <c r="U3771" s="22"/>
      <c r="V3771" s="41"/>
      <c r="W3771" s="42"/>
      <c r="X3771" s="22"/>
      <c r="Y3771" s="22"/>
      <c r="Z3771" s="41"/>
      <c r="AA3771" s="42"/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1653</v>
      </c>
      <c r="B3772" s="37" t="s">
        <v>1242</v>
      </c>
      <c r="C3772" s="38" t="s">
        <v>1243</v>
      </c>
      <c r="D3772" s="24">
        <f t="shared" si="116"/>
        <v>10500</v>
      </c>
      <c r="E3772" s="32">
        <f t="shared" si="117"/>
        <v>0</v>
      </c>
      <c r="F3772" s="30">
        <v>1200</v>
      </c>
      <c r="G3772" s="31">
        <v>0</v>
      </c>
      <c r="H3772" s="22">
        <v>1200</v>
      </c>
      <c r="I3772" s="22">
        <v>0</v>
      </c>
      <c r="J3772" s="41">
        <v>1200</v>
      </c>
      <c r="K3772" s="42">
        <v>0</v>
      </c>
      <c r="L3772" s="22">
        <v>1500</v>
      </c>
      <c r="M3772" s="22">
        <v>0</v>
      </c>
      <c r="N3772" s="41">
        <v>1800</v>
      </c>
      <c r="O3772" s="42">
        <v>0</v>
      </c>
      <c r="P3772" s="22">
        <v>1200</v>
      </c>
      <c r="Q3772" s="22">
        <v>0</v>
      </c>
      <c r="R3772" s="41">
        <v>1200</v>
      </c>
      <c r="S3772" s="42">
        <v>0</v>
      </c>
      <c r="T3772" s="22">
        <v>1200</v>
      </c>
      <c r="U3772" s="22">
        <v>0</v>
      </c>
      <c r="V3772" s="41"/>
      <c r="W3772" s="42"/>
      <c r="X3772" s="22"/>
      <c r="Y3772" s="22"/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1653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1653</v>
      </c>
      <c r="B3774" s="37" t="s">
        <v>1246</v>
      </c>
      <c r="C3774" s="38" t="s">
        <v>1247</v>
      </c>
      <c r="D3774" s="24">
        <f t="shared" si="116"/>
        <v>0</v>
      </c>
      <c r="E3774" s="32">
        <f t="shared" si="117"/>
        <v>0</v>
      </c>
      <c r="F3774" s="30"/>
      <c r="G3774" s="31"/>
      <c r="H3774" s="22"/>
      <c r="I3774" s="22"/>
      <c r="J3774" s="41"/>
      <c r="K3774" s="42"/>
      <c r="L3774" s="22"/>
      <c r="M3774" s="22"/>
      <c r="N3774" s="41"/>
      <c r="O3774" s="42"/>
      <c r="P3774" s="22"/>
      <c r="Q3774" s="22"/>
      <c r="R3774" s="41"/>
      <c r="S3774" s="42"/>
      <c r="T3774" s="22"/>
      <c r="U3774" s="22"/>
      <c r="V3774" s="41"/>
      <c r="W3774" s="42"/>
      <c r="X3774" s="22"/>
      <c r="Y3774" s="22"/>
      <c r="Z3774" s="41"/>
      <c r="AA3774" s="42"/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1653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/>
      <c r="W3775" s="42"/>
      <c r="X3775" s="22"/>
      <c r="Y3775" s="22"/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1653</v>
      </c>
      <c r="B3776" s="37" t="s">
        <v>1250</v>
      </c>
      <c r="C3776" s="38" t="s">
        <v>1251</v>
      </c>
      <c r="D3776" s="24">
        <f t="shared" si="116"/>
        <v>88628</v>
      </c>
      <c r="E3776" s="32">
        <f t="shared" si="117"/>
        <v>0</v>
      </c>
      <c r="F3776" s="28">
        <v>8692</v>
      </c>
      <c r="G3776" s="29">
        <v>0</v>
      </c>
      <c r="H3776" s="19">
        <v>13096</v>
      </c>
      <c r="I3776" s="19">
        <v>0</v>
      </c>
      <c r="J3776" s="39">
        <v>9120</v>
      </c>
      <c r="K3776" s="40">
        <v>0</v>
      </c>
      <c r="L3776" s="19">
        <v>12176</v>
      </c>
      <c r="M3776" s="19">
        <v>0</v>
      </c>
      <c r="N3776" s="39">
        <v>11496</v>
      </c>
      <c r="O3776" s="40">
        <v>0</v>
      </c>
      <c r="P3776" s="22">
        <v>11960</v>
      </c>
      <c r="Q3776" s="22">
        <v>0</v>
      </c>
      <c r="R3776" s="39">
        <v>9468</v>
      </c>
      <c r="S3776" s="40">
        <v>0</v>
      </c>
      <c r="T3776" s="19">
        <v>12620</v>
      </c>
      <c r="U3776" s="19">
        <v>0</v>
      </c>
      <c r="V3776" s="39"/>
      <c r="W3776" s="40"/>
      <c r="X3776" s="19"/>
      <c r="Y3776" s="19"/>
      <c r="Z3776" s="39"/>
      <c r="AA3776" s="40"/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1653</v>
      </c>
      <c r="B3777" s="37" t="s">
        <v>1252</v>
      </c>
      <c r="C3777" s="38" t="s">
        <v>1253</v>
      </c>
      <c r="D3777" s="24">
        <f t="shared" si="116"/>
        <v>0</v>
      </c>
      <c r="E3777" s="32">
        <f t="shared" si="117"/>
        <v>0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/>
      <c r="S3777" s="42"/>
      <c r="T3777" s="22"/>
      <c r="U3777" s="22"/>
      <c r="V3777" s="41"/>
      <c r="W3777" s="42"/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1653</v>
      </c>
      <c r="B3778" s="37" t="s">
        <v>1254</v>
      </c>
      <c r="C3778" s="38" t="s">
        <v>1255</v>
      </c>
      <c r="D3778" s="24">
        <f t="shared" si="116"/>
        <v>241177.2</v>
      </c>
      <c r="E3778" s="32">
        <f t="shared" si="117"/>
        <v>0</v>
      </c>
      <c r="F3778" s="28">
        <v>8857</v>
      </c>
      <c r="G3778" s="29">
        <v>0</v>
      </c>
      <c r="H3778" s="19">
        <v>24450</v>
      </c>
      <c r="I3778" s="19">
        <v>0</v>
      </c>
      <c r="J3778" s="39">
        <v>40100</v>
      </c>
      <c r="K3778" s="40">
        <v>0</v>
      </c>
      <c r="L3778" s="19">
        <v>22770.2</v>
      </c>
      <c r="M3778" s="19">
        <v>0</v>
      </c>
      <c r="N3778" s="39">
        <v>21970</v>
      </c>
      <c r="O3778" s="40">
        <v>0</v>
      </c>
      <c r="P3778" s="22">
        <v>32560</v>
      </c>
      <c r="Q3778" s="22">
        <v>0</v>
      </c>
      <c r="R3778" s="39">
        <v>66310</v>
      </c>
      <c r="S3778" s="40">
        <v>0</v>
      </c>
      <c r="T3778" s="19">
        <v>24160</v>
      </c>
      <c r="U3778" s="19">
        <v>0</v>
      </c>
      <c r="V3778" s="39"/>
      <c r="W3778" s="40"/>
      <c r="X3778" s="19"/>
      <c r="Y3778" s="19"/>
      <c r="Z3778" s="39"/>
      <c r="AA3778" s="40"/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1653</v>
      </c>
      <c r="B3779" s="37" t="s">
        <v>1256</v>
      </c>
      <c r="C3779" s="38" t="s">
        <v>1257</v>
      </c>
      <c r="D3779" s="24">
        <f t="shared" si="116"/>
        <v>842048.5</v>
      </c>
      <c r="E3779" s="32">
        <f t="shared" si="117"/>
        <v>0</v>
      </c>
      <c r="F3779" s="28">
        <v>86958</v>
      </c>
      <c r="G3779" s="29">
        <v>0</v>
      </c>
      <c r="H3779" s="19">
        <v>157012.5</v>
      </c>
      <c r="I3779" s="19">
        <v>0</v>
      </c>
      <c r="J3779" s="39">
        <v>78219</v>
      </c>
      <c r="K3779" s="40">
        <v>0</v>
      </c>
      <c r="L3779" s="19">
        <v>88749.5</v>
      </c>
      <c r="M3779" s="19">
        <v>0</v>
      </c>
      <c r="N3779" s="39">
        <v>141938</v>
      </c>
      <c r="O3779" s="40">
        <v>0</v>
      </c>
      <c r="P3779" s="19">
        <v>91057.5</v>
      </c>
      <c r="Q3779" s="19">
        <v>0</v>
      </c>
      <c r="R3779" s="39">
        <v>98635.5</v>
      </c>
      <c r="S3779" s="40">
        <v>0</v>
      </c>
      <c r="T3779" s="19">
        <v>99478.5</v>
      </c>
      <c r="U3779" s="19">
        <v>0</v>
      </c>
      <c r="V3779" s="39"/>
      <c r="W3779" s="40"/>
      <c r="X3779" s="19"/>
      <c r="Y3779" s="19"/>
      <c r="Z3779" s="39"/>
      <c r="AA3779" s="40"/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1653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307650</v>
      </c>
      <c r="E3780" s="32">
        <f t="shared" ref="E3780:E3843" si="119">G3780+I3780+K3780+M3780+O3780+Q3780+S3780+U3780+W3780+Y3780+AA3780+AC3780</f>
        <v>0</v>
      </c>
      <c r="F3780" s="30"/>
      <c r="G3780" s="31"/>
      <c r="H3780" s="22"/>
      <c r="I3780" s="22"/>
      <c r="J3780" s="41"/>
      <c r="K3780" s="42"/>
      <c r="L3780" s="22">
        <v>155000</v>
      </c>
      <c r="M3780" s="22">
        <v>0</v>
      </c>
      <c r="N3780" s="41">
        <v>0</v>
      </c>
      <c r="O3780" s="42">
        <v>0</v>
      </c>
      <c r="P3780" s="19">
        <v>0</v>
      </c>
      <c r="Q3780" s="19">
        <v>0</v>
      </c>
      <c r="R3780" s="41">
        <v>152650</v>
      </c>
      <c r="S3780" s="42">
        <v>0</v>
      </c>
      <c r="T3780" s="22">
        <v>0</v>
      </c>
      <c r="U3780" s="22">
        <v>0</v>
      </c>
      <c r="V3780" s="41"/>
      <c r="W3780" s="42"/>
      <c r="X3780" s="22"/>
      <c r="Y3780" s="22"/>
      <c r="Z3780" s="41"/>
      <c r="AA3780" s="42"/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1653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1653</v>
      </c>
      <c r="B3782" s="37" t="s">
        <v>1262</v>
      </c>
      <c r="C3782" s="38" t="s">
        <v>1263</v>
      </c>
      <c r="D3782" s="24">
        <f t="shared" si="118"/>
        <v>0</v>
      </c>
      <c r="E3782" s="32">
        <f t="shared" si="119"/>
        <v>0</v>
      </c>
      <c r="F3782" s="28"/>
      <c r="G3782" s="29"/>
      <c r="H3782" s="19"/>
      <c r="I3782" s="19"/>
      <c r="J3782" s="39"/>
      <c r="K3782" s="40"/>
      <c r="L3782" s="19"/>
      <c r="M3782" s="19"/>
      <c r="N3782" s="39"/>
      <c r="O3782" s="40"/>
      <c r="P3782" s="22"/>
      <c r="Q3782" s="22"/>
      <c r="R3782" s="39"/>
      <c r="S3782" s="40"/>
      <c r="T3782" s="19"/>
      <c r="U3782" s="19"/>
      <c r="V3782" s="39"/>
      <c r="W3782" s="40"/>
      <c r="X3782" s="19"/>
      <c r="Y3782" s="19"/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1653</v>
      </c>
      <c r="B3783" s="37" t="s">
        <v>1264</v>
      </c>
      <c r="C3783" s="38" t="s">
        <v>1265</v>
      </c>
      <c r="D3783" s="24">
        <f t="shared" si="118"/>
        <v>1057468.0900000001</v>
      </c>
      <c r="E3783" s="32">
        <f t="shared" si="119"/>
        <v>0</v>
      </c>
      <c r="F3783" s="28">
        <v>164995.16</v>
      </c>
      <c r="G3783" s="29">
        <v>0</v>
      </c>
      <c r="H3783" s="19">
        <v>120506.86</v>
      </c>
      <c r="I3783" s="19">
        <v>0</v>
      </c>
      <c r="J3783" s="39">
        <v>99724.36</v>
      </c>
      <c r="K3783" s="40">
        <v>0</v>
      </c>
      <c r="L3783" s="19">
        <v>118671.28</v>
      </c>
      <c r="M3783" s="19">
        <v>0</v>
      </c>
      <c r="N3783" s="39">
        <v>108271.48</v>
      </c>
      <c r="O3783" s="40">
        <v>0</v>
      </c>
      <c r="P3783" s="19">
        <v>150279.04000000001</v>
      </c>
      <c r="Q3783" s="19">
        <v>0</v>
      </c>
      <c r="R3783" s="39">
        <v>133482.18</v>
      </c>
      <c r="S3783" s="40">
        <v>0</v>
      </c>
      <c r="T3783" s="19">
        <v>161537.73000000001</v>
      </c>
      <c r="U3783" s="19">
        <v>0</v>
      </c>
      <c r="V3783" s="39"/>
      <c r="W3783" s="40"/>
      <c r="X3783" s="19"/>
      <c r="Y3783" s="19"/>
      <c r="Z3783" s="39"/>
      <c r="AA3783" s="40"/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1653</v>
      </c>
      <c r="B3784" s="37" t="s">
        <v>1266</v>
      </c>
      <c r="C3784" s="38" t="s">
        <v>1267</v>
      </c>
      <c r="D3784" s="24">
        <f t="shared" si="118"/>
        <v>383401.91999999993</v>
      </c>
      <c r="E3784" s="32">
        <f t="shared" si="119"/>
        <v>43921.55</v>
      </c>
      <c r="F3784" s="28">
        <v>39236.04</v>
      </c>
      <c r="G3784" s="29">
        <v>2750</v>
      </c>
      <c r="H3784" s="19">
        <v>46303.82</v>
      </c>
      <c r="I3784" s="19">
        <v>2650</v>
      </c>
      <c r="J3784" s="39">
        <v>62083.75</v>
      </c>
      <c r="K3784" s="40">
        <v>3767.5</v>
      </c>
      <c r="L3784" s="19">
        <v>56028.46</v>
      </c>
      <c r="M3784" s="19">
        <v>6087.8</v>
      </c>
      <c r="N3784" s="39">
        <v>54976.39</v>
      </c>
      <c r="O3784" s="40">
        <v>5351</v>
      </c>
      <c r="P3784" s="19">
        <v>47003.98</v>
      </c>
      <c r="Q3784" s="19">
        <v>7558.6</v>
      </c>
      <c r="R3784" s="39">
        <v>38115.449999999997</v>
      </c>
      <c r="S3784" s="40">
        <v>7334</v>
      </c>
      <c r="T3784" s="19">
        <v>39654.03</v>
      </c>
      <c r="U3784" s="19">
        <v>8422.65</v>
      </c>
      <c r="V3784" s="39"/>
      <c r="W3784" s="40"/>
      <c r="X3784" s="19"/>
      <c r="Y3784" s="19"/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1653</v>
      </c>
      <c r="B3785" s="37" t="s">
        <v>1268</v>
      </c>
      <c r="C3785" s="38" t="s">
        <v>1269</v>
      </c>
      <c r="D3785" s="24">
        <f t="shared" si="118"/>
        <v>39205.040000000001</v>
      </c>
      <c r="E3785" s="32">
        <f t="shared" si="119"/>
        <v>49.88</v>
      </c>
      <c r="F3785" s="28">
        <v>4491.1099999999997</v>
      </c>
      <c r="G3785" s="29">
        <v>49.88</v>
      </c>
      <c r="H3785" s="19">
        <v>3376.94</v>
      </c>
      <c r="I3785" s="19">
        <v>0</v>
      </c>
      <c r="J3785" s="39">
        <v>4487.95</v>
      </c>
      <c r="K3785" s="40">
        <v>0</v>
      </c>
      <c r="L3785" s="19">
        <v>3370.5</v>
      </c>
      <c r="M3785" s="19">
        <v>0</v>
      </c>
      <c r="N3785" s="39">
        <v>5815.21</v>
      </c>
      <c r="O3785" s="40">
        <v>0</v>
      </c>
      <c r="P3785" s="19">
        <v>4980.38</v>
      </c>
      <c r="Q3785" s="19">
        <v>0</v>
      </c>
      <c r="R3785" s="39">
        <v>7300.55</v>
      </c>
      <c r="S3785" s="40">
        <v>0</v>
      </c>
      <c r="T3785" s="19">
        <v>5382.4</v>
      </c>
      <c r="U3785" s="19">
        <v>0</v>
      </c>
      <c r="V3785" s="39"/>
      <c r="W3785" s="40"/>
      <c r="X3785" s="19"/>
      <c r="Y3785" s="19"/>
      <c r="Z3785" s="39"/>
      <c r="AA3785" s="40"/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1653</v>
      </c>
      <c r="B3786" s="37" t="s">
        <v>1270</v>
      </c>
      <c r="C3786" s="38" t="s">
        <v>1271</v>
      </c>
      <c r="D3786" s="24">
        <f t="shared" si="118"/>
        <v>93304</v>
      </c>
      <c r="E3786" s="32">
        <f t="shared" si="119"/>
        <v>0</v>
      </c>
      <c r="F3786" s="28">
        <v>11663</v>
      </c>
      <c r="G3786" s="29">
        <v>0</v>
      </c>
      <c r="H3786" s="19">
        <v>11663</v>
      </c>
      <c r="I3786" s="19">
        <v>0</v>
      </c>
      <c r="J3786" s="39">
        <v>11663</v>
      </c>
      <c r="K3786" s="40">
        <v>0</v>
      </c>
      <c r="L3786" s="19">
        <v>11663</v>
      </c>
      <c r="M3786" s="19">
        <v>0</v>
      </c>
      <c r="N3786" s="39">
        <v>11663</v>
      </c>
      <c r="O3786" s="40">
        <v>0</v>
      </c>
      <c r="P3786" s="19">
        <v>11663</v>
      </c>
      <c r="Q3786" s="19">
        <v>0</v>
      </c>
      <c r="R3786" s="39">
        <v>11663</v>
      </c>
      <c r="S3786" s="40">
        <v>0</v>
      </c>
      <c r="T3786" s="19">
        <v>11663</v>
      </c>
      <c r="U3786" s="19">
        <v>0</v>
      </c>
      <c r="V3786" s="39"/>
      <c r="W3786" s="40"/>
      <c r="X3786" s="19"/>
      <c r="Y3786" s="19"/>
      <c r="Z3786" s="39"/>
      <c r="AA3786" s="40"/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1653</v>
      </c>
      <c r="B3787" s="37" t="s">
        <v>1272</v>
      </c>
      <c r="C3787" s="38" t="s">
        <v>1273</v>
      </c>
      <c r="D3787" s="24">
        <f t="shared" si="118"/>
        <v>8518</v>
      </c>
      <c r="E3787" s="32">
        <f t="shared" si="119"/>
        <v>0</v>
      </c>
      <c r="F3787" s="28">
        <v>825</v>
      </c>
      <c r="G3787" s="29">
        <v>0</v>
      </c>
      <c r="H3787" s="19">
        <v>984</v>
      </c>
      <c r="I3787" s="19">
        <v>0</v>
      </c>
      <c r="J3787" s="39">
        <v>963</v>
      </c>
      <c r="K3787" s="40">
        <v>0</v>
      </c>
      <c r="L3787" s="19">
        <v>84</v>
      </c>
      <c r="M3787" s="19">
        <v>0</v>
      </c>
      <c r="N3787" s="39">
        <v>838</v>
      </c>
      <c r="O3787" s="40">
        <v>0</v>
      </c>
      <c r="P3787" s="19">
        <v>1222</v>
      </c>
      <c r="Q3787" s="19">
        <v>0</v>
      </c>
      <c r="R3787" s="39">
        <v>1583</v>
      </c>
      <c r="S3787" s="40">
        <v>0</v>
      </c>
      <c r="T3787" s="19">
        <v>2019</v>
      </c>
      <c r="U3787" s="19">
        <v>0</v>
      </c>
      <c r="V3787" s="39"/>
      <c r="W3787" s="40"/>
      <c r="X3787" s="19"/>
      <c r="Y3787" s="19"/>
      <c r="Z3787" s="39"/>
      <c r="AA3787" s="40"/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1653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1653</v>
      </c>
      <c r="B3789" s="37" t="s">
        <v>1276</v>
      </c>
      <c r="C3789" s="38" t="s">
        <v>1277</v>
      </c>
      <c r="D3789" s="24">
        <f t="shared" si="118"/>
        <v>0</v>
      </c>
      <c r="E3789" s="32">
        <f t="shared" si="119"/>
        <v>0</v>
      </c>
      <c r="F3789" s="30"/>
      <c r="G3789" s="31"/>
      <c r="H3789" s="22"/>
      <c r="I3789" s="22"/>
      <c r="J3789" s="41"/>
      <c r="K3789" s="42"/>
      <c r="L3789" s="22"/>
      <c r="M3789" s="22"/>
      <c r="N3789" s="41"/>
      <c r="O3789" s="42"/>
      <c r="P3789" s="22"/>
      <c r="Q3789" s="22"/>
      <c r="R3789" s="41"/>
      <c r="S3789" s="42"/>
      <c r="T3789" s="22"/>
      <c r="U3789" s="22"/>
      <c r="V3789" s="41"/>
      <c r="W3789" s="42"/>
      <c r="X3789" s="22"/>
      <c r="Y3789" s="22"/>
      <c r="Z3789" s="41"/>
      <c r="AA3789" s="42"/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1653</v>
      </c>
      <c r="B3790" s="37" t="s">
        <v>1278</v>
      </c>
      <c r="C3790" s="38" t="s">
        <v>1279</v>
      </c>
      <c r="D3790" s="24">
        <f t="shared" si="118"/>
        <v>7098982.7700000005</v>
      </c>
      <c r="E3790" s="32">
        <f t="shared" si="119"/>
        <v>1492891.41</v>
      </c>
      <c r="F3790" s="28">
        <v>851300</v>
      </c>
      <c r="G3790" s="29">
        <v>0</v>
      </c>
      <c r="H3790" s="19">
        <v>595390.63</v>
      </c>
      <c r="I3790" s="19">
        <v>0</v>
      </c>
      <c r="J3790" s="39">
        <v>826726.38</v>
      </c>
      <c r="K3790" s="40">
        <v>213338.5</v>
      </c>
      <c r="L3790" s="19">
        <v>1048798.57</v>
      </c>
      <c r="M3790" s="19">
        <v>267375.78999999998</v>
      </c>
      <c r="N3790" s="39">
        <v>861176.78</v>
      </c>
      <c r="O3790" s="40">
        <v>277690.94</v>
      </c>
      <c r="P3790" s="22">
        <v>1177392.5</v>
      </c>
      <c r="Q3790" s="22">
        <v>239101.64</v>
      </c>
      <c r="R3790" s="39">
        <v>1010673.34</v>
      </c>
      <c r="S3790" s="40">
        <v>237266.64</v>
      </c>
      <c r="T3790" s="19">
        <v>727524.57</v>
      </c>
      <c r="U3790" s="19">
        <v>258117.9</v>
      </c>
      <c r="V3790" s="39"/>
      <c r="W3790" s="40"/>
      <c r="X3790" s="19"/>
      <c r="Y3790" s="19"/>
      <c r="Z3790" s="39"/>
      <c r="AA3790" s="40"/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1653</v>
      </c>
      <c r="B3791" s="37" t="s">
        <v>1280</v>
      </c>
      <c r="C3791" s="38" t="s">
        <v>1281</v>
      </c>
      <c r="D3791" s="24">
        <f t="shared" si="118"/>
        <v>4322.28</v>
      </c>
      <c r="E3791" s="32">
        <f t="shared" si="119"/>
        <v>769.90000000000009</v>
      </c>
      <c r="F3791" s="30">
        <v>760</v>
      </c>
      <c r="G3791" s="31">
        <v>0</v>
      </c>
      <c r="H3791" s="22">
        <v>454.64</v>
      </c>
      <c r="I3791" s="22">
        <v>0</v>
      </c>
      <c r="J3791" s="41">
        <v>454.74</v>
      </c>
      <c r="K3791" s="42">
        <v>73.099999999999994</v>
      </c>
      <c r="L3791" s="22">
        <v>783.1</v>
      </c>
      <c r="M3791" s="22">
        <v>200</v>
      </c>
      <c r="N3791" s="41">
        <v>200</v>
      </c>
      <c r="O3791" s="42">
        <v>113.8</v>
      </c>
      <c r="P3791" s="19">
        <v>1251.8</v>
      </c>
      <c r="Q3791" s="19">
        <v>136</v>
      </c>
      <c r="R3791" s="41">
        <v>136</v>
      </c>
      <c r="S3791" s="42">
        <v>97</v>
      </c>
      <c r="T3791" s="22">
        <v>282</v>
      </c>
      <c r="U3791" s="22">
        <v>150</v>
      </c>
      <c r="V3791" s="41"/>
      <c r="W3791" s="42"/>
      <c r="X3791" s="22"/>
      <c r="Y3791" s="22"/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1653</v>
      </c>
      <c r="B3792" s="37" t="s">
        <v>1282</v>
      </c>
      <c r="C3792" s="38" t="s">
        <v>1283</v>
      </c>
      <c r="D3792" s="24">
        <f t="shared" si="118"/>
        <v>1397197.7399999998</v>
      </c>
      <c r="E3792" s="32">
        <f t="shared" si="119"/>
        <v>89410</v>
      </c>
      <c r="F3792" s="28">
        <v>174067.19</v>
      </c>
      <c r="G3792" s="29">
        <v>0</v>
      </c>
      <c r="H3792" s="19">
        <v>138919.07999999999</v>
      </c>
      <c r="I3792" s="19">
        <v>0</v>
      </c>
      <c r="J3792" s="39">
        <v>171576.97</v>
      </c>
      <c r="K3792" s="40">
        <v>0</v>
      </c>
      <c r="L3792" s="19">
        <v>194059.69</v>
      </c>
      <c r="M3792" s="19">
        <v>0</v>
      </c>
      <c r="N3792" s="39">
        <v>165388.15</v>
      </c>
      <c r="O3792" s="40">
        <v>0</v>
      </c>
      <c r="P3792" s="22">
        <v>211108.05</v>
      </c>
      <c r="Q3792" s="22">
        <v>29270</v>
      </c>
      <c r="R3792" s="39">
        <v>198120.91</v>
      </c>
      <c r="S3792" s="40">
        <v>29270</v>
      </c>
      <c r="T3792" s="19">
        <v>143957.70000000001</v>
      </c>
      <c r="U3792" s="19">
        <v>30870</v>
      </c>
      <c r="V3792" s="39"/>
      <c r="W3792" s="40"/>
      <c r="X3792" s="19"/>
      <c r="Y3792" s="19"/>
      <c r="Z3792" s="39"/>
      <c r="AA3792" s="40"/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1653</v>
      </c>
      <c r="B3793" s="37" t="s">
        <v>1284</v>
      </c>
      <c r="C3793" s="38" t="s">
        <v>1285</v>
      </c>
      <c r="D3793" s="24">
        <f t="shared" si="118"/>
        <v>2422205.08</v>
      </c>
      <c r="E3793" s="32">
        <f t="shared" si="119"/>
        <v>0</v>
      </c>
      <c r="F3793" s="28">
        <v>356825.04</v>
      </c>
      <c r="G3793" s="29">
        <v>0</v>
      </c>
      <c r="H3793" s="19">
        <v>479470.5</v>
      </c>
      <c r="I3793" s="19">
        <v>0</v>
      </c>
      <c r="J3793" s="39">
        <v>299747.46000000002</v>
      </c>
      <c r="K3793" s="40">
        <v>0</v>
      </c>
      <c r="L3793" s="19">
        <v>197524.75</v>
      </c>
      <c r="M3793" s="19">
        <v>0</v>
      </c>
      <c r="N3793" s="39">
        <v>298522.78000000003</v>
      </c>
      <c r="O3793" s="40">
        <v>0</v>
      </c>
      <c r="P3793" s="19">
        <v>303369.09999999998</v>
      </c>
      <c r="Q3793" s="19">
        <v>0</v>
      </c>
      <c r="R3793" s="39">
        <v>324277.23</v>
      </c>
      <c r="S3793" s="40">
        <v>0</v>
      </c>
      <c r="T3793" s="19">
        <v>162468.22</v>
      </c>
      <c r="U3793" s="19">
        <v>0</v>
      </c>
      <c r="V3793" s="39"/>
      <c r="W3793" s="40"/>
      <c r="X3793" s="19"/>
      <c r="Y3793" s="19"/>
      <c r="Z3793" s="39"/>
      <c r="AA3793" s="40"/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1653</v>
      </c>
      <c r="B3794" s="37" t="s">
        <v>1286</v>
      </c>
      <c r="C3794" s="38" t="s">
        <v>1287</v>
      </c>
      <c r="D3794" s="24">
        <f t="shared" si="118"/>
        <v>395036.73999999993</v>
      </c>
      <c r="E3794" s="32">
        <f t="shared" si="119"/>
        <v>0</v>
      </c>
      <c r="F3794" s="30">
        <v>53989.919999999998</v>
      </c>
      <c r="G3794" s="31">
        <v>0</v>
      </c>
      <c r="H3794" s="22">
        <v>42822.49</v>
      </c>
      <c r="I3794" s="22">
        <v>0</v>
      </c>
      <c r="J3794" s="41">
        <v>51820.46</v>
      </c>
      <c r="K3794" s="42">
        <v>0</v>
      </c>
      <c r="L3794" s="22">
        <v>69337.789999999994</v>
      </c>
      <c r="M3794" s="22">
        <v>0</v>
      </c>
      <c r="N3794" s="41">
        <v>52704.98</v>
      </c>
      <c r="O3794" s="42">
        <v>0</v>
      </c>
      <c r="P3794" s="19">
        <v>58358.28</v>
      </c>
      <c r="Q3794" s="19">
        <v>0</v>
      </c>
      <c r="R3794" s="41">
        <v>30169.39</v>
      </c>
      <c r="S3794" s="42">
        <v>0</v>
      </c>
      <c r="T3794" s="22">
        <v>35833.43</v>
      </c>
      <c r="U3794" s="22">
        <v>0</v>
      </c>
      <c r="V3794" s="41"/>
      <c r="W3794" s="42"/>
      <c r="X3794" s="22"/>
      <c r="Y3794" s="22"/>
      <c r="Z3794" s="41"/>
      <c r="AA3794" s="42"/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1653</v>
      </c>
      <c r="B3795" s="37" t="s">
        <v>1288</v>
      </c>
      <c r="C3795" s="38" t="s">
        <v>1289</v>
      </c>
      <c r="D3795" s="24">
        <f t="shared" si="118"/>
        <v>0</v>
      </c>
      <c r="E3795" s="32">
        <f t="shared" si="119"/>
        <v>0</v>
      </c>
      <c r="F3795" s="30"/>
      <c r="G3795" s="31"/>
      <c r="H3795" s="22"/>
      <c r="I3795" s="22"/>
      <c r="J3795" s="41"/>
      <c r="K3795" s="42"/>
      <c r="L3795" s="22"/>
      <c r="M3795" s="22"/>
      <c r="N3795" s="41"/>
      <c r="O3795" s="42"/>
      <c r="P3795" s="22"/>
      <c r="Q3795" s="22"/>
      <c r="R3795" s="41"/>
      <c r="S3795" s="42"/>
      <c r="T3795" s="22"/>
      <c r="U3795" s="22"/>
      <c r="V3795" s="41"/>
      <c r="W3795" s="42"/>
      <c r="X3795" s="22"/>
      <c r="Y3795" s="22"/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1653</v>
      </c>
      <c r="B3796" s="37" t="s">
        <v>1290</v>
      </c>
      <c r="C3796" s="38" t="s">
        <v>1291</v>
      </c>
      <c r="D3796" s="24">
        <f t="shared" si="118"/>
        <v>258629.19</v>
      </c>
      <c r="E3796" s="32">
        <f t="shared" si="119"/>
        <v>0</v>
      </c>
      <c r="F3796" s="30">
        <v>97956.99</v>
      </c>
      <c r="G3796" s="31">
        <v>0</v>
      </c>
      <c r="H3796" s="22">
        <v>8691.99</v>
      </c>
      <c r="I3796" s="22">
        <v>0</v>
      </c>
      <c r="J3796" s="41">
        <v>18333.990000000002</v>
      </c>
      <c r="K3796" s="42">
        <v>0</v>
      </c>
      <c r="L3796" s="22">
        <v>26092.01</v>
      </c>
      <c r="M3796" s="22">
        <v>0</v>
      </c>
      <c r="N3796" s="41">
        <v>4243.05</v>
      </c>
      <c r="O3796" s="42">
        <v>0</v>
      </c>
      <c r="P3796" s="22">
        <v>78445.06</v>
      </c>
      <c r="Q3796" s="22">
        <v>0</v>
      </c>
      <c r="R3796" s="41">
        <v>19935.060000000001</v>
      </c>
      <c r="S3796" s="42">
        <v>0</v>
      </c>
      <c r="T3796" s="22">
        <v>4931.04</v>
      </c>
      <c r="U3796" s="22">
        <v>0</v>
      </c>
      <c r="V3796" s="41"/>
      <c r="W3796" s="42"/>
      <c r="X3796" s="22"/>
      <c r="Y3796" s="22"/>
      <c r="Z3796" s="41"/>
      <c r="AA3796" s="42"/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1653</v>
      </c>
      <c r="B3797" s="37" t="s">
        <v>1292</v>
      </c>
      <c r="C3797" s="38" t="s">
        <v>1293</v>
      </c>
      <c r="D3797" s="24">
        <f t="shared" si="118"/>
        <v>26320</v>
      </c>
      <c r="E3797" s="32">
        <f t="shared" si="119"/>
        <v>0</v>
      </c>
      <c r="F3797" s="28">
        <v>5940</v>
      </c>
      <c r="G3797" s="29">
        <v>0</v>
      </c>
      <c r="H3797" s="19">
        <v>0</v>
      </c>
      <c r="I3797" s="19">
        <v>0</v>
      </c>
      <c r="J3797" s="39">
        <v>3960</v>
      </c>
      <c r="K3797" s="40">
        <v>0</v>
      </c>
      <c r="L3797" s="19">
        <v>3960</v>
      </c>
      <c r="M3797" s="19">
        <v>0</v>
      </c>
      <c r="N3797" s="39">
        <v>3960</v>
      </c>
      <c r="O3797" s="40">
        <v>0</v>
      </c>
      <c r="P3797" s="22">
        <v>0</v>
      </c>
      <c r="Q3797" s="22">
        <v>0</v>
      </c>
      <c r="R3797" s="39">
        <v>8500</v>
      </c>
      <c r="S3797" s="40">
        <v>0</v>
      </c>
      <c r="T3797" s="19">
        <v>0</v>
      </c>
      <c r="U3797" s="19">
        <v>0</v>
      </c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1653</v>
      </c>
      <c r="B3798" s="37" t="s">
        <v>1294</v>
      </c>
      <c r="C3798" s="38" t="s">
        <v>1295</v>
      </c>
      <c r="D3798" s="24">
        <f t="shared" si="118"/>
        <v>145219</v>
      </c>
      <c r="E3798" s="32">
        <f t="shared" si="119"/>
        <v>7704</v>
      </c>
      <c r="F3798" s="30"/>
      <c r="G3798" s="31"/>
      <c r="H3798" s="22">
        <v>8025</v>
      </c>
      <c r="I3798" s="22">
        <v>0</v>
      </c>
      <c r="J3798" s="41">
        <v>8904</v>
      </c>
      <c r="K3798" s="42">
        <v>0</v>
      </c>
      <c r="L3798" s="22">
        <v>19100</v>
      </c>
      <c r="M3798" s="22">
        <v>7704</v>
      </c>
      <c r="N3798" s="41">
        <v>64000</v>
      </c>
      <c r="O3798" s="42">
        <v>0</v>
      </c>
      <c r="P3798" s="19">
        <v>18150</v>
      </c>
      <c r="Q3798" s="19">
        <v>0</v>
      </c>
      <c r="R3798" s="41">
        <v>11100</v>
      </c>
      <c r="S3798" s="42">
        <v>0</v>
      </c>
      <c r="T3798" s="22">
        <v>15940</v>
      </c>
      <c r="U3798" s="22">
        <v>0</v>
      </c>
      <c r="V3798" s="41"/>
      <c r="W3798" s="42"/>
      <c r="X3798" s="22"/>
      <c r="Y3798" s="22"/>
      <c r="Z3798" s="41"/>
      <c r="AA3798" s="42"/>
      <c r="AB3798" s="22"/>
      <c r="AC3798" s="22"/>
      <c r="AD3798" s="45" t="s">
        <v>1660</v>
      </c>
      <c r="AE3798" s="23" t="s">
        <v>1637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1653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1653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1653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1653</v>
      </c>
      <c r="B3802" s="37" t="s">
        <v>1302</v>
      </c>
      <c r="C3802" s="38" t="s">
        <v>1303</v>
      </c>
      <c r="D3802" s="24">
        <f t="shared" si="118"/>
        <v>0</v>
      </c>
      <c r="E3802" s="32">
        <f t="shared" si="119"/>
        <v>0</v>
      </c>
      <c r="F3802" s="30"/>
      <c r="G3802" s="31"/>
      <c r="H3802" s="22"/>
      <c r="I3802" s="22"/>
      <c r="J3802" s="41"/>
      <c r="K3802" s="42"/>
      <c r="L3802" s="22"/>
      <c r="M3802" s="22"/>
      <c r="N3802" s="41"/>
      <c r="O3802" s="42"/>
      <c r="P3802" s="22"/>
      <c r="Q3802" s="22"/>
      <c r="R3802" s="41"/>
      <c r="S3802" s="42"/>
      <c r="T3802" s="22"/>
      <c r="U3802" s="22"/>
      <c r="V3802" s="41"/>
      <c r="W3802" s="42"/>
      <c r="X3802" s="22"/>
      <c r="Y3802" s="22"/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1653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1653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1653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1653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1653</v>
      </c>
      <c r="B3807" s="37" t="s">
        <v>1312</v>
      </c>
      <c r="C3807" s="38" t="s">
        <v>1313</v>
      </c>
      <c r="D3807" s="24">
        <f t="shared" si="118"/>
        <v>183270</v>
      </c>
      <c r="E3807" s="32">
        <f t="shared" si="119"/>
        <v>0</v>
      </c>
      <c r="F3807" s="30">
        <v>19690</v>
      </c>
      <c r="G3807" s="31">
        <v>0</v>
      </c>
      <c r="H3807" s="22">
        <v>103460</v>
      </c>
      <c r="I3807" s="22">
        <v>0</v>
      </c>
      <c r="J3807" s="41">
        <v>26700</v>
      </c>
      <c r="K3807" s="42">
        <v>0</v>
      </c>
      <c r="L3807" s="22">
        <v>0</v>
      </c>
      <c r="M3807" s="22">
        <v>0</v>
      </c>
      <c r="N3807" s="41">
        <v>14720</v>
      </c>
      <c r="O3807" s="42">
        <v>0</v>
      </c>
      <c r="P3807" s="22">
        <v>5500</v>
      </c>
      <c r="Q3807" s="22">
        <v>0</v>
      </c>
      <c r="R3807" s="41">
        <v>13200</v>
      </c>
      <c r="S3807" s="42">
        <v>0</v>
      </c>
      <c r="T3807" s="22">
        <v>0</v>
      </c>
      <c r="U3807" s="22">
        <v>0</v>
      </c>
      <c r="V3807" s="41"/>
      <c r="W3807" s="42"/>
      <c r="X3807" s="22"/>
      <c r="Y3807" s="22"/>
      <c r="Z3807" s="41"/>
      <c r="AA3807" s="42"/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1653</v>
      </c>
      <c r="B3808" s="37" t="s">
        <v>1314</v>
      </c>
      <c r="C3808" s="38" t="s">
        <v>1315</v>
      </c>
      <c r="D3808" s="24">
        <f t="shared" si="118"/>
        <v>179889</v>
      </c>
      <c r="E3808" s="32">
        <f t="shared" si="119"/>
        <v>0</v>
      </c>
      <c r="F3808" s="30"/>
      <c r="G3808" s="31"/>
      <c r="H3808" s="22">
        <v>51880</v>
      </c>
      <c r="I3808" s="22">
        <v>0</v>
      </c>
      <c r="J3808" s="41">
        <v>18943</v>
      </c>
      <c r="K3808" s="42">
        <v>0</v>
      </c>
      <c r="L3808" s="22">
        <v>51097</v>
      </c>
      <c r="M3808" s="22">
        <v>0</v>
      </c>
      <c r="N3808" s="41">
        <v>0</v>
      </c>
      <c r="O3808" s="42">
        <v>0</v>
      </c>
      <c r="P3808" s="22">
        <v>19800</v>
      </c>
      <c r="Q3808" s="22">
        <v>0</v>
      </c>
      <c r="R3808" s="41">
        <v>0</v>
      </c>
      <c r="S3808" s="42">
        <v>0</v>
      </c>
      <c r="T3808" s="22">
        <v>38169</v>
      </c>
      <c r="U3808" s="22">
        <v>0</v>
      </c>
      <c r="V3808" s="41"/>
      <c r="W3808" s="42"/>
      <c r="X3808" s="22"/>
      <c r="Y3808" s="22"/>
      <c r="Z3808" s="41"/>
      <c r="AA3808" s="42"/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1653</v>
      </c>
      <c r="B3809" s="37" t="s">
        <v>1316</v>
      </c>
      <c r="C3809" s="38" t="s">
        <v>1317</v>
      </c>
      <c r="D3809" s="24">
        <f t="shared" si="118"/>
        <v>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/>
      <c r="O3809" s="40"/>
      <c r="P3809" s="22"/>
      <c r="Q3809" s="22"/>
      <c r="R3809" s="39"/>
      <c r="S3809" s="40"/>
      <c r="T3809" s="19"/>
      <c r="U3809" s="19"/>
      <c r="V3809" s="39"/>
      <c r="W3809" s="40"/>
      <c r="X3809" s="19"/>
      <c r="Y3809" s="19"/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1653</v>
      </c>
      <c r="B3810" s="37" t="s">
        <v>1318</v>
      </c>
      <c r="C3810" s="38" t="s">
        <v>1319</v>
      </c>
      <c r="D3810" s="24">
        <f t="shared" si="118"/>
        <v>175165</v>
      </c>
      <c r="E3810" s="32">
        <f t="shared" si="119"/>
        <v>0</v>
      </c>
      <c r="F3810" s="30">
        <v>73250</v>
      </c>
      <c r="G3810" s="31">
        <v>0</v>
      </c>
      <c r="H3810" s="22">
        <v>0</v>
      </c>
      <c r="I3810" s="22">
        <v>0</v>
      </c>
      <c r="J3810" s="41">
        <v>7020</v>
      </c>
      <c r="K3810" s="42">
        <v>0</v>
      </c>
      <c r="L3810" s="22">
        <v>0</v>
      </c>
      <c r="M3810" s="22">
        <v>0</v>
      </c>
      <c r="N3810" s="41">
        <v>0</v>
      </c>
      <c r="O3810" s="42">
        <v>0</v>
      </c>
      <c r="P3810" s="19">
        <v>0</v>
      </c>
      <c r="Q3810" s="19">
        <v>0</v>
      </c>
      <c r="R3810" s="41">
        <v>90375</v>
      </c>
      <c r="S3810" s="42">
        <v>0</v>
      </c>
      <c r="T3810" s="22">
        <v>4520</v>
      </c>
      <c r="U3810" s="22">
        <v>0</v>
      </c>
      <c r="V3810" s="41"/>
      <c r="W3810" s="42"/>
      <c r="X3810" s="22"/>
      <c r="Y3810" s="22"/>
      <c r="Z3810" s="41"/>
      <c r="AA3810" s="42"/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1653</v>
      </c>
      <c r="B3811" s="37" t="s">
        <v>1320</v>
      </c>
      <c r="C3811" s="38" t="s">
        <v>1321</v>
      </c>
      <c r="D3811" s="24">
        <f t="shared" si="118"/>
        <v>3224955</v>
      </c>
      <c r="E3811" s="32">
        <f t="shared" si="119"/>
        <v>545</v>
      </c>
      <c r="F3811" s="30">
        <v>279956</v>
      </c>
      <c r="G3811" s="31">
        <v>545</v>
      </c>
      <c r="H3811" s="22">
        <v>393846.75</v>
      </c>
      <c r="I3811" s="22">
        <v>0</v>
      </c>
      <c r="J3811" s="41">
        <v>452685</v>
      </c>
      <c r="K3811" s="42">
        <v>0</v>
      </c>
      <c r="L3811" s="22">
        <v>80546.5</v>
      </c>
      <c r="M3811" s="22">
        <v>0</v>
      </c>
      <c r="N3811" s="41">
        <v>685446</v>
      </c>
      <c r="O3811" s="42">
        <v>0</v>
      </c>
      <c r="P3811" s="22">
        <v>96640.75</v>
      </c>
      <c r="Q3811" s="22">
        <v>0</v>
      </c>
      <c r="R3811" s="41">
        <v>798950.25</v>
      </c>
      <c r="S3811" s="42">
        <v>0</v>
      </c>
      <c r="T3811" s="22">
        <v>436883.75</v>
      </c>
      <c r="U3811" s="22">
        <v>0</v>
      </c>
      <c r="V3811" s="41"/>
      <c r="W3811" s="42"/>
      <c r="X3811" s="22"/>
      <c r="Y3811" s="22"/>
      <c r="Z3811" s="41"/>
      <c r="AA3811" s="42"/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1653</v>
      </c>
      <c r="B3812" s="37" t="s">
        <v>1322</v>
      </c>
      <c r="C3812" s="38" t="s">
        <v>1323</v>
      </c>
      <c r="D3812" s="24">
        <f t="shared" si="118"/>
        <v>233314.75</v>
      </c>
      <c r="E3812" s="32">
        <f t="shared" si="119"/>
        <v>0</v>
      </c>
      <c r="F3812" s="28"/>
      <c r="G3812" s="29"/>
      <c r="H3812" s="19">
        <v>32877</v>
      </c>
      <c r="I3812" s="19">
        <v>0</v>
      </c>
      <c r="J3812" s="39">
        <v>21660.5</v>
      </c>
      <c r="K3812" s="40">
        <v>0</v>
      </c>
      <c r="L3812" s="19">
        <v>38918</v>
      </c>
      <c r="M3812" s="19">
        <v>0</v>
      </c>
      <c r="N3812" s="39">
        <v>20545</v>
      </c>
      <c r="O3812" s="40">
        <v>0</v>
      </c>
      <c r="P3812" s="22">
        <v>40264</v>
      </c>
      <c r="Q3812" s="22">
        <v>0</v>
      </c>
      <c r="R3812" s="39">
        <v>36566</v>
      </c>
      <c r="S3812" s="40">
        <v>0</v>
      </c>
      <c r="T3812" s="19">
        <v>42484.25</v>
      </c>
      <c r="U3812" s="19">
        <v>0</v>
      </c>
      <c r="V3812" s="39"/>
      <c r="W3812" s="40"/>
      <c r="X3812" s="19"/>
      <c r="Y3812" s="19"/>
      <c r="Z3812" s="39"/>
      <c r="AA3812" s="40"/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1653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/>
      <c r="Y3813" s="22"/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1653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1653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1653</v>
      </c>
      <c r="B3816" s="37" t="s">
        <v>1330</v>
      </c>
      <c r="C3816" s="38" t="s">
        <v>1331</v>
      </c>
      <c r="D3816" s="24">
        <f t="shared" si="118"/>
        <v>3760</v>
      </c>
      <c r="E3816" s="32">
        <f t="shared" si="119"/>
        <v>0</v>
      </c>
      <c r="F3816" s="30"/>
      <c r="G3816" s="31"/>
      <c r="H3816" s="22">
        <v>1640</v>
      </c>
      <c r="I3816" s="22">
        <v>0</v>
      </c>
      <c r="J3816" s="41">
        <v>0</v>
      </c>
      <c r="K3816" s="42">
        <v>0</v>
      </c>
      <c r="L3816" s="22">
        <v>0</v>
      </c>
      <c r="M3816" s="22">
        <v>0</v>
      </c>
      <c r="N3816" s="41">
        <v>0</v>
      </c>
      <c r="O3816" s="42">
        <v>0</v>
      </c>
      <c r="P3816" s="22">
        <v>0</v>
      </c>
      <c r="Q3816" s="22">
        <v>0</v>
      </c>
      <c r="R3816" s="41">
        <v>2120</v>
      </c>
      <c r="S3816" s="42">
        <v>0</v>
      </c>
      <c r="T3816" s="22">
        <v>0</v>
      </c>
      <c r="U3816" s="22">
        <v>0</v>
      </c>
      <c r="V3816" s="41"/>
      <c r="W3816" s="42"/>
      <c r="X3816" s="22"/>
      <c r="Y3816" s="22"/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1653</v>
      </c>
      <c r="B3817" s="37" t="s">
        <v>1332</v>
      </c>
      <c r="C3817" s="38" t="s">
        <v>1333</v>
      </c>
      <c r="D3817" s="24">
        <f t="shared" si="118"/>
        <v>5235246.5</v>
      </c>
      <c r="E3817" s="32">
        <f t="shared" si="119"/>
        <v>750</v>
      </c>
      <c r="F3817" s="30">
        <v>730362.5</v>
      </c>
      <c r="G3817" s="31">
        <v>0</v>
      </c>
      <c r="H3817" s="22">
        <v>659127.5</v>
      </c>
      <c r="I3817" s="22">
        <v>0</v>
      </c>
      <c r="J3817" s="41">
        <v>778342</v>
      </c>
      <c r="K3817" s="42">
        <v>0</v>
      </c>
      <c r="L3817" s="22">
        <v>703575</v>
      </c>
      <c r="M3817" s="22">
        <v>0</v>
      </c>
      <c r="N3817" s="41">
        <v>557667.5</v>
      </c>
      <c r="O3817" s="42">
        <v>750</v>
      </c>
      <c r="P3817" s="22">
        <v>620257</v>
      </c>
      <c r="Q3817" s="22">
        <v>0</v>
      </c>
      <c r="R3817" s="41">
        <v>516615.5</v>
      </c>
      <c r="S3817" s="42">
        <v>0</v>
      </c>
      <c r="T3817" s="22">
        <v>669299.5</v>
      </c>
      <c r="U3817" s="22">
        <v>0</v>
      </c>
      <c r="V3817" s="41"/>
      <c r="W3817" s="42"/>
      <c r="X3817" s="22"/>
      <c r="Y3817" s="22"/>
      <c r="Z3817" s="41"/>
      <c r="AA3817" s="42"/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1653</v>
      </c>
      <c r="B3818" s="37" t="s">
        <v>1334</v>
      </c>
      <c r="C3818" s="38" t="s">
        <v>1335</v>
      </c>
      <c r="D3818" s="24">
        <f t="shared" si="118"/>
        <v>534792</v>
      </c>
      <c r="E3818" s="32">
        <f t="shared" si="119"/>
        <v>7200</v>
      </c>
      <c r="F3818" s="28">
        <v>52490</v>
      </c>
      <c r="G3818" s="29">
        <v>0</v>
      </c>
      <c r="H3818" s="19">
        <v>62685</v>
      </c>
      <c r="I3818" s="19">
        <v>0</v>
      </c>
      <c r="J3818" s="39">
        <v>72183</v>
      </c>
      <c r="K3818" s="40">
        <v>7200</v>
      </c>
      <c r="L3818" s="19">
        <v>54844</v>
      </c>
      <c r="M3818" s="19">
        <v>0</v>
      </c>
      <c r="N3818" s="39">
        <v>63030</v>
      </c>
      <c r="O3818" s="40">
        <v>0</v>
      </c>
      <c r="P3818" s="22">
        <v>71015</v>
      </c>
      <c r="Q3818" s="22">
        <v>0</v>
      </c>
      <c r="R3818" s="39">
        <v>71415</v>
      </c>
      <c r="S3818" s="40">
        <v>0</v>
      </c>
      <c r="T3818" s="19">
        <v>87130</v>
      </c>
      <c r="U3818" s="19">
        <v>0</v>
      </c>
      <c r="V3818" s="39"/>
      <c r="W3818" s="40"/>
      <c r="X3818" s="19"/>
      <c r="Y3818" s="19"/>
      <c r="Z3818" s="39"/>
      <c r="AA3818" s="40"/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1653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1653</v>
      </c>
      <c r="B3820" s="37" t="s">
        <v>1338</v>
      </c>
      <c r="C3820" s="38" t="s">
        <v>1339</v>
      </c>
      <c r="D3820" s="24">
        <f t="shared" si="118"/>
        <v>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/>
      <c r="Q3820" s="22"/>
      <c r="R3820" s="41"/>
      <c r="S3820" s="42"/>
      <c r="T3820" s="22"/>
      <c r="U3820" s="22"/>
      <c r="V3820" s="41"/>
      <c r="W3820" s="42"/>
      <c r="X3820" s="22"/>
      <c r="Y3820" s="22"/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1653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1653</v>
      </c>
      <c r="B3822" s="37" t="s">
        <v>1342</v>
      </c>
      <c r="C3822" s="38" t="s">
        <v>1343</v>
      </c>
      <c r="D3822" s="24">
        <f t="shared" si="118"/>
        <v>80000</v>
      </c>
      <c r="E3822" s="32">
        <f t="shared" si="119"/>
        <v>0</v>
      </c>
      <c r="F3822" s="30">
        <v>10000</v>
      </c>
      <c r="G3822" s="31">
        <v>0</v>
      </c>
      <c r="H3822" s="22">
        <v>10000</v>
      </c>
      <c r="I3822" s="22">
        <v>0</v>
      </c>
      <c r="J3822" s="41">
        <v>10000</v>
      </c>
      <c r="K3822" s="42">
        <v>0</v>
      </c>
      <c r="L3822" s="22">
        <v>10000</v>
      </c>
      <c r="M3822" s="22">
        <v>0</v>
      </c>
      <c r="N3822" s="41">
        <v>10000</v>
      </c>
      <c r="O3822" s="42">
        <v>0</v>
      </c>
      <c r="P3822" s="22">
        <v>10000</v>
      </c>
      <c r="Q3822" s="22">
        <v>0</v>
      </c>
      <c r="R3822" s="41">
        <v>10000</v>
      </c>
      <c r="S3822" s="42">
        <v>0</v>
      </c>
      <c r="T3822" s="22">
        <v>10000</v>
      </c>
      <c r="U3822" s="22">
        <v>0</v>
      </c>
      <c r="V3822" s="41"/>
      <c r="W3822" s="42"/>
      <c r="X3822" s="22"/>
      <c r="Y3822" s="22"/>
      <c r="Z3822" s="41"/>
      <c r="AA3822" s="42"/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1653</v>
      </c>
      <c r="B3823" s="37" t="s">
        <v>1344</v>
      </c>
      <c r="C3823" s="38" t="s">
        <v>1345</v>
      </c>
      <c r="D3823" s="24">
        <f t="shared" si="118"/>
        <v>160000</v>
      </c>
      <c r="E3823" s="32">
        <f t="shared" si="119"/>
        <v>0</v>
      </c>
      <c r="F3823" s="28">
        <v>20000</v>
      </c>
      <c r="G3823" s="29">
        <v>0</v>
      </c>
      <c r="H3823" s="19">
        <v>20000</v>
      </c>
      <c r="I3823" s="19">
        <v>0</v>
      </c>
      <c r="J3823" s="39">
        <v>20000</v>
      </c>
      <c r="K3823" s="40">
        <v>0</v>
      </c>
      <c r="L3823" s="19">
        <v>20000</v>
      </c>
      <c r="M3823" s="19">
        <v>0</v>
      </c>
      <c r="N3823" s="39">
        <v>20000</v>
      </c>
      <c r="O3823" s="40">
        <v>0</v>
      </c>
      <c r="P3823" s="22">
        <v>20000</v>
      </c>
      <c r="Q3823" s="22">
        <v>0</v>
      </c>
      <c r="R3823" s="39">
        <v>20000</v>
      </c>
      <c r="S3823" s="40">
        <v>0</v>
      </c>
      <c r="T3823" s="19">
        <v>20000</v>
      </c>
      <c r="U3823" s="19">
        <v>0</v>
      </c>
      <c r="V3823" s="39"/>
      <c r="W3823" s="40"/>
      <c r="X3823" s="19"/>
      <c r="Y3823" s="19"/>
      <c r="Z3823" s="39"/>
      <c r="AA3823" s="40"/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1653</v>
      </c>
      <c r="B3824" s="37" t="s">
        <v>1346</v>
      </c>
      <c r="C3824" s="38" t="s">
        <v>1347</v>
      </c>
      <c r="D3824" s="24">
        <f t="shared" si="118"/>
        <v>105000</v>
      </c>
      <c r="E3824" s="32">
        <f t="shared" si="119"/>
        <v>0</v>
      </c>
      <c r="F3824" s="30">
        <v>15000</v>
      </c>
      <c r="G3824" s="31">
        <v>0</v>
      </c>
      <c r="H3824" s="22">
        <v>15000</v>
      </c>
      <c r="I3824" s="22">
        <v>0</v>
      </c>
      <c r="J3824" s="41">
        <v>15000</v>
      </c>
      <c r="K3824" s="42">
        <v>0</v>
      </c>
      <c r="L3824" s="22">
        <v>15000</v>
      </c>
      <c r="M3824" s="22">
        <v>0</v>
      </c>
      <c r="N3824" s="41">
        <v>15000</v>
      </c>
      <c r="O3824" s="42">
        <v>0</v>
      </c>
      <c r="P3824" s="19">
        <v>10000</v>
      </c>
      <c r="Q3824" s="19">
        <v>0</v>
      </c>
      <c r="R3824" s="41">
        <v>10000</v>
      </c>
      <c r="S3824" s="42">
        <v>0</v>
      </c>
      <c r="T3824" s="22">
        <v>10000</v>
      </c>
      <c r="U3824" s="22">
        <v>0</v>
      </c>
      <c r="V3824" s="41"/>
      <c r="W3824" s="42"/>
      <c r="X3824" s="22"/>
      <c r="Y3824" s="22"/>
      <c r="Z3824" s="41"/>
      <c r="AA3824" s="42"/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1653</v>
      </c>
      <c r="B3825" s="37" t="s">
        <v>1348</v>
      </c>
      <c r="C3825" s="38" t="s">
        <v>1349</v>
      </c>
      <c r="D3825" s="24">
        <f t="shared" si="118"/>
        <v>250775</v>
      </c>
      <c r="E3825" s="32">
        <f t="shared" si="119"/>
        <v>0</v>
      </c>
      <c r="F3825" s="28">
        <v>40100</v>
      </c>
      <c r="G3825" s="29">
        <v>0</v>
      </c>
      <c r="H3825" s="19">
        <v>38900</v>
      </c>
      <c r="I3825" s="19">
        <v>0</v>
      </c>
      <c r="J3825" s="39">
        <v>39525</v>
      </c>
      <c r="K3825" s="40">
        <v>0</v>
      </c>
      <c r="L3825" s="19">
        <v>37050</v>
      </c>
      <c r="M3825" s="19">
        <v>0</v>
      </c>
      <c r="N3825" s="39">
        <v>37100</v>
      </c>
      <c r="O3825" s="40">
        <v>0</v>
      </c>
      <c r="P3825" s="22">
        <v>35925</v>
      </c>
      <c r="Q3825" s="22">
        <v>0</v>
      </c>
      <c r="R3825" s="39">
        <v>2100</v>
      </c>
      <c r="S3825" s="40">
        <v>0</v>
      </c>
      <c r="T3825" s="19">
        <v>20075</v>
      </c>
      <c r="U3825" s="19">
        <v>0</v>
      </c>
      <c r="V3825" s="39"/>
      <c r="W3825" s="40"/>
      <c r="X3825" s="19"/>
      <c r="Y3825" s="19"/>
      <c r="Z3825" s="39"/>
      <c r="AA3825" s="40"/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1653</v>
      </c>
      <c r="B3826" s="37" t="s">
        <v>1350</v>
      </c>
      <c r="C3826" s="38" t="s">
        <v>1351</v>
      </c>
      <c r="D3826" s="24">
        <f t="shared" si="118"/>
        <v>21375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>
        <v>21375</v>
      </c>
      <c r="U3826" s="22">
        <v>0</v>
      </c>
      <c r="V3826" s="41"/>
      <c r="W3826" s="42"/>
      <c r="X3826" s="22"/>
      <c r="Y3826" s="22"/>
      <c r="Z3826" s="41"/>
      <c r="AA3826" s="42"/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1653</v>
      </c>
      <c r="B3827" s="37" t="s">
        <v>1352</v>
      </c>
      <c r="C3827" s="38" t="s">
        <v>1353</v>
      </c>
      <c r="D3827" s="24">
        <f t="shared" si="118"/>
        <v>13650</v>
      </c>
      <c r="E3827" s="32">
        <f t="shared" si="119"/>
        <v>0</v>
      </c>
      <c r="F3827" s="30">
        <v>3900</v>
      </c>
      <c r="G3827" s="31">
        <v>0</v>
      </c>
      <c r="H3827" s="22">
        <v>0</v>
      </c>
      <c r="I3827" s="22">
        <v>0</v>
      </c>
      <c r="J3827" s="41">
        <v>2400</v>
      </c>
      <c r="K3827" s="42">
        <v>0</v>
      </c>
      <c r="L3827" s="22">
        <v>750</v>
      </c>
      <c r="M3827" s="22">
        <v>0</v>
      </c>
      <c r="N3827" s="41">
        <v>2250</v>
      </c>
      <c r="O3827" s="42">
        <v>0</v>
      </c>
      <c r="P3827" s="22">
        <v>1200</v>
      </c>
      <c r="Q3827" s="22">
        <v>0</v>
      </c>
      <c r="R3827" s="41">
        <v>1950</v>
      </c>
      <c r="S3827" s="42">
        <v>0</v>
      </c>
      <c r="T3827" s="22">
        <v>1200</v>
      </c>
      <c r="U3827" s="22">
        <v>0</v>
      </c>
      <c r="V3827" s="41"/>
      <c r="W3827" s="42"/>
      <c r="X3827" s="22"/>
      <c r="Y3827" s="22"/>
      <c r="Z3827" s="41"/>
      <c r="AA3827" s="42"/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1653</v>
      </c>
      <c r="B3828" s="37" t="s">
        <v>1354</v>
      </c>
      <c r="C3828" s="38" t="s">
        <v>1355</v>
      </c>
      <c r="D3828" s="24">
        <f t="shared" si="118"/>
        <v>66133.36</v>
      </c>
      <c r="E3828" s="32">
        <f t="shared" si="119"/>
        <v>0</v>
      </c>
      <c r="F3828" s="30">
        <v>8266.67</v>
      </c>
      <c r="G3828" s="31">
        <v>0</v>
      </c>
      <c r="H3828" s="22">
        <v>8266.67</v>
      </c>
      <c r="I3828" s="22">
        <v>0</v>
      </c>
      <c r="J3828" s="41">
        <v>8266.67</v>
      </c>
      <c r="K3828" s="42">
        <v>0</v>
      </c>
      <c r="L3828" s="22">
        <v>8266.67</v>
      </c>
      <c r="M3828" s="22">
        <v>0</v>
      </c>
      <c r="N3828" s="41">
        <v>8266.67</v>
      </c>
      <c r="O3828" s="42">
        <v>0</v>
      </c>
      <c r="P3828" s="22">
        <v>8266.67</v>
      </c>
      <c r="Q3828" s="22">
        <v>0</v>
      </c>
      <c r="R3828" s="41">
        <v>8266.67</v>
      </c>
      <c r="S3828" s="42">
        <v>0</v>
      </c>
      <c r="T3828" s="22">
        <v>8266.67</v>
      </c>
      <c r="U3828" s="22">
        <v>0</v>
      </c>
      <c r="V3828" s="41"/>
      <c r="W3828" s="42"/>
      <c r="X3828" s="22"/>
      <c r="Y3828" s="22"/>
      <c r="Z3828" s="41"/>
      <c r="AA3828" s="42"/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1653</v>
      </c>
      <c r="B3829" s="37" t="s">
        <v>1356</v>
      </c>
      <c r="C3829" s="38" t="s">
        <v>1357</v>
      </c>
      <c r="D3829" s="24">
        <f t="shared" si="118"/>
        <v>28303.369999999995</v>
      </c>
      <c r="E3829" s="32">
        <f t="shared" si="119"/>
        <v>0</v>
      </c>
      <c r="F3829" s="28">
        <v>3537.92</v>
      </c>
      <c r="G3829" s="29">
        <v>0</v>
      </c>
      <c r="H3829" s="19">
        <v>3537.92</v>
      </c>
      <c r="I3829" s="19">
        <v>0</v>
      </c>
      <c r="J3829" s="39">
        <v>3537.92</v>
      </c>
      <c r="K3829" s="40">
        <v>0</v>
      </c>
      <c r="L3829" s="19">
        <v>3537.92</v>
      </c>
      <c r="M3829" s="19">
        <v>0</v>
      </c>
      <c r="N3829" s="39">
        <v>3537.92</v>
      </c>
      <c r="O3829" s="40">
        <v>0</v>
      </c>
      <c r="P3829" s="22">
        <v>3537.92</v>
      </c>
      <c r="Q3829" s="22">
        <v>0</v>
      </c>
      <c r="R3829" s="39">
        <v>3537.92</v>
      </c>
      <c r="S3829" s="40">
        <v>0</v>
      </c>
      <c r="T3829" s="19">
        <v>3537.93</v>
      </c>
      <c r="U3829" s="19">
        <v>0</v>
      </c>
      <c r="V3829" s="39"/>
      <c r="W3829" s="40"/>
      <c r="X3829" s="19"/>
      <c r="Y3829" s="19"/>
      <c r="Z3829" s="39"/>
      <c r="AA3829" s="40"/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1653</v>
      </c>
      <c r="B3830" s="37" t="s">
        <v>1358</v>
      </c>
      <c r="C3830" s="38" t="s">
        <v>1359</v>
      </c>
      <c r="D3830" s="24">
        <f t="shared" si="118"/>
        <v>19200.399999999998</v>
      </c>
      <c r="E3830" s="32">
        <f t="shared" si="119"/>
        <v>0</v>
      </c>
      <c r="F3830" s="28">
        <v>2400.0500000000002</v>
      </c>
      <c r="G3830" s="29">
        <v>0</v>
      </c>
      <c r="H3830" s="19">
        <v>2400.0500000000002</v>
      </c>
      <c r="I3830" s="19">
        <v>0</v>
      </c>
      <c r="J3830" s="39">
        <v>2400.0500000000002</v>
      </c>
      <c r="K3830" s="40">
        <v>0</v>
      </c>
      <c r="L3830" s="19">
        <v>2400.0500000000002</v>
      </c>
      <c r="M3830" s="19">
        <v>0</v>
      </c>
      <c r="N3830" s="39">
        <v>2400.0500000000002</v>
      </c>
      <c r="O3830" s="40">
        <v>0</v>
      </c>
      <c r="P3830" s="19">
        <v>2400.0500000000002</v>
      </c>
      <c r="Q3830" s="19">
        <v>0</v>
      </c>
      <c r="R3830" s="39">
        <v>2400.0500000000002</v>
      </c>
      <c r="S3830" s="40">
        <v>0</v>
      </c>
      <c r="T3830" s="19">
        <v>2400.0500000000002</v>
      </c>
      <c r="U3830" s="19">
        <v>0</v>
      </c>
      <c r="V3830" s="39"/>
      <c r="W3830" s="40"/>
      <c r="X3830" s="19"/>
      <c r="Y3830" s="19"/>
      <c r="Z3830" s="39"/>
      <c r="AA3830" s="40"/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1653</v>
      </c>
      <c r="B3831" s="37" t="s">
        <v>1360</v>
      </c>
      <c r="C3831" s="38" t="s">
        <v>1361</v>
      </c>
      <c r="D3831" s="24">
        <f t="shared" si="118"/>
        <v>85930.41</v>
      </c>
      <c r="E3831" s="32">
        <f t="shared" si="119"/>
        <v>0</v>
      </c>
      <c r="F3831" s="28">
        <v>10741.3</v>
      </c>
      <c r="G3831" s="29">
        <v>0</v>
      </c>
      <c r="H3831" s="19">
        <v>10741.3</v>
      </c>
      <c r="I3831" s="19">
        <v>0</v>
      </c>
      <c r="J3831" s="39">
        <v>10741.3</v>
      </c>
      <c r="K3831" s="40">
        <v>0</v>
      </c>
      <c r="L3831" s="19">
        <v>10741.3</v>
      </c>
      <c r="M3831" s="19">
        <v>0</v>
      </c>
      <c r="N3831" s="39">
        <v>10741.3</v>
      </c>
      <c r="O3831" s="40">
        <v>0</v>
      </c>
      <c r="P3831" s="19">
        <v>10741.3</v>
      </c>
      <c r="Q3831" s="19">
        <v>0</v>
      </c>
      <c r="R3831" s="39">
        <v>10741.3</v>
      </c>
      <c r="S3831" s="40">
        <v>0</v>
      </c>
      <c r="T3831" s="19">
        <v>10741.31</v>
      </c>
      <c r="U3831" s="19">
        <v>0</v>
      </c>
      <c r="V3831" s="39"/>
      <c r="W3831" s="40"/>
      <c r="X3831" s="19"/>
      <c r="Y3831" s="19"/>
      <c r="Z3831" s="39"/>
      <c r="AA3831" s="40"/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1653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1653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1653</v>
      </c>
      <c r="B3834" s="37" t="s">
        <v>1366</v>
      </c>
      <c r="C3834" s="38" t="s">
        <v>1367</v>
      </c>
      <c r="D3834" s="24">
        <f t="shared" si="118"/>
        <v>0</v>
      </c>
      <c r="E3834" s="32">
        <f t="shared" si="119"/>
        <v>0</v>
      </c>
      <c r="F3834" s="30"/>
      <c r="G3834" s="31"/>
      <c r="H3834" s="22"/>
      <c r="I3834" s="22"/>
      <c r="J3834" s="41"/>
      <c r="K3834" s="42"/>
      <c r="L3834" s="22"/>
      <c r="M3834" s="22"/>
      <c r="N3834" s="41"/>
      <c r="O3834" s="42"/>
      <c r="P3834" s="22"/>
      <c r="Q3834" s="22"/>
      <c r="R3834" s="41"/>
      <c r="S3834" s="42"/>
      <c r="T3834" s="22"/>
      <c r="U3834" s="22"/>
      <c r="V3834" s="41"/>
      <c r="W3834" s="42"/>
      <c r="X3834" s="22"/>
      <c r="Y3834" s="22"/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1653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1653</v>
      </c>
      <c r="B3836" s="37" t="s">
        <v>1370</v>
      </c>
      <c r="C3836" s="38" t="s">
        <v>1371</v>
      </c>
      <c r="D3836" s="24">
        <f t="shared" si="118"/>
        <v>75022.240000000005</v>
      </c>
      <c r="E3836" s="32">
        <f t="shared" si="119"/>
        <v>0</v>
      </c>
      <c r="F3836" s="30">
        <v>9377.7800000000007</v>
      </c>
      <c r="G3836" s="31">
        <v>0</v>
      </c>
      <c r="H3836" s="22">
        <v>9377.7800000000007</v>
      </c>
      <c r="I3836" s="22">
        <v>0</v>
      </c>
      <c r="J3836" s="41">
        <v>9377.7800000000007</v>
      </c>
      <c r="K3836" s="42">
        <v>0</v>
      </c>
      <c r="L3836" s="22">
        <v>9377.7800000000007</v>
      </c>
      <c r="M3836" s="22">
        <v>0</v>
      </c>
      <c r="N3836" s="41">
        <v>9377.7800000000007</v>
      </c>
      <c r="O3836" s="42">
        <v>0</v>
      </c>
      <c r="P3836" s="22">
        <v>9377.7800000000007</v>
      </c>
      <c r="Q3836" s="22">
        <v>0</v>
      </c>
      <c r="R3836" s="41">
        <v>9377.7800000000007</v>
      </c>
      <c r="S3836" s="42">
        <v>0</v>
      </c>
      <c r="T3836" s="22">
        <v>9377.7800000000007</v>
      </c>
      <c r="U3836" s="22">
        <v>0</v>
      </c>
      <c r="V3836" s="41"/>
      <c r="W3836" s="42"/>
      <c r="X3836" s="22"/>
      <c r="Y3836" s="22"/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1653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1653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/>
      <c r="W3838" s="42"/>
      <c r="X3838" s="22"/>
      <c r="Y3838" s="22"/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1653</v>
      </c>
      <c r="B3839" s="37" t="s">
        <v>1376</v>
      </c>
      <c r="C3839" s="38" t="s">
        <v>1377</v>
      </c>
      <c r="D3839" s="24">
        <f t="shared" si="118"/>
        <v>0</v>
      </c>
      <c r="E3839" s="32">
        <f t="shared" si="119"/>
        <v>0</v>
      </c>
      <c r="F3839" s="28"/>
      <c r="G3839" s="29"/>
      <c r="H3839" s="19"/>
      <c r="I3839" s="19"/>
      <c r="J3839" s="39"/>
      <c r="K3839" s="40"/>
      <c r="L3839" s="19"/>
      <c r="M3839" s="19"/>
      <c r="N3839" s="39"/>
      <c r="O3839" s="40"/>
      <c r="P3839" s="22"/>
      <c r="Q3839" s="22"/>
      <c r="R3839" s="39"/>
      <c r="S3839" s="40"/>
      <c r="T3839" s="19"/>
      <c r="U3839" s="19"/>
      <c r="V3839" s="39"/>
      <c r="W3839" s="40"/>
      <c r="X3839" s="19"/>
      <c r="Y3839" s="19"/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1653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1653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1653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1653</v>
      </c>
      <c r="B3843" s="37" t="s">
        <v>1384</v>
      </c>
      <c r="C3843" s="38" t="s">
        <v>1385</v>
      </c>
      <c r="D3843" s="24">
        <f t="shared" si="118"/>
        <v>0</v>
      </c>
      <c r="E3843" s="32">
        <f t="shared" si="119"/>
        <v>0</v>
      </c>
      <c r="F3843" s="30"/>
      <c r="G3843" s="31"/>
      <c r="H3843" s="22"/>
      <c r="I3843" s="22"/>
      <c r="J3843" s="41"/>
      <c r="K3843" s="42"/>
      <c r="L3843" s="22"/>
      <c r="M3843" s="22"/>
      <c r="N3843" s="41"/>
      <c r="O3843" s="42"/>
      <c r="P3843" s="22"/>
      <c r="Q3843" s="22"/>
      <c r="R3843" s="41"/>
      <c r="S3843" s="42"/>
      <c r="T3843" s="22"/>
      <c r="U3843" s="22"/>
      <c r="V3843" s="41"/>
      <c r="W3843" s="42"/>
      <c r="X3843" s="22"/>
      <c r="Y3843" s="22"/>
      <c r="Z3843" s="41"/>
      <c r="AA3843" s="42"/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1653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1653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1653</v>
      </c>
      <c r="B3846" s="37" t="s">
        <v>1390</v>
      </c>
      <c r="C3846" s="38" t="s">
        <v>1391</v>
      </c>
      <c r="D3846" s="24">
        <f t="shared" si="120"/>
        <v>55555.520000000004</v>
      </c>
      <c r="E3846" s="32">
        <f t="shared" si="121"/>
        <v>0</v>
      </c>
      <c r="F3846" s="30">
        <v>6944.44</v>
      </c>
      <c r="G3846" s="31">
        <v>0</v>
      </c>
      <c r="H3846" s="22">
        <v>6944.44</v>
      </c>
      <c r="I3846" s="22">
        <v>0</v>
      </c>
      <c r="J3846" s="41">
        <v>6944.44</v>
      </c>
      <c r="K3846" s="42">
        <v>0</v>
      </c>
      <c r="L3846" s="22">
        <v>6944.44</v>
      </c>
      <c r="M3846" s="22">
        <v>0</v>
      </c>
      <c r="N3846" s="41">
        <v>6944.44</v>
      </c>
      <c r="O3846" s="42">
        <v>0</v>
      </c>
      <c r="P3846" s="22">
        <v>6944.44</v>
      </c>
      <c r="Q3846" s="22">
        <v>0</v>
      </c>
      <c r="R3846" s="41">
        <v>6944.44</v>
      </c>
      <c r="S3846" s="42">
        <v>0</v>
      </c>
      <c r="T3846" s="22">
        <v>6944.44</v>
      </c>
      <c r="U3846" s="22">
        <v>0</v>
      </c>
      <c r="V3846" s="41"/>
      <c r="W3846" s="42"/>
      <c r="X3846" s="22"/>
      <c r="Y3846" s="22"/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1653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1653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1653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1653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1653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1653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1653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1653</v>
      </c>
      <c r="B3854" s="37" t="s">
        <v>1406</v>
      </c>
      <c r="C3854" s="38" t="s">
        <v>1407</v>
      </c>
      <c r="D3854" s="24">
        <f t="shared" si="120"/>
        <v>311057.28000000003</v>
      </c>
      <c r="E3854" s="32">
        <f t="shared" si="121"/>
        <v>0</v>
      </c>
      <c r="F3854" s="30">
        <v>38882.160000000003</v>
      </c>
      <c r="G3854" s="31">
        <v>0</v>
      </c>
      <c r="H3854" s="22">
        <v>38882.160000000003</v>
      </c>
      <c r="I3854" s="22">
        <v>0</v>
      </c>
      <c r="J3854" s="41">
        <v>38882.160000000003</v>
      </c>
      <c r="K3854" s="42">
        <v>0</v>
      </c>
      <c r="L3854" s="22">
        <v>38882.160000000003</v>
      </c>
      <c r="M3854" s="22">
        <v>0</v>
      </c>
      <c r="N3854" s="41">
        <v>38882.160000000003</v>
      </c>
      <c r="O3854" s="42">
        <v>0</v>
      </c>
      <c r="P3854" s="22">
        <v>38882.160000000003</v>
      </c>
      <c r="Q3854" s="22">
        <v>0</v>
      </c>
      <c r="R3854" s="41">
        <v>38882.160000000003</v>
      </c>
      <c r="S3854" s="42">
        <v>0</v>
      </c>
      <c r="T3854" s="22">
        <v>38882.160000000003</v>
      </c>
      <c r="U3854" s="22">
        <v>0</v>
      </c>
      <c r="V3854" s="41"/>
      <c r="W3854" s="42"/>
      <c r="X3854" s="22"/>
      <c r="Y3854" s="22"/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1653</v>
      </c>
      <c r="B3855" s="37" t="s">
        <v>1408</v>
      </c>
      <c r="C3855" s="38" t="s">
        <v>1409</v>
      </c>
      <c r="D3855" s="24">
        <f t="shared" si="120"/>
        <v>44722.479999999996</v>
      </c>
      <c r="E3855" s="32">
        <f t="shared" si="121"/>
        <v>0</v>
      </c>
      <c r="F3855" s="30">
        <v>5590.31</v>
      </c>
      <c r="G3855" s="31">
        <v>0</v>
      </c>
      <c r="H3855" s="22">
        <v>5590.31</v>
      </c>
      <c r="I3855" s="22">
        <v>0</v>
      </c>
      <c r="J3855" s="41">
        <v>5590.31</v>
      </c>
      <c r="K3855" s="42">
        <v>0</v>
      </c>
      <c r="L3855" s="22">
        <v>5590.31</v>
      </c>
      <c r="M3855" s="22">
        <v>0</v>
      </c>
      <c r="N3855" s="41">
        <v>5590.31</v>
      </c>
      <c r="O3855" s="42">
        <v>0</v>
      </c>
      <c r="P3855" s="22">
        <v>5590.31</v>
      </c>
      <c r="Q3855" s="22">
        <v>0</v>
      </c>
      <c r="R3855" s="41">
        <v>5590.31</v>
      </c>
      <c r="S3855" s="42">
        <v>0</v>
      </c>
      <c r="T3855" s="22">
        <v>5590.31</v>
      </c>
      <c r="U3855" s="22">
        <v>0</v>
      </c>
      <c r="V3855" s="41"/>
      <c r="W3855" s="42"/>
      <c r="X3855" s="22"/>
      <c r="Y3855" s="22"/>
      <c r="Z3855" s="41"/>
      <c r="AA3855" s="42"/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1653</v>
      </c>
      <c r="B3856" s="37" t="s">
        <v>1410</v>
      </c>
      <c r="C3856" s="38" t="s">
        <v>1411</v>
      </c>
      <c r="D3856" s="24">
        <f t="shared" si="120"/>
        <v>0</v>
      </c>
      <c r="E3856" s="32">
        <f t="shared" si="121"/>
        <v>0</v>
      </c>
      <c r="F3856" s="30"/>
      <c r="G3856" s="31"/>
      <c r="H3856" s="22"/>
      <c r="I3856" s="22"/>
      <c r="J3856" s="41"/>
      <c r="K3856" s="42"/>
      <c r="L3856" s="22"/>
      <c r="M3856" s="22"/>
      <c r="N3856" s="41"/>
      <c r="O3856" s="42"/>
      <c r="P3856" s="22"/>
      <c r="Q3856" s="22"/>
      <c r="R3856" s="41"/>
      <c r="S3856" s="42"/>
      <c r="T3856" s="22"/>
      <c r="U3856" s="22"/>
      <c r="V3856" s="41"/>
      <c r="W3856" s="42"/>
      <c r="X3856" s="22"/>
      <c r="Y3856" s="22"/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1653</v>
      </c>
      <c r="B3857" s="37" t="s">
        <v>1412</v>
      </c>
      <c r="C3857" s="38" t="s">
        <v>1413</v>
      </c>
      <c r="D3857" s="24">
        <f t="shared" si="120"/>
        <v>41696.94</v>
      </c>
      <c r="E3857" s="32">
        <f t="shared" si="121"/>
        <v>0</v>
      </c>
      <c r="F3857" s="28">
        <v>4727.54</v>
      </c>
      <c r="G3857" s="29">
        <v>0</v>
      </c>
      <c r="H3857" s="19">
        <v>4727.54</v>
      </c>
      <c r="I3857" s="19">
        <v>0</v>
      </c>
      <c r="J3857" s="39">
        <v>4727.54</v>
      </c>
      <c r="K3857" s="40">
        <v>0</v>
      </c>
      <c r="L3857" s="19">
        <v>4727.54</v>
      </c>
      <c r="M3857" s="19">
        <v>0</v>
      </c>
      <c r="N3857" s="39">
        <v>4727.54</v>
      </c>
      <c r="O3857" s="40">
        <v>0</v>
      </c>
      <c r="P3857" s="22">
        <v>4727.54</v>
      </c>
      <c r="Q3857" s="22">
        <v>0</v>
      </c>
      <c r="R3857" s="39">
        <v>5832.12</v>
      </c>
      <c r="S3857" s="40">
        <v>0</v>
      </c>
      <c r="T3857" s="19">
        <v>7499.58</v>
      </c>
      <c r="U3857" s="19">
        <v>0</v>
      </c>
      <c r="V3857" s="39"/>
      <c r="W3857" s="40"/>
      <c r="X3857" s="19"/>
      <c r="Y3857" s="19"/>
      <c r="Z3857" s="39"/>
      <c r="AA3857" s="40"/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1653</v>
      </c>
      <c r="B3858" s="37" t="s">
        <v>1414</v>
      </c>
      <c r="C3858" s="38" t="s">
        <v>1415</v>
      </c>
      <c r="D3858" s="24">
        <f t="shared" si="120"/>
        <v>2000</v>
      </c>
      <c r="E3858" s="32">
        <f t="shared" si="121"/>
        <v>0</v>
      </c>
      <c r="F3858" s="30">
        <v>250</v>
      </c>
      <c r="G3858" s="31">
        <v>0</v>
      </c>
      <c r="H3858" s="22">
        <v>250</v>
      </c>
      <c r="I3858" s="22">
        <v>0</v>
      </c>
      <c r="J3858" s="41">
        <v>250</v>
      </c>
      <c r="K3858" s="42">
        <v>0</v>
      </c>
      <c r="L3858" s="22">
        <v>250</v>
      </c>
      <c r="M3858" s="22">
        <v>0</v>
      </c>
      <c r="N3858" s="41">
        <v>250</v>
      </c>
      <c r="O3858" s="42">
        <v>0</v>
      </c>
      <c r="P3858" s="19">
        <v>250</v>
      </c>
      <c r="Q3858" s="19">
        <v>0</v>
      </c>
      <c r="R3858" s="41">
        <v>250</v>
      </c>
      <c r="S3858" s="42">
        <v>0</v>
      </c>
      <c r="T3858" s="22">
        <v>250</v>
      </c>
      <c r="U3858" s="22">
        <v>0</v>
      </c>
      <c r="V3858" s="41"/>
      <c r="W3858" s="42"/>
      <c r="X3858" s="22"/>
      <c r="Y3858" s="22"/>
      <c r="Z3858" s="41"/>
      <c r="AA3858" s="42"/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1653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1653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1653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1653</v>
      </c>
      <c r="B3862" s="37" t="s">
        <v>1422</v>
      </c>
      <c r="C3862" s="38" t="s">
        <v>1423</v>
      </c>
      <c r="D3862" s="24">
        <f t="shared" si="120"/>
        <v>12977.759999999998</v>
      </c>
      <c r="E3862" s="32">
        <f t="shared" si="121"/>
        <v>0</v>
      </c>
      <c r="F3862" s="28">
        <v>1622.22</v>
      </c>
      <c r="G3862" s="29">
        <v>0</v>
      </c>
      <c r="H3862" s="19">
        <v>1622.22</v>
      </c>
      <c r="I3862" s="19">
        <v>0</v>
      </c>
      <c r="J3862" s="39">
        <v>1622.22</v>
      </c>
      <c r="K3862" s="40">
        <v>0</v>
      </c>
      <c r="L3862" s="19">
        <v>1622.22</v>
      </c>
      <c r="M3862" s="19">
        <v>0</v>
      </c>
      <c r="N3862" s="39">
        <v>1622.22</v>
      </c>
      <c r="O3862" s="40">
        <v>0</v>
      </c>
      <c r="P3862" s="22">
        <v>1622.22</v>
      </c>
      <c r="Q3862" s="22">
        <v>0</v>
      </c>
      <c r="R3862" s="39">
        <v>1622.22</v>
      </c>
      <c r="S3862" s="40">
        <v>0</v>
      </c>
      <c r="T3862" s="19">
        <v>1622.22</v>
      </c>
      <c r="U3862" s="19">
        <v>0</v>
      </c>
      <c r="V3862" s="39"/>
      <c r="W3862" s="40"/>
      <c r="X3862" s="19"/>
      <c r="Y3862" s="19"/>
      <c r="Z3862" s="39"/>
      <c r="AA3862" s="40"/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1653</v>
      </c>
      <c r="B3863" s="37" t="s">
        <v>1424</v>
      </c>
      <c r="C3863" s="38" t="s">
        <v>1425</v>
      </c>
      <c r="D3863" s="24">
        <f t="shared" si="120"/>
        <v>257844.14</v>
      </c>
      <c r="E3863" s="32">
        <f t="shared" si="121"/>
        <v>0</v>
      </c>
      <c r="F3863" s="28">
        <v>33757.300000000003</v>
      </c>
      <c r="G3863" s="29">
        <v>0</v>
      </c>
      <c r="H3863" s="19">
        <v>33559.43</v>
      </c>
      <c r="I3863" s="19">
        <v>0</v>
      </c>
      <c r="J3863" s="39">
        <v>33012.47</v>
      </c>
      <c r="K3863" s="40">
        <v>0</v>
      </c>
      <c r="L3863" s="19">
        <v>32999.47</v>
      </c>
      <c r="M3863" s="19">
        <v>0</v>
      </c>
      <c r="N3863" s="39">
        <v>32284.42</v>
      </c>
      <c r="O3863" s="40">
        <v>0</v>
      </c>
      <c r="P3863" s="19">
        <v>30872.21</v>
      </c>
      <c r="Q3863" s="19">
        <v>0</v>
      </c>
      <c r="R3863" s="39">
        <v>30761.78</v>
      </c>
      <c r="S3863" s="40">
        <v>0</v>
      </c>
      <c r="T3863" s="19">
        <v>30597.06</v>
      </c>
      <c r="U3863" s="19">
        <v>0</v>
      </c>
      <c r="V3863" s="39"/>
      <c r="W3863" s="40"/>
      <c r="X3863" s="19"/>
      <c r="Y3863" s="19"/>
      <c r="Z3863" s="39"/>
      <c r="AA3863" s="40"/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1653</v>
      </c>
      <c r="B3864" s="37" t="s">
        <v>1426</v>
      </c>
      <c r="C3864" s="38" t="s">
        <v>1427</v>
      </c>
      <c r="D3864" s="24">
        <f t="shared" si="120"/>
        <v>34166.67</v>
      </c>
      <c r="E3864" s="32">
        <f t="shared" si="121"/>
        <v>0</v>
      </c>
      <c r="F3864" s="28"/>
      <c r="G3864" s="29"/>
      <c r="H3864" s="19"/>
      <c r="I3864" s="19"/>
      <c r="J3864" s="39"/>
      <c r="K3864" s="40"/>
      <c r="L3864" s="19"/>
      <c r="M3864" s="19"/>
      <c r="N3864" s="39"/>
      <c r="O3864" s="40"/>
      <c r="P3864" s="19"/>
      <c r="Q3864" s="19"/>
      <c r="R3864" s="39"/>
      <c r="S3864" s="40"/>
      <c r="T3864" s="19">
        <v>34166.67</v>
      </c>
      <c r="U3864" s="19">
        <v>0</v>
      </c>
      <c r="V3864" s="39"/>
      <c r="W3864" s="40"/>
      <c r="X3864" s="19"/>
      <c r="Y3864" s="19"/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1653</v>
      </c>
      <c r="B3865" s="37" t="s">
        <v>1428</v>
      </c>
      <c r="C3865" s="38" t="s">
        <v>1429</v>
      </c>
      <c r="D3865" s="24">
        <f t="shared" si="120"/>
        <v>62333.359999999993</v>
      </c>
      <c r="E3865" s="32">
        <f t="shared" si="121"/>
        <v>0</v>
      </c>
      <c r="F3865" s="28">
        <v>7791.67</v>
      </c>
      <c r="G3865" s="29">
        <v>0</v>
      </c>
      <c r="H3865" s="19">
        <v>7791.67</v>
      </c>
      <c r="I3865" s="19">
        <v>0</v>
      </c>
      <c r="J3865" s="39">
        <v>7791.67</v>
      </c>
      <c r="K3865" s="40">
        <v>0</v>
      </c>
      <c r="L3865" s="19">
        <v>7791.67</v>
      </c>
      <c r="M3865" s="19">
        <v>0</v>
      </c>
      <c r="N3865" s="39">
        <v>7791.67</v>
      </c>
      <c r="O3865" s="40">
        <v>0</v>
      </c>
      <c r="P3865" s="19">
        <v>7791.67</v>
      </c>
      <c r="Q3865" s="19">
        <v>0</v>
      </c>
      <c r="R3865" s="39">
        <v>7791.67</v>
      </c>
      <c r="S3865" s="40">
        <v>0</v>
      </c>
      <c r="T3865" s="19">
        <v>7791.67</v>
      </c>
      <c r="U3865" s="19">
        <v>0</v>
      </c>
      <c r="V3865" s="39"/>
      <c r="W3865" s="40"/>
      <c r="X3865" s="19"/>
      <c r="Y3865" s="19"/>
      <c r="Z3865" s="39"/>
      <c r="AA3865" s="40"/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1653</v>
      </c>
      <c r="B3866" s="37" t="s">
        <v>1430</v>
      </c>
      <c r="C3866" s="38" t="s">
        <v>1431</v>
      </c>
      <c r="D3866" s="24">
        <f t="shared" si="120"/>
        <v>31633.03</v>
      </c>
      <c r="E3866" s="32">
        <f t="shared" si="121"/>
        <v>0</v>
      </c>
      <c r="F3866" s="28">
        <v>4437.17</v>
      </c>
      <c r="G3866" s="29">
        <v>0</v>
      </c>
      <c r="H3866" s="19">
        <v>4436.17</v>
      </c>
      <c r="I3866" s="19">
        <v>0</v>
      </c>
      <c r="J3866" s="39">
        <v>4032.17</v>
      </c>
      <c r="K3866" s="40">
        <v>0</v>
      </c>
      <c r="L3866" s="19">
        <v>4032.17</v>
      </c>
      <c r="M3866" s="19">
        <v>0</v>
      </c>
      <c r="N3866" s="39">
        <v>4032.17</v>
      </c>
      <c r="O3866" s="40">
        <v>0</v>
      </c>
      <c r="P3866" s="19">
        <v>4028.18</v>
      </c>
      <c r="Q3866" s="19">
        <v>0</v>
      </c>
      <c r="R3866" s="39">
        <v>3317.5</v>
      </c>
      <c r="S3866" s="40">
        <v>0</v>
      </c>
      <c r="T3866" s="19">
        <v>3317.5</v>
      </c>
      <c r="U3866" s="19">
        <v>0</v>
      </c>
      <c r="V3866" s="39"/>
      <c r="W3866" s="40"/>
      <c r="X3866" s="19"/>
      <c r="Y3866" s="19"/>
      <c r="Z3866" s="39"/>
      <c r="AA3866" s="40"/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1653</v>
      </c>
      <c r="B3867" s="37" t="s">
        <v>1432</v>
      </c>
      <c r="C3867" s="38" t="s">
        <v>1433</v>
      </c>
      <c r="D3867" s="24">
        <f t="shared" si="120"/>
        <v>15964.400000000001</v>
      </c>
      <c r="E3867" s="32">
        <f t="shared" si="121"/>
        <v>0</v>
      </c>
      <c r="F3867" s="28">
        <v>1498</v>
      </c>
      <c r="G3867" s="29">
        <v>0</v>
      </c>
      <c r="H3867" s="19">
        <v>1498</v>
      </c>
      <c r="I3867" s="19">
        <v>0</v>
      </c>
      <c r="J3867" s="39">
        <v>1498</v>
      </c>
      <c r="K3867" s="40">
        <v>0</v>
      </c>
      <c r="L3867" s="19">
        <v>1498</v>
      </c>
      <c r="M3867" s="19">
        <v>0</v>
      </c>
      <c r="N3867" s="39">
        <v>2493.1</v>
      </c>
      <c r="O3867" s="40">
        <v>0</v>
      </c>
      <c r="P3867" s="19">
        <v>2493.1</v>
      </c>
      <c r="Q3867" s="19">
        <v>0</v>
      </c>
      <c r="R3867" s="39">
        <v>2493.1</v>
      </c>
      <c r="S3867" s="40">
        <v>0</v>
      </c>
      <c r="T3867" s="19">
        <v>2493.1</v>
      </c>
      <c r="U3867" s="19">
        <v>0</v>
      </c>
      <c r="V3867" s="39"/>
      <c r="W3867" s="40"/>
      <c r="X3867" s="19"/>
      <c r="Y3867" s="19"/>
      <c r="Z3867" s="39"/>
      <c r="AA3867" s="40"/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1653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1653</v>
      </c>
      <c r="B3869" s="37" t="s">
        <v>1436</v>
      </c>
      <c r="C3869" s="38" t="s">
        <v>1437</v>
      </c>
      <c r="D3869" s="24">
        <f t="shared" si="120"/>
        <v>2498431.79</v>
      </c>
      <c r="E3869" s="32">
        <f t="shared" si="121"/>
        <v>0</v>
      </c>
      <c r="F3869" s="30">
        <v>312772.09000000003</v>
      </c>
      <c r="G3869" s="31">
        <v>0</v>
      </c>
      <c r="H3869" s="22">
        <v>312332.95</v>
      </c>
      <c r="I3869" s="22">
        <v>0</v>
      </c>
      <c r="J3869" s="41">
        <v>312331.95</v>
      </c>
      <c r="K3869" s="42">
        <v>0</v>
      </c>
      <c r="L3869" s="22">
        <v>312272.42</v>
      </c>
      <c r="M3869" s="22">
        <v>0</v>
      </c>
      <c r="N3869" s="41">
        <v>311618.67</v>
      </c>
      <c r="O3869" s="42">
        <v>0</v>
      </c>
      <c r="P3869" s="22">
        <v>312152</v>
      </c>
      <c r="Q3869" s="22">
        <v>0</v>
      </c>
      <c r="R3869" s="41">
        <v>312150</v>
      </c>
      <c r="S3869" s="42">
        <v>0</v>
      </c>
      <c r="T3869" s="22">
        <v>312801.71000000002</v>
      </c>
      <c r="U3869" s="22">
        <v>0</v>
      </c>
      <c r="V3869" s="41"/>
      <c r="W3869" s="42"/>
      <c r="X3869" s="22"/>
      <c r="Y3869" s="22"/>
      <c r="Z3869" s="41"/>
      <c r="AA3869" s="42"/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1653</v>
      </c>
      <c r="B3870" s="37" t="s">
        <v>1438</v>
      </c>
      <c r="C3870" s="38" t="s">
        <v>1439</v>
      </c>
      <c r="D3870" s="24">
        <f t="shared" si="120"/>
        <v>412579.88</v>
      </c>
      <c r="E3870" s="32">
        <f t="shared" si="121"/>
        <v>35577.480000000003</v>
      </c>
      <c r="F3870" s="28">
        <v>55229.11</v>
      </c>
      <c r="G3870" s="29">
        <v>0</v>
      </c>
      <c r="H3870" s="19">
        <v>55226.11</v>
      </c>
      <c r="I3870" s="19">
        <v>0</v>
      </c>
      <c r="J3870" s="39">
        <v>53737.440000000002</v>
      </c>
      <c r="K3870" s="40">
        <v>0</v>
      </c>
      <c r="L3870" s="19">
        <v>53737.440000000002</v>
      </c>
      <c r="M3870" s="19">
        <v>0</v>
      </c>
      <c r="N3870" s="39">
        <v>56169.77</v>
      </c>
      <c r="O3870" s="40">
        <v>0</v>
      </c>
      <c r="P3870" s="22">
        <v>48799.71</v>
      </c>
      <c r="Q3870" s="22">
        <v>35577.480000000003</v>
      </c>
      <c r="R3870" s="39">
        <v>48789.7</v>
      </c>
      <c r="S3870" s="40">
        <v>0</v>
      </c>
      <c r="T3870" s="19">
        <v>40890.6</v>
      </c>
      <c r="U3870" s="19">
        <v>0</v>
      </c>
      <c r="V3870" s="39"/>
      <c r="W3870" s="40"/>
      <c r="X3870" s="19"/>
      <c r="Y3870" s="19"/>
      <c r="Z3870" s="39"/>
      <c r="AA3870" s="40"/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1653</v>
      </c>
      <c r="B3871" s="37" t="s">
        <v>1440</v>
      </c>
      <c r="C3871" s="38" t="s">
        <v>1441</v>
      </c>
      <c r="D3871" s="24">
        <f t="shared" si="120"/>
        <v>225487.87</v>
      </c>
      <c r="E3871" s="32">
        <f t="shared" si="121"/>
        <v>0</v>
      </c>
      <c r="F3871" s="28">
        <v>28998.61</v>
      </c>
      <c r="G3871" s="29">
        <v>0</v>
      </c>
      <c r="H3871" s="19">
        <v>28998.61</v>
      </c>
      <c r="I3871" s="19">
        <v>0</v>
      </c>
      <c r="J3871" s="39">
        <v>28998.61</v>
      </c>
      <c r="K3871" s="40">
        <v>0</v>
      </c>
      <c r="L3871" s="19">
        <v>28998.61</v>
      </c>
      <c r="M3871" s="19">
        <v>0</v>
      </c>
      <c r="N3871" s="39">
        <v>28997.61</v>
      </c>
      <c r="O3871" s="40">
        <v>0</v>
      </c>
      <c r="P3871" s="19">
        <v>26831.94</v>
      </c>
      <c r="Q3871" s="19">
        <v>0</v>
      </c>
      <c r="R3871" s="39">
        <v>26831.94</v>
      </c>
      <c r="S3871" s="40">
        <v>0</v>
      </c>
      <c r="T3871" s="19">
        <v>26831.94</v>
      </c>
      <c r="U3871" s="19">
        <v>0</v>
      </c>
      <c r="V3871" s="39"/>
      <c r="W3871" s="40"/>
      <c r="X3871" s="19"/>
      <c r="Y3871" s="19"/>
      <c r="Z3871" s="39"/>
      <c r="AA3871" s="40"/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1653</v>
      </c>
      <c r="B3872" s="37" t="s">
        <v>1442</v>
      </c>
      <c r="C3872" s="38" t="s">
        <v>1443</v>
      </c>
      <c r="D3872" s="24">
        <f t="shared" si="120"/>
        <v>12882.280000000002</v>
      </c>
      <c r="E3872" s="32">
        <f t="shared" si="121"/>
        <v>0</v>
      </c>
      <c r="F3872" s="28">
        <v>1653.88</v>
      </c>
      <c r="G3872" s="29">
        <v>0</v>
      </c>
      <c r="H3872" s="19">
        <v>1653.88</v>
      </c>
      <c r="I3872" s="19">
        <v>0</v>
      </c>
      <c r="J3872" s="39">
        <v>1653.88</v>
      </c>
      <c r="K3872" s="40">
        <v>0</v>
      </c>
      <c r="L3872" s="19">
        <v>1653.88</v>
      </c>
      <c r="M3872" s="19">
        <v>0</v>
      </c>
      <c r="N3872" s="39">
        <v>1653.88</v>
      </c>
      <c r="O3872" s="40">
        <v>0</v>
      </c>
      <c r="P3872" s="19">
        <v>1652.88</v>
      </c>
      <c r="Q3872" s="19">
        <v>0</v>
      </c>
      <c r="R3872" s="39">
        <v>1480</v>
      </c>
      <c r="S3872" s="40">
        <v>0</v>
      </c>
      <c r="T3872" s="19">
        <v>1480</v>
      </c>
      <c r="U3872" s="19">
        <v>0</v>
      </c>
      <c r="V3872" s="39"/>
      <c r="W3872" s="40"/>
      <c r="X3872" s="19"/>
      <c r="Y3872" s="19"/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1653</v>
      </c>
      <c r="B3873" s="37" t="s">
        <v>1444</v>
      </c>
      <c r="C3873" s="38" t="s">
        <v>1445</v>
      </c>
      <c r="D3873" s="24">
        <f t="shared" si="120"/>
        <v>0</v>
      </c>
      <c r="E3873" s="32">
        <f t="shared" si="121"/>
        <v>0</v>
      </c>
      <c r="F3873" s="28"/>
      <c r="G3873" s="29"/>
      <c r="H3873" s="19"/>
      <c r="I3873" s="19"/>
      <c r="J3873" s="39"/>
      <c r="K3873" s="40"/>
      <c r="L3873" s="19"/>
      <c r="M3873" s="19"/>
      <c r="N3873" s="39"/>
      <c r="O3873" s="40"/>
      <c r="P3873" s="19"/>
      <c r="Q3873" s="19"/>
      <c r="R3873" s="39"/>
      <c r="S3873" s="40"/>
      <c r="T3873" s="19"/>
      <c r="U3873" s="19"/>
      <c r="V3873" s="39"/>
      <c r="W3873" s="40"/>
      <c r="X3873" s="19"/>
      <c r="Y3873" s="19"/>
      <c r="Z3873" s="39"/>
      <c r="AA3873" s="40"/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1653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1653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1653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1653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1653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1653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1653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1653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1653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1653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1653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1653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1653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1653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1653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1653</v>
      </c>
      <c r="B3889" s="37" t="s">
        <v>1476</v>
      </c>
      <c r="C3889" s="38" t="s">
        <v>1477</v>
      </c>
      <c r="D3889" s="24">
        <f t="shared" si="120"/>
        <v>0</v>
      </c>
      <c r="E3889" s="32">
        <f t="shared" si="121"/>
        <v>0</v>
      </c>
      <c r="F3889" s="30"/>
      <c r="G3889" s="31"/>
      <c r="H3889" s="22"/>
      <c r="I3889" s="22"/>
      <c r="J3889" s="41"/>
      <c r="K3889" s="42"/>
      <c r="L3889" s="22"/>
      <c r="M3889" s="22"/>
      <c r="N3889" s="41"/>
      <c r="O3889" s="42"/>
      <c r="P3889" s="22"/>
      <c r="Q3889" s="22"/>
      <c r="R3889" s="41"/>
      <c r="S3889" s="42"/>
      <c r="T3889" s="22"/>
      <c r="U3889" s="22"/>
      <c r="V3889" s="41"/>
      <c r="W3889" s="42"/>
      <c r="X3889" s="22"/>
      <c r="Y3889" s="22"/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1653</v>
      </c>
      <c r="B3890" s="37" t="s">
        <v>1478</v>
      </c>
      <c r="C3890" s="38" t="s">
        <v>1479</v>
      </c>
      <c r="D3890" s="24">
        <f t="shared" si="120"/>
        <v>0</v>
      </c>
      <c r="E3890" s="32">
        <f t="shared" si="121"/>
        <v>0</v>
      </c>
      <c r="F3890" s="30"/>
      <c r="G3890" s="31"/>
      <c r="H3890" s="22"/>
      <c r="I3890" s="22"/>
      <c r="J3890" s="41"/>
      <c r="K3890" s="42"/>
      <c r="L3890" s="22"/>
      <c r="M3890" s="22"/>
      <c r="N3890" s="41"/>
      <c r="O3890" s="42"/>
      <c r="P3890" s="22"/>
      <c r="Q3890" s="22"/>
      <c r="R3890" s="41"/>
      <c r="S3890" s="42"/>
      <c r="T3890" s="22"/>
      <c r="U3890" s="22"/>
      <c r="V3890" s="41"/>
      <c r="W3890" s="42"/>
      <c r="X3890" s="22"/>
      <c r="Y3890" s="22"/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1653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1653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1653</v>
      </c>
      <c r="B3893" s="37" t="s">
        <v>1484</v>
      </c>
      <c r="C3893" s="38" t="s">
        <v>1485</v>
      </c>
      <c r="D3893" s="24">
        <f t="shared" si="120"/>
        <v>11352292.190000001</v>
      </c>
      <c r="E3893" s="32">
        <f t="shared" si="121"/>
        <v>9975978.9800000004</v>
      </c>
      <c r="F3893" s="30">
        <v>1148677.78</v>
      </c>
      <c r="G3893" s="31">
        <v>1104359.0900000001</v>
      </c>
      <c r="H3893" s="22">
        <v>2277895.9900000002</v>
      </c>
      <c r="I3893" s="22">
        <v>1148677.78</v>
      </c>
      <c r="J3893" s="41">
        <v>1230674.4099999999</v>
      </c>
      <c r="K3893" s="42">
        <v>1173536.8999999999</v>
      </c>
      <c r="L3893" s="22">
        <v>1290122.0900000001</v>
      </c>
      <c r="M3893" s="22">
        <v>1230674.4099999999</v>
      </c>
      <c r="N3893" s="41">
        <v>1323554.49</v>
      </c>
      <c r="O3893" s="42">
        <v>1290122.0900000001</v>
      </c>
      <c r="P3893" s="22">
        <v>1343651.26</v>
      </c>
      <c r="Q3893" s="22">
        <v>1323554.49</v>
      </c>
      <c r="R3893" s="41">
        <v>1361402.96</v>
      </c>
      <c r="S3893" s="42">
        <v>1343651.26</v>
      </c>
      <c r="T3893" s="22">
        <v>1376313.21</v>
      </c>
      <c r="U3893" s="22">
        <v>1361402.96</v>
      </c>
      <c r="V3893" s="41"/>
      <c r="W3893" s="42"/>
      <c r="X3893" s="22"/>
      <c r="Y3893" s="22"/>
      <c r="Z3893" s="41"/>
      <c r="AA3893" s="42"/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1653</v>
      </c>
      <c r="B3894" s="37" t="s">
        <v>1486</v>
      </c>
      <c r="C3894" s="38" t="s">
        <v>1487</v>
      </c>
      <c r="D3894" s="24">
        <f t="shared" si="120"/>
        <v>9480749.8900000006</v>
      </c>
      <c r="E3894" s="32">
        <f t="shared" si="121"/>
        <v>8465488.4600000009</v>
      </c>
      <c r="F3894" s="28">
        <v>994919.09</v>
      </c>
      <c r="G3894" s="29">
        <v>915557.04</v>
      </c>
      <c r="H3894" s="19">
        <v>1945234.73</v>
      </c>
      <c r="I3894" s="19">
        <v>994919.09</v>
      </c>
      <c r="J3894" s="39">
        <v>1141413.8400000001</v>
      </c>
      <c r="K3894" s="40">
        <v>1029677.69</v>
      </c>
      <c r="L3894" s="19">
        <v>1144729.81</v>
      </c>
      <c r="M3894" s="19">
        <v>1141413.8400000001</v>
      </c>
      <c r="N3894" s="39">
        <v>1197455.28</v>
      </c>
      <c r="O3894" s="40">
        <v>1144729.81</v>
      </c>
      <c r="P3894" s="22">
        <v>1032458.33</v>
      </c>
      <c r="Q3894" s="22">
        <v>1197455.28</v>
      </c>
      <c r="R3894" s="39">
        <v>1009277.38</v>
      </c>
      <c r="S3894" s="40">
        <v>1032458.33</v>
      </c>
      <c r="T3894" s="19">
        <v>1015261.43</v>
      </c>
      <c r="U3894" s="19">
        <v>1009277.38</v>
      </c>
      <c r="V3894" s="39"/>
      <c r="W3894" s="40"/>
      <c r="X3894" s="19"/>
      <c r="Y3894" s="19"/>
      <c r="Z3894" s="39"/>
      <c r="AA3894" s="40"/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1653</v>
      </c>
      <c r="B3895" s="37" t="s">
        <v>1488</v>
      </c>
      <c r="C3895" s="38" t="s">
        <v>1489</v>
      </c>
      <c r="D3895" s="24">
        <f t="shared" si="120"/>
        <v>31849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>
        <v>6142.75</v>
      </c>
      <c r="O3895" s="42">
        <v>0</v>
      </c>
      <c r="P3895" s="19">
        <v>2505.75</v>
      </c>
      <c r="Q3895" s="19">
        <v>0</v>
      </c>
      <c r="R3895" s="41">
        <v>23089</v>
      </c>
      <c r="S3895" s="42">
        <v>0</v>
      </c>
      <c r="T3895" s="22">
        <v>111.5</v>
      </c>
      <c r="U3895" s="22">
        <v>0</v>
      </c>
      <c r="V3895" s="41"/>
      <c r="W3895" s="42"/>
      <c r="X3895" s="22"/>
      <c r="Y3895" s="22"/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1653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1653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1653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1653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1653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1653</v>
      </c>
      <c r="B3901" s="37" t="s">
        <v>1500</v>
      </c>
      <c r="C3901" s="38" t="s">
        <v>1501</v>
      </c>
      <c r="D3901" s="24">
        <f t="shared" si="120"/>
        <v>0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/>
      <c r="S3901" s="42"/>
      <c r="T3901" s="22"/>
      <c r="U3901" s="22"/>
      <c r="V3901" s="41"/>
      <c r="W3901" s="42"/>
      <c r="X3901" s="22"/>
      <c r="Y3901" s="22"/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1653</v>
      </c>
      <c r="B3902" s="37" t="s">
        <v>1502</v>
      </c>
      <c r="C3902" s="38" t="s">
        <v>1503</v>
      </c>
      <c r="D3902" s="24">
        <f t="shared" si="120"/>
        <v>0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/>
      <c r="S3902" s="42"/>
      <c r="T3902" s="22"/>
      <c r="U3902" s="22"/>
      <c r="V3902" s="41"/>
      <c r="W3902" s="42"/>
      <c r="X3902" s="22"/>
      <c r="Y3902" s="22"/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1653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1653</v>
      </c>
      <c r="B3904" s="37" t="s">
        <v>1506</v>
      </c>
      <c r="C3904" s="38" t="s">
        <v>1507</v>
      </c>
      <c r="D3904" s="24">
        <f t="shared" si="120"/>
        <v>0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/>
      <c r="S3904" s="42"/>
      <c r="T3904" s="22"/>
      <c r="U3904" s="22"/>
      <c r="V3904" s="41"/>
      <c r="W3904" s="42"/>
      <c r="X3904" s="22"/>
      <c r="Y3904" s="22"/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1653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1653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1653</v>
      </c>
      <c r="B3907" s="37" t="s">
        <v>1512</v>
      </c>
      <c r="C3907" s="38" t="s">
        <v>1513</v>
      </c>
      <c r="D3907" s="24">
        <f t="shared" si="120"/>
        <v>0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/>
      <c r="S3907" s="42"/>
      <c r="T3907" s="22"/>
      <c r="U3907" s="22"/>
      <c r="V3907" s="41"/>
      <c r="W3907" s="42"/>
      <c r="X3907" s="22"/>
      <c r="Y3907" s="22"/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1653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0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/>
      <c r="S3908" s="42"/>
      <c r="T3908" s="22"/>
      <c r="U3908" s="22"/>
      <c r="V3908" s="41"/>
      <c r="W3908" s="42"/>
      <c r="X3908" s="22"/>
      <c r="Y3908" s="22"/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1653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1653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1653</v>
      </c>
      <c r="B3911" s="37" t="s">
        <v>1520</v>
      </c>
      <c r="C3911" s="38" t="s">
        <v>1521</v>
      </c>
      <c r="D3911" s="24">
        <f t="shared" si="122"/>
        <v>0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/>
      <c r="S3911" s="42"/>
      <c r="T3911" s="22"/>
      <c r="U3911" s="22"/>
      <c r="V3911" s="41"/>
      <c r="W3911" s="42"/>
      <c r="X3911" s="22"/>
      <c r="Y3911" s="22"/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1653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1653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1653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1653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1653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1653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1653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1653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1653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1653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1653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1653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1653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1653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1653</v>
      </c>
      <c r="B3926" s="37" t="s">
        <v>1550</v>
      </c>
      <c r="C3926" s="38" t="s">
        <v>1551</v>
      </c>
      <c r="D3926" s="24">
        <f t="shared" si="122"/>
        <v>29850</v>
      </c>
      <c r="E3926" s="32">
        <f t="shared" si="123"/>
        <v>0</v>
      </c>
      <c r="F3926" s="30"/>
      <c r="G3926" s="31"/>
      <c r="H3926" s="22"/>
      <c r="I3926" s="22"/>
      <c r="J3926" s="41">
        <v>29850</v>
      </c>
      <c r="K3926" s="42">
        <v>0</v>
      </c>
      <c r="L3926" s="22">
        <v>0</v>
      </c>
      <c r="M3926" s="22">
        <v>0</v>
      </c>
      <c r="N3926" s="41">
        <v>0</v>
      </c>
      <c r="O3926" s="42">
        <v>0</v>
      </c>
      <c r="P3926" s="22">
        <v>0</v>
      </c>
      <c r="Q3926" s="22">
        <v>0</v>
      </c>
      <c r="R3926" s="41">
        <v>0</v>
      </c>
      <c r="S3926" s="42">
        <v>0</v>
      </c>
      <c r="T3926" s="22">
        <v>0</v>
      </c>
      <c r="U3926" s="22">
        <v>0</v>
      </c>
      <c r="V3926" s="41"/>
      <c r="W3926" s="42"/>
      <c r="X3926" s="22"/>
      <c r="Y3926" s="22"/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1653</v>
      </c>
      <c r="B3927" s="37" t="s">
        <v>1552</v>
      </c>
      <c r="C3927" s="38" t="s">
        <v>1553</v>
      </c>
      <c r="D3927" s="24">
        <f t="shared" si="122"/>
        <v>0</v>
      </c>
      <c r="E3927" s="32">
        <f t="shared" si="123"/>
        <v>0</v>
      </c>
      <c r="F3927" s="30"/>
      <c r="G3927" s="31"/>
      <c r="H3927" s="22"/>
      <c r="I3927" s="22"/>
      <c r="J3927" s="41"/>
      <c r="K3927" s="42"/>
      <c r="L3927" s="22"/>
      <c r="M3927" s="22"/>
      <c r="N3927" s="41"/>
      <c r="O3927" s="42"/>
      <c r="P3927" s="22"/>
      <c r="Q3927" s="22"/>
      <c r="R3927" s="41"/>
      <c r="S3927" s="42"/>
      <c r="T3927" s="22"/>
      <c r="U3927" s="22"/>
      <c r="V3927" s="41"/>
      <c r="W3927" s="42"/>
      <c r="X3927" s="22"/>
      <c r="Y3927" s="22"/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1653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1653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1653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1653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1653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1653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1653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1653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1653</v>
      </c>
      <c r="B3936" s="37" t="s">
        <v>1570</v>
      </c>
      <c r="C3936" s="38" t="s">
        <v>1571</v>
      </c>
      <c r="D3936" s="24">
        <f t="shared" si="122"/>
        <v>0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/>
      <c r="S3936" s="42"/>
      <c r="T3936" s="22"/>
      <c r="U3936" s="22"/>
      <c r="V3936" s="41"/>
      <c r="W3936" s="42"/>
      <c r="X3936" s="22"/>
      <c r="Y3936" s="22"/>
      <c r="Z3936" s="41"/>
      <c r="AA3936" s="42"/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1653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1654</v>
      </c>
      <c r="B3938" s="37" t="s">
        <v>5</v>
      </c>
      <c r="C3938" s="38" t="s">
        <v>6</v>
      </c>
      <c r="D3938" s="24">
        <f t="shared" si="122"/>
        <v>6442943.9099999992</v>
      </c>
      <c r="E3938" s="32">
        <f t="shared" si="123"/>
        <v>6432103.9099999992</v>
      </c>
      <c r="F3938" s="28">
        <v>546344.5</v>
      </c>
      <c r="G3938" s="29">
        <v>546344.5</v>
      </c>
      <c r="H3938" s="19">
        <v>619264.38</v>
      </c>
      <c r="I3938" s="19">
        <v>619264.38</v>
      </c>
      <c r="J3938" s="39">
        <v>654755</v>
      </c>
      <c r="K3938" s="40">
        <v>654755</v>
      </c>
      <c r="L3938" s="19">
        <v>879448.4</v>
      </c>
      <c r="M3938" s="19">
        <v>879448.4</v>
      </c>
      <c r="N3938" s="39">
        <v>583123.32999999996</v>
      </c>
      <c r="O3938" s="40">
        <v>583123.32999999996</v>
      </c>
      <c r="P3938" s="22">
        <v>668982</v>
      </c>
      <c r="Q3938" s="22">
        <v>668202</v>
      </c>
      <c r="R3938" s="39">
        <v>745822</v>
      </c>
      <c r="S3938" s="40">
        <v>746542</v>
      </c>
      <c r="T3938" s="19">
        <v>1745204.3</v>
      </c>
      <c r="U3938" s="19">
        <v>1734424.3</v>
      </c>
      <c r="V3938" s="39"/>
      <c r="W3938" s="40"/>
      <c r="X3938" s="19"/>
      <c r="Y3938" s="19"/>
      <c r="Z3938" s="39"/>
      <c r="AA3938" s="40"/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1654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1654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1654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1654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1654</v>
      </c>
      <c r="B3943" s="37" t="s">
        <v>15</v>
      </c>
      <c r="C3943" s="38" t="s">
        <v>16</v>
      </c>
      <c r="D3943" s="24">
        <f t="shared" si="122"/>
        <v>233341.25</v>
      </c>
      <c r="E3943" s="32">
        <f t="shared" si="123"/>
        <v>0</v>
      </c>
      <c r="F3943" s="28">
        <v>0</v>
      </c>
      <c r="G3943" s="29">
        <v>0</v>
      </c>
      <c r="H3943" s="22">
        <v>0</v>
      </c>
      <c r="I3943" s="22">
        <v>0</v>
      </c>
      <c r="J3943" s="41">
        <v>0</v>
      </c>
      <c r="K3943" s="42">
        <v>0</v>
      </c>
      <c r="L3943" s="22">
        <v>67354.75</v>
      </c>
      <c r="M3943" s="22">
        <v>0</v>
      </c>
      <c r="N3943" s="41">
        <v>145096.5</v>
      </c>
      <c r="O3943" s="42">
        <v>0</v>
      </c>
      <c r="P3943" s="22">
        <v>20890</v>
      </c>
      <c r="Q3943" s="22">
        <v>0</v>
      </c>
      <c r="R3943" s="41">
        <v>0</v>
      </c>
      <c r="S3943" s="42">
        <v>0</v>
      </c>
      <c r="T3943" s="22">
        <v>0</v>
      </c>
      <c r="U3943" s="22">
        <v>0</v>
      </c>
      <c r="V3943" s="41"/>
      <c r="W3943" s="42"/>
      <c r="X3943" s="22"/>
      <c r="Y3943" s="22"/>
      <c r="Z3943" s="41"/>
      <c r="AA3943" s="42"/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1654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1654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1654</v>
      </c>
      <c r="B3946" s="37" t="s">
        <v>21</v>
      </c>
      <c r="C3946" s="38" t="s">
        <v>22</v>
      </c>
      <c r="D3946" s="24">
        <f t="shared" si="122"/>
        <v>527956.75</v>
      </c>
      <c r="E3946" s="32">
        <f t="shared" si="123"/>
        <v>577956.75</v>
      </c>
      <c r="F3946" s="28">
        <v>169166.75</v>
      </c>
      <c r="G3946" s="29">
        <v>219166.75</v>
      </c>
      <c r="H3946" s="19">
        <v>42390</v>
      </c>
      <c r="I3946" s="19">
        <v>42390</v>
      </c>
      <c r="J3946" s="39"/>
      <c r="K3946" s="40"/>
      <c r="L3946" s="19"/>
      <c r="M3946" s="19"/>
      <c r="N3946" s="39"/>
      <c r="O3946" s="40"/>
      <c r="P3946" s="22">
        <v>316400</v>
      </c>
      <c r="Q3946" s="22">
        <v>316400</v>
      </c>
      <c r="R3946" s="39"/>
      <c r="S3946" s="40"/>
      <c r="T3946" s="19"/>
      <c r="U3946" s="19"/>
      <c r="V3946" s="39"/>
      <c r="W3946" s="40"/>
      <c r="X3946" s="19"/>
      <c r="Y3946" s="19"/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1654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1654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1654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1654</v>
      </c>
      <c r="B3950" s="37" t="s">
        <v>29</v>
      </c>
      <c r="C3950" s="38" t="s">
        <v>30</v>
      </c>
      <c r="D3950" s="24">
        <f t="shared" si="122"/>
        <v>0</v>
      </c>
      <c r="E3950" s="32">
        <f t="shared" si="123"/>
        <v>0</v>
      </c>
      <c r="F3950" s="28"/>
      <c r="G3950" s="29"/>
      <c r="H3950" s="22"/>
      <c r="I3950" s="22"/>
      <c r="J3950" s="41"/>
      <c r="K3950" s="42"/>
      <c r="L3950" s="22"/>
      <c r="M3950" s="22"/>
      <c r="N3950" s="41"/>
      <c r="O3950" s="42"/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1654</v>
      </c>
      <c r="B3951" s="37" t="s">
        <v>31</v>
      </c>
      <c r="C3951" s="38" t="s">
        <v>32</v>
      </c>
      <c r="D3951" s="24">
        <f t="shared" si="122"/>
        <v>0</v>
      </c>
      <c r="E3951" s="32">
        <f t="shared" si="123"/>
        <v>0</v>
      </c>
      <c r="F3951" s="28"/>
      <c r="G3951" s="29"/>
      <c r="H3951" s="22"/>
      <c r="I3951" s="22"/>
      <c r="J3951" s="41"/>
      <c r="K3951" s="42"/>
      <c r="L3951" s="22"/>
      <c r="M3951" s="22"/>
      <c r="N3951" s="41"/>
      <c r="O3951" s="42"/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1654</v>
      </c>
      <c r="B3952" s="37" t="s">
        <v>33</v>
      </c>
      <c r="C3952" s="38" t="s">
        <v>34</v>
      </c>
      <c r="D3952" s="24">
        <f t="shared" si="122"/>
        <v>0</v>
      </c>
      <c r="E3952" s="32">
        <f t="shared" si="123"/>
        <v>0</v>
      </c>
      <c r="F3952" s="28"/>
      <c r="G3952" s="29"/>
      <c r="H3952" s="22"/>
      <c r="I3952" s="22"/>
      <c r="J3952" s="41"/>
      <c r="K3952" s="42"/>
      <c r="L3952" s="22"/>
      <c r="M3952" s="22"/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1654</v>
      </c>
      <c r="B3953" s="37" t="s">
        <v>35</v>
      </c>
      <c r="C3953" s="38" t="s">
        <v>36</v>
      </c>
      <c r="D3953" s="24">
        <f t="shared" si="122"/>
        <v>0</v>
      </c>
      <c r="E3953" s="32">
        <f t="shared" si="123"/>
        <v>0</v>
      </c>
      <c r="F3953" s="28"/>
      <c r="G3953" s="29"/>
      <c r="H3953" s="22"/>
      <c r="I3953" s="22"/>
      <c r="J3953" s="41"/>
      <c r="K3953" s="42"/>
      <c r="L3953" s="22"/>
      <c r="M3953" s="22"/>
      <c r="N3953" s="41"/>
      <c r="O3953" s="42"/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1654</v>
      </c>
      <c r="B3954" s="37" t="s">
        <v>37</v>
      </c>
      <c r="C3954" s="38" t="s">
        <v>38</v>
      </c>
      <c r="D3954" s="24">
        <f t="shared" si="122"/>
        <v>116467244.11000001</v>
      </c>
      <c r="E3954" s="32">
        <f t="shared" si="123"/>
        <v>105360768.88</v>
      </c>
      <c r="F3954" s="28">
        <v>42741325.020000003</v>
      </c>
      <c r="G3954" s="29">
        <v>22721458.329999998</v>
      </c>
      <c r="H3954" s="19">
        <v>14223770.039999999</v>
      </c>
      <c r="I3954" s="19">
        <v>16796224.309999999</v>
      </c>
      <c r="J3954" s="39">
        <v>3326214.24</v>
      </c>
      <c r="K3954" s="40">
        <v>5506339.8700000001</v>
      </c>
      <c r="L3954" s="19">
        <v>2566432.2400000002</v>
      </c>
      <c r="M3954" s="19">
        <v>5785943.8300000001</v>
      </c>
      <c r="N3954" s="39">
        <v>19911712.719999999</v>
      </c>
      <c r="O3954" s="40">
        <v>18509548.649999999</v>
      </c>
      <c r="P3954" s="22">
        <v>22449724.969999999</v>
      </c>
      <c r="Q3954" s="22">
        <v>18988735.52</v>
      </c>
      <c r="R3954" s="39">
        <v>8662083.2899999991</v>
      </c>
      <c r="S3954" s="40">
        <v>11033815.15</v>
      </c>
      <c r="T3954" s="19">
        <v>2585981.59</v>
      </c>
      <c r="U3954" s="19">
        <v>6018703.2199999997</v>
      </c>
      <c r="V3954" s="39"/>
      <c r="W3954" s="40"/>
      <c r="X3954" s="19"/>
      <c r="Y3954" s="19"/>
      <c r="Z3954" s="39"/>
      <c r="AA3954" s="40"/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1654</v>
      </c>
      <c r="B3955" s="37" t="s">
        <v>39</v>
      </c>
      <c r="C3955" s="38" t="s">
        <v>40</v>
      </c>
      <c r="D3955" s="24">
        <f t="shared" si="122"/>
        <v>35956918.410000004</v>
      </c>
      <c r="E3955" s="32">
        <f t="shared" si="123"/>
        <v>35352687.32</v>
      </c>
      <c r="F3955" s="28">
        <v>18136035.25</v>
      </c>
      <c r="G3955" s="29">
        <v>14156682.289999999</v>
      </c>
      <c r="H3955" s="19">
        <v>0</v>
      </c>
      <c r="I3955" s="19">
        <v>57268.76</v>
      </c>
      <c r="J3955" s="39">
        <v>138700</v>
      </c>
      <c r="K3955" s="40">
        <v>3902704.36</v>
      </c>
      <c r="L3955" s="19">
        <v>75000</v>
      </c>
      <c r="M3955" s="19">
        <v>63666.39</v>
      </c>
      <c r="N3955" s="39">
        <v>8383336.2999999998</v>
      </c>
      <c r="O3955" s="40">
        <v>6425187.5300000003</v>
      </c>
      <c r="P3955" s="19">
        <v>8450136.3000000007</v>
      </c>
      <c r="Q3955" s="19">
        <v>7850559.9199999999</v>
      </c>
      <c r="R3955" s="39">
        <v>128750</v>
      </c>
      <c r="S3955" s="40">
        <v>340655.01</v>
      </c>
      <c r="T3955" s="19">
        <v>644960.56000000006</v>
      </c>
      <c r="U3955" s="19">
        <v>2555963.06</v>
      </c>
      <c r="V3955" s="39"/>
      <c r="W3955" s="40"/>
      <c r="X3955" s="19"/>
      <c r="Y3955" s="19"/>
      <c r="Z3955" s="39"/>
      <c r="AA3955" s="40"/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1654</v>
      </c>
      <c r="B3956" s="37" t="s">
        <v>41</v>
      </c>
      <c r="C3956" s="38" t="s">
        <v>42</v>
      </c>
      <c r="D3956" s="24">
        <f t="shared" si="122"/>
        <v>872012.89</v>
      </c>
      <c r="E3956" s="32">
        <f t="shared" si="123"/>
        <v>740311.92</v>
      </c>
      <c r="F3956" s="28">
        <v>209602.51</v>
      </c>
      <c r="G3956" s="29">
        <v>135693.92000000001</v>
      </c>
      <c r="H3956" s="19">
        <v>100000</v>
      </c>
      <c r="I3956" s="19">
        <v>327260</v>
      </c>
      <c r="J3956" s="39">
        <v>0</v>
      </c>
      <c r="K3956" s="40">
        <v>263008</v>
      </c>
      <c r="L3956" s="19">
        <v>5525</v>
      </c>
      <c r="M3956" s="19">
        <v>6225</v>
      </c>
      <c r="N3956" s="39">
        <v>68297.19</v>
      </c>
      <c r="O3956" s="40">
        <v>0</v>
      </c>
      <c r="P3956" s="19">
        <v>68297.19</v>
      </c>
      <c r="Q3956" s="19">
        <v>0</v>
      </c>
      <c r="R3956" s="39">
        <v>340291</v>
      </c>
      <c r="S3956" s="40">
        <v>8125</v>
      </c>
      <c r="T3956" s="19">
        <v>80000</v>
      </c>
      <c r="U3956" s="19">
        <v>0</v>
      </c>
      <c r="V3956" s="39"/>
      <c r="W3956" s="40"/>
      <c r="X3956" s="19"/>
      <c r="Y3956" s="19"/>
      <c r="Z3956" s="39"/>
      <c r="AA3956" s="40"/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1654</v>
      </c>
      <c r="B3957" s="37" t="s">
        <v>43</v>
      </c>
      <c r="C3957" s="38" t="s">
        <v>44</v>
      </c>
      <c r="D3957" s="24">
        <f t="shared" si="122"/>
        <v>3096162.19</v>
      </c>
      <c r="E3957" s="32">
        <f t="shared" si="123"/>
        <v>822436.69</v>
      </c>
      <c r="F3957" s="28">
        <v>0</v>
      </c>
      <c r="G3957" s="29">
        <v>3977.73</v>
      </c>
      <c r="H3957" s="19">
        <v>0</v>
      </c>
      <c r="I3957" s="19">
        <v>0</v>
      </c>
      <c r="J3957" s="39">
        <v>3500</v>
      </c>
      <c r="K3957" s="40">
        <v>125500</v>
      </c>
      <c r="L3957" s="19">
        <v>0</v>
      </c>
      <c r="M3957" s="19">
        <v>0</v>
      </c>
      <c r="N3957" s="39">
        <v>0</v>
      </c>
      <c r="O3957" s="40">
        <v>200000</v>
      </c>
      <c r="P3957" s="19">
        <v>3092662.19</v>
      </c>
      <c r="Q3957" s="19">
        <v>0</v>
      </c>
      <c r="R3957" s="39">
        <v>0</v>
      </c>
      <c r="S3957" s="40">
        <v>158500</v>
      </c>
      <c r="T3957" s="19">
        <v>0</v>
      </c>
      <c r="U3957" s="19">
        <v>334458.96000000002</v>
      </c>
      <c r="V3957" s="39"/>
      <c r="W3957" s="40"/>
      <c r="X3957" s="19"/>
      <c r="Y3957" s="19"/>
      <c r="Z3957" s="39"/>
      <c r="AA3957" s="40"/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1654</v>
      </c>
      <c r="B3958" s="37" t="s">
        <v>45</v>
      </c>
      <c r="C3958" s="38" t="s">
        <v>46</v>
      </c>
      <c r="D3958" s="24">
        <f t="shared" si="122"/>
        <v>1497283.27</v>
      </c>
      <c r="E3958" s="32">
        <f t="shared" si="123"/>
        <v>1869118</v>
      </c>
      <c r="F3958" s="28">
        <v>17760</v>
      </c>
      <c r="G3958" s="29">
        <v>0</v>
      </c>
      <c r="H3958" s="22">
        <v>6350</v>
      </c>
      <c r="I3958" s="22">
        <v>432000</v>
      </c>
      <c r="J3958" s="41">
        <v>33658</v>
      </c>
      <c r="K3958" s="42">
        <v>641943.93000000005</v>
      </c>
      <c r="L3958" s="22">
        <v>216105.31</v>
      </c>
      <c r="M3958" s="22">
        <v>0</v>
      </c>
      <c r="N3958" s="41">
        <v>357409.96</v>
      </c>
      <c r="O3958" s="42">
        <v>85732.07</v>
      </c>
      <c r="P3958" s="19">
        <v>25500</v>
      </c>
      <c r="Q3958" s="19">
        <v>256764.4</v>
      </c>
      <c r="R3958" s="41">
        <v>5000</v>
      </c>
      <c r="S3958" s="42">
        <v>149582</v>
      </c>
      <c r="T3958" s="22">
        <v>835500</v>
      </c>
      <c r="U3958" s="22">
        <v>303095.59999999998</v>
      </c>
      <c r="V3958" s="41"/>
      <c r="W3958" s="42"/>
      <c r="X3958" s="22"/>
      <c r="Y3958" s="22"/>
      <c r="Z3958" s="41"/>
      <c r="AA3958" s="42"/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1654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1654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1654</v>
      </c>
      <c r="B3961" s="37" t="s">
        <v>51</v>
      </c>
      <c r="C3961" s="38" t="s">
        <v>52</v>
      </c>
      <c r="D3961" s="24">
        <f t="shared" si="122"/>
        <v>1988430</v>
      </c>
      <c r="E3961" s="32">
        <f t="shared" si="123"/>
        <v>1904910</v>
      </c>
      <c r="F3961" s="28">
        <v>513272</v>
      </c>
      <c r="G3961" s="29">
        <v>36720</v>
      </c>
      <c r="H3961" s="19">
        <v>481110</v>
      </c>
      <c r="I3961" s="19">
        <v>488792</v>
      </c>
      <c r="J3961" s="39">
        <v>401716</v>
      </c>
      <c r="K3961" s="40">
        <v>492194</v>
      </c>
      <c r="L3961" s="19">
        <v>448692</v>
      </c>
      <c r="M3961" s="19">
        <v>393130</v>
      </c>
      <c r="N3961" s="39">
        <v>0</v>
      </c>
      <c r="O3961" s="40">
        <v>446194</v>
      </c>
      <c r="P3961" s="22"/>
      <c r="Q3961" s="22"/>
      <c r="R3961" s="39"/>
      <c r="S3961" s="40"/>
      <c r="T3961" s="19">
        <v>143640</v>
      </c>
      <c r="U3961" s="19">
        <v>47880</v>
      </c>
      <c r="V3961" s="39"/>
      <c r="W3961" s="40"/>
      <c r="X3961" s="19"/>
      <c r="Y3961" s="19"/>
      <c r="Z3961" s="39"/>
      <c r="AA3961" s="40"/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1654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71250</v>
      </c>
      <c r="F3962" s="28">
        <v>0</v>
      </c>
      <c r="G3962" s="29">
        <v>71250</v>
      </c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/>
      <c r="W3962" s="42"/>
      <c r="X3962" s="22"/>
      <c r="Y3962" s="22"/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1654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35000</v>
      </c>
      <c r="F3963" s="28">
        <v>0</v>
      </c>
      <c r="G3963" s="29">
        <v>0</v>
      </c>
      <c r="H3963" s="22">
        <v>0</v>
      </c>
      <c r="I3963" s="22">
        <v>0</v>
      </c>
      <c r="J3963" s="41">
        <v>0</v>
      </c>
      <c r="K3963" s="42">
        <v>35000</v>
      </c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1654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1654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1654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1654</v>
      </c>
      <c r="B3967" s="37" t="s">
        <v>63</v>
      </c>
      <c r="C3967" s="38" t="s">
        <v>64</v>
      </c>
      <c r="D3967" s="24">
        <f t="shared" si="122"/>
        <v>968052.68</v>
      </c>
      <c r="E3967" s="32">
        <f t="shared" si="123"/>
        <v>2565783.7400000002</v>
      </c>
      <c r="F3967" s="28">
        <v>968052.68</v>
      </c>
      <c r="G3967" s="29">
        <v>2565783.7400000002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1654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100236.75</v>
      </c>
      <c r="F3968" s="28">
        <v>0</v>
      </c>
      <c r="G3968" s="29">
        <v>58926.75</v>
      </c>
      <c r="H3968" s="22">
        <v>0</v>
      </c>
      <c r="I3968" s="22">
        <v>41310</v>
      </c>
      <c r="J3968" s="41"/>
      <c r="K3968" s="42"/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1654</v>
      </c>
      <c r="B3969" s="37" t="s">
        <v>67</v>
      </c>
      <c r="C3969" s="38" t="s">
        <v>68</v>
      </c>
      <c r="D3969" s="24">
        <f t="shared" si="122"/>
        <v>1000000</v>
      </c>
      <c r="E3969" s="32">
        <f t="shared" si="123"/>
        <v>1000000</v>
      </c>
      <c r="F3969" s="28">
        <v>1000000</v>
      </c>
      <c r="G3969" s="29">
        <v>0</v>
      </c>
      <c r="H3969" s="22">
        <v>0</v>
      </c>
      <c r="I3969" s="22">
        <v>0</v>
      </c>
      <c r="J3969" s="41">
        <v>0</v>
      </c>
      <c r="K3969" s="42">
        <v>0</v>
      </c>
      <c r="L3969" s="22">
        <v>0</v>
      </c>
      <c r="M3969" s="22">
        <v>0</v>
      </c>
      <c r="N3969" s="41">
        <v>0</v>
      </c>
      <c r="O3969" s="42">
        <v>0</v>
      </c>
      <c r="P3969" s="22">
        <v>0</v>
      </c>
      <c r="Q3969" s="22">
        <v>1000000</v>
      </c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1654</v>
      </c>
      <c r="B3970" s="37" t="s">
        <v>69</v>
      </c>
      <c r="C3970" s="38" t="s">
        <v>70</v>
      </c>
      <c r="D3970" s="24">
        <f t="shared" si="122"/>
        <v>120869.21</v>
      </c>
      <c r="E3970" s="32">
        <f t="shared" si="123"/>
        <v>97656.010000000009</v>
      </c>
      <c r="F3970" s="28">
        <v>10043.35</v>
      </c>
      <c r="G3970" s="29">
        <v>0</v>
      </c>
      <c r="H3970" s="19">
        <v>12616.74</v>
      </c>
      <c r="I3970" s="19">
        <v>10778.9</v>
      </c>
      <c r="J3970" s="39">
        <v>5761.76</v>
      </c>
      <c r="K3970" s="40">
        <v>6204.29</v>
      </c>
      <c r="L3970" s="19">
        <v>22129.439999999999</v>
      </c>
      <c r="M3970" s="19">
        <v>14193.64</v>
      </c>
      <c r="N3970" s="39">
        <v>24997.11</v>
      </c>
      <c r="O3970" s="40">
        <v>10450</v>
      </c>
      <c r="P3970" s="22">
        <v>8064.6</v>
      </c>
      <c r="Q3970" s="22">
        <v>25405</v>
      </c>
      <c r="R3970" s="39">
        <v>15704.1</v>
      </c>
      <c r="S3970" s="40">
        <v>22067.66</v>
      </c>
      <c r="T3970" s="19">
        <v>21552.11</v>
      </c>
      <c r="U3970" s="19">
        <v>8556.52</v>
      </c>
      <c r="V3970" s="39"/>
      <c r="W3970" s="40"/>
      <c r="X3970" s="19"/>
      <c r="Y3970" s="19"/>
      <c r="Z3970" s="39"/>
      <c r="AA3970" s="40"/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1654</v>
      </c>
      <c r="B3971" s="37" t="s">
        <v>71</v>
      </c>
      <c r="C3971" s="38" t="s">
        <v>72</v>
      </c>
      <c r="D3971" s="24">
        <f t="shared" si="122"/>
        <v>1100000</v>
      </c>
      <c r="E3971" s="32">
        <f t="shared" si="123"/>
        <v>507852</v>
      </c>
      <c r="F3971" s="28"/>
      <c r="G3971" s="29"/>
      <c r="H3971" s="19"/>
      <c r="I3971" s="19"/>
      <c r="J3971" s="39"/>
      <c r="K3971" s="40"/>
      <c r="L3971" s="19"/>
      <c r="M3971" s="19"/>
      <c r="N3971" s="39"/>
      <c r="O3971" s="40"/>
      <c r="P3971" s="19">
        <v>1100000</v>
      </c>
      <c r="Q3971" s="19">
        <v>507852</v>
      </c>
      <c r="R3971" s="39">
        <v>0</v>
      </c>
      <c r="S3971" s="40">
        <v>0</v>
      </c>
      <c r="T3971" s="19">
        <v>0</v>
      </c>
      <c r="U3971" s="19">
        <v>0</v>
      </c>
      <c r="V3971" s="39"/>
      <c r="W3971" s="40"/>
      <c r="X3971" s="19"/>
      <c r="Y3971" s="19"/>
      <c r="Z3971" s="39"/>
      <c r="AA3971" s="40"/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1654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2113334.14</v>
      </c>
      <c r="E3972" s="32">
        <f t="shared" ref="E3972:E4035" si="125">G3972+I3972+K3972+M3972+O3972+Q3972+S3972+U3972+W3972+Y3972+AA3972+AC3972</f>
        <v>2113334.14</v>
      </c>
      <c r="F3972" s="28"/>
      <c r="G3972" s="29"/>
      <c r="H3972" s="19">
        <v>393665.33</v>
      </c>
      <c r="I3972" s="19">
        <v>393665.33</v>
      </c>
      <c r="J3972" s="39">
        <v>439103.54</v>
      </c>
      <c r="K3972" s="40">
        <v>439103.54</v>
      </c>
      <c r="L3972" s="19">
        <v>239336.84</v>
      </c>
      <c r="M3972" s="19">
        <v>239336.84</v>
      </c>
      <c r="N3972" s="39">
        <v>241103.4</v>
      </c>
      <c r="O3972" s="40">
        <v>241103.4</v>
      </c>
      <c r="P3972" s="19">
        <v>314397.78000000003</v>
      </c>
      <c r="Q3972" s="19">
        <v>314397.78000000003</v>
      </c>
      <c r="R3972" s="39">
        <v>347960.04</v>
      </c>
      <c r="S3972" s="40">
        <v>347960.04</v>
      </c>
      <c r="T3972" s="19">
        <v>137767.21</v>
      </c>
      <c r="U3972" s="19">
        <v>137767.21</v>
      </c>
      <c r="V3972" s="39"/>
      <c r="W3972" s="40"/>
      <c r="X3972" s="19"/>
      <c r="Y3972" s="19"/>
      <c r="Z3972" s="39"/>
      <c r="AA3972" s="40"/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1654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1654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1654</v>
      </c>
      <c r="B3975" s="37" t="s">
        <v>79</v>
      </c>
      <c r="C3975" s="38" t="s">
        <v>80</v>
      </c>
      <c r="D3975" s="24">
        <f t="shared" si="124"/>
        <v>3017752.4400000004</v>
      </c>
      <c r="E3975" s="32">
        <f t="shared" si="125"/>
        <v>3155339.0400000005</v>
      </c>
      <c r="F3975" s="28">
        <v>309599.3</v>
      </c>
      <c r="G3975" s="29">
        <v>339581.3</v>
      </c>
      <c r="H3975" s="19">
        <v>339581.3</v>
      </c>
      <c r="I3975" s="19">
        <v>369250.75</v>
      </c>
      <c r="J3975" s="39">
        <v>369250.75</v>
      </c>
      <c r="K3975" s="40">
        <v>379091.33</v>
      </c>
      <c r="L3975" s="19">
        <v>379091.33</v>
      </c>
      <c r="M3975" s="19">
        <v>384679.23</v>
      </c>
      <c r="N3975" s="39">
        <v>384679.23</v>
      </c>
      <c r="O3975" s="40">
        <v>398488.9</v>
      </c>
      <c r="P3975" s="22">
        <v>398488.9</v>
      </c>
      <c r="Q3975" s="22">
        <v>415304.85</v>
      </c>
      <c r="R3975" s="39">
        <v>415304.85</v>
      </c>
      <c r="S3975" s="40">
        <v>421756.78</v>
      </c>
      <c r="T3975" s="19">
        <v>421756.78</v>
      </c>
      <c r="U3975" s="19">
        <v>447185.9</v>
      </c>
      <c r="V3975" s="39"/>
      <c r="W3975" s="40"/>
      <c r="X3975" s="19"/>
      <c r="Y3975" s="19"/>
      <c r="Z3975" s="39"/>
      <c r="AA3975" s="40"/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1654</v>
      </c>
      <c r="B3976" s="37" t="s">
        <v>81</v>
      </c>
      <c r="C3976" s="38" t="s">
        <v>82</v>
      </c>
      <c r="D3976" s="24">
        <f t="shared" si="124"/>
        <v>1018379.5900000001</v>
      </c>
      <c r="E3976" s="32">
        <f t="shared" si="125"/>
        <v>1067814.74</v>
      </c>
      <c r="F3976" s="28">
        <v>115643.5</v>
      </c>
      <c r="G3976" s="29">
        <v>117747.28</v>
      </c>
      <c r="H3976" s="19">
        <v>117747.28</v>
      </c>
      <c r="I3976" s="19">
        <v>117747.28</v>
      </c>
      <c r="J3976" s="39">
        <v>117747.28</v>
      </c>
      <c r="K3976" s="40">
        <v>122394.68</v>
      </c>
      <c r="L3976" s="19">
        <v>122394.68</v>
      </c>
      <c r="M3976" s="19">
        <v>124805.3</v>
      </c>
      <c r="N3976" s="39">
        <v>124805.3</v>
      </c>
      <c r="O3976" s="40">
        <v>129157.25</v>
      </c>
      <c r="P3976" s="19">
        <v>129157.25</v>
      </c>
      <c r="Q3976" s="19">
        <v>129480.25</v>
      </c>
      <c r="R3976" s="39">
        <v>129480.25</v>
      </c>
      <c r="S3976" s="40">
        <v>161404.04999999999</v>
      </c>
      <c r="T3976" s="19">
        <v>161404.04999999999</v>
      </c>
      <c r="U3976" s="19">
        <v>165078.65</v>
      </c>
      <c r="V3976" s="39"/>
      <c r="W3976" s="40"/>
      <c r="X3976" s="19"/>
      <c r="Y3976" s="19"/>
      <c r="Z3976" s="39"/>
      <c r="AA3976" s="40"/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1654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1654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1654</v>
      </c>
      <c r="B3979" s="37" t="s">
        <v>87</v>
      </c>
      <c r="C3979" s="38" t="s">
        <v>88</v>
      </c>
      <c r="D3979" s="24">
        <f t="shared" si="124"/>
        <v>7200</v>
      </c>
      <c r="E3979" s="32">
        <f t="shared" si="125"/>
        <v>7200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>
        <v>7200</v>
      </c>
      <c r="Q3979" s="22">
        <v>7200</v>
      </c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1654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1654</v>
      </c>
      <c r="B3981" s="37" t="s">
        <v>91</v>
      </c>
      <c r="C3981" s="38" t="s">
        <v>92</v>
      </c>
      <c r="D3981" s="24">
        <f t="shared" si="124"/>
        <v>8340</v>
      </c>
      <c r="E3981" s="32">
        <f t="shared" si="125"/>
        <v>53210</v>
      </c>
      <c r="F3981" s="28">
        <v>890</v>
      </c>
      <c r="G3981" s="29">
        <v>7480</v>
      </c>
      <c r="H3981" s="22">
        <v>0</v>
      </c>
      <c r="I3981" s="22">
        <v>37590</v>
      </c>
      <c r="J3981" s="41">
        <v>0</v>
      </c>
      <c r="K3981" s="42">
        <v>745</v>
      </c>
      <c r="L3981" s="22">
        <v>3400</v>
      </c>
      <c r="M3981" s="22">
        <v>0</v>
      </c>
      <c r="N3981" s="41">
        <v>3880</v>
      </c>
      <c r="O3981" s="42">
        <v>0</v>
      </c>
      <c r="P3981" s="22">
        <v>170</v>
      </c>
      <c r="Q3981" s="22">
        <v>3345</v>
      </c>
      <c r="R3981" s="41">
        <v>0</v>
      </c>
      <c r="S3981" s="42">
        <v>4050</v>
      </c>
      <c r="T3981" s="22">
        <v>0</v>
      </c>
      <c r="U3981" s="22">
        <v>0</v>
      </c>
      <c r="V3981" s="41"/>
      <c r="W3981" s="42"/>
      <c r="X3981" s="22"/>
      <c r="Y3981" s="22"/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1654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1654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1654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1654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1654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1654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1654</v>
      </c>
      <c r="B3988" s="37" t="s">
        <v>105</v>
      </c>
      <c r="C3988" s="38" t="s">
        <v>106</v>
      </c>
      <c r="D3988" s="24">
        <f t="shared" si="124"/>
        <v>119849</v>
      </c>
      <c r="E3988" s="32">
        <f t="shared" si="125"/>
        <v>97477.5</v>
      </c>
      <c r="F3988" s="28">
        <v>14432</v>
      </c>
      <c r="G3988" s="29">
        <v>19095</v>
      </c>
      <c r="H3988" s="19">
        <v>73330.5</v>
      </c>
      <c r="I3988" s="19">
        <v>0</v>
      </c>
      <c r="J3988" s="39">
        <v>5009</v>
      </c>
      <c r="K3988" s="40">
        <v>48163.5</v>
      </c>
      <c r="L3988" s="19">
        <v>0</v>
      </c>
      <c r="M3988" s="19">
        <v>5027</v>
      </c>
      <c r="N3988" s="39">
        <v>17122</v>
      </c>
      <c r="O3988" s="40">
        <v>25</v>
      </c>
      <c r="P3988" s="22">
        <v>9955.5</v>
      </c>
      <c r="Q3988" s="22">
        <v>25167</v>
      </c>
      <c r="R3988" s="39">
        <v>0</v>
      </c>
      <c r="S3988" s="40">
        <v>0</v>
      </c>
      <c r="T3988" s="19">
        <v>0</v>
      </c>
      <c r="U3988" s="19">
        <v>0</v>
      </c>
      <c r="V3988" s="39"/>
      <c r="W3988" s="40"/>
      <c r="X3988" s="19"/>
      <c r="Y3988" s="19"/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1654</v>
      </c>
      <c r="B3989" s="37" t="s">
        <v>107</v>
      </c>
      <c r="C3989" s="38" t="s">
        <v>108</v>
      </c>
      <c r="D3989" s="24">
        <f t="shared" si="124"/>
        <v>157089</v>
      </c>
      <c r="E3989" s="32">
        <f t="shared" si="125"/>
        <v>12261</v>
      </c>
      <c r="F3989" s="28">
        <v>33280</v>
      </c>
      <c r="G3989" s="29">
        <v>1720</v>
      </c>
      <c r="H3989" s="19">
        <v>32722</v>
      </c>
      <c r="I3989" s="19">
        <v>1491</v>
      </c>
      <c r="J3989" s="39">
        <v>13497.5</v>
      </c>
      <c r="K3989" s="40">
        <v>3139</v>
      </c>
      <c r="L3989" s="19">
        <v>8509</v>
      </c>
      <c r="M3989" s="19">
        <v>2627</v>
      </c>
      <c r="N3989" s="39">
        <v>15738.5</v>
      </c>
      <c r="O3989" s="40">
        <v>1202</v>
      </c>
      <c r="P3989" s="19">
        <v>17701</v>
      </c>
      <c r="Q3989" s="19">
        <v>0</v>
      </c>
      <c r="R3989" s="39">
        <v>8873.5</v>
      </c>
      <c r="S3989" s="40">
        <v>2082</v>
      </c>
      <c r="T3989" s="19">
        <v>26767.5</v>
      </c>
      <c r="U3989" s="19">
        <v>0</v>
      </c>
      <c r="V3989" s="39"/>
      <c r="W3989" s="40"/>
      <c r="X3989" s="19"/>
      <c r="Y3989" s="19"/>
      <c r="Z3989" s="39"/>
      <c r="AA3989" s="40"/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1654</v>
      </c>
      <c r="B3990" s="37" t="s">
        <v>109</v>
      </c>
      <c r="C3990" s="38" t="s">
        <v>110</v>
      </c>
      <c r="D3990" s="24">
        <f t="shared" si="124"/>
        <v>73894</v>
      </c>
      <c r="E3990" s="32">
        <f t="shared" si="125"/>
        <v>21857</v>
      </c>
      <c r="F3990" s="28">
        <v>12127.5</v>
      </c>
      <c r="G3990" s="29">
        <v>9913</v>
      </c>
      <c r="H3990" s="19">
        <v>0</v>
      </c>
      <c r="I3990" s="19">
        <v>0</v>
      </c>
      <c r="J3990" s="39">
        <v>4892</v>
      </c>
      <c r="K3990" s="40">
        <v>0</v>
      </c>
      <c r="L3990" s="19">
        <v>2537.5</v>
      </c>
      <c r="M3990" s="19">
        <v>0</v>
      </c>
      <c r="N3990" s="39">
        <v>5011</v>
      </c>
      <c r="O3990" s="40">
        <v>430</v>
      </c>
      <c r="P3990" s="19">
        <v>11854</v>
      </c>
      <c r="Q3990" s="19">
        <v>11514</v>
      </c>
      <c r="R3990" s="39">
        <v>33604</v>
      </c>
      <c r="S3990" s="40">
        <v>0</v>
      </c>
      <c r="T3990" s="19">
        <v>3868</v>
      </c>
      <c r="U3990" s="19">
        <v>0</v>
      </c>
      <c r="V3990" s="39"/>
      <c r="W3990" s="40"/>
      <c r="X3990" s="19"/>
      <c r="Y3990" s="19"/>
      <c r="Z3990" s="39"/>
      <c r="AA3990" s="40"/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1654</v>
      </c>
      <c r="B3991" s="37" t="s">
        <v>111</v>
      </c>
      <c r="C3991" s="38" t="s">
        <v>112</v>
      </c>
      <c r="D3991" s="24">
        <f t="shared" si="124"/>
        <v>90900</v>
      </c>
      <c r="E3991" s="32">
        <f t="shared" si="125"/>
        <v>90900</v>
      </c>
      <c r="F3991" s="28">
        <v>13250</v>
      </c>
      <c r="G3991" s="29">
        <v>13250</v>
      </c>
      <c r="H3991" s="19">
        <v>17450</v>
      </c>
      <c r="I3991" s="19">
        <v>17450</v>
      </c>
      <c r="J3991" s="39">
        <v>8950</v>
      </c>
      <c r="K3991" s="40">
        <v>8950</v>
      </c>
      <c r="L3991" s="19">
        <v>14300</v>
      </c>
      <c r="M3991" s="19">
        <v>14300</v>
      </c>
      <c r="N3991" s="39">
        <v>8600</v>
      </c>
      <c r="O3991" s="40">
        <v>0</v>
      </c>
      <c r="P3991" s="19">
        <v>7250</v>
      </c>
      <c r="Q3991" s="19">
        <v>0</v>
      </c>
      <c r="R3991" s="39">
        <v>9600</v>
      </c>
      <c r="S3991" s="40">
        <v>25450</v>
      </c>
      <c r="T3991" s="19">
        <v>11500</v>
      </c>
      <c r="U3991" s="19">
        <v>11500</v>
      </c>
      <c r="V3991" s="39"/>
      <c r="W3991" s="40"/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1654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1654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1654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1654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1654</v>
      </c>
      <c r="B3996" s="37" t="s">
        <v>121</v>
      </c>
      <c r="C3996" s="38" t="s">
        <v>122</v>
      </c>
      <c r="D3996" s="24">
        <f t="shared" si="124"/>
        <v>18697078.270000003</v>
      </c>
      <c r="E3996" s="32">
        <f t="shared" si="125"/>
        <v>18697078.270000003</v>
      </c>
      <c r="F3996" s="28">
        <v>2431943</v>
      </c>
      <c r="G3996" s="29">
        <v>2431943</v>
      </c>
      <c r="H3996" s="19">
        <v>2421238.25</v>
      </c>
      <c r="I3996" s="19">
        <v>2421238.25</v>
      </c>
      <c r="J3996" s="39">
        <v>2187118.2999999998</v>
      </c>
      <c r="K3996" s="40">
        <v>2187118.2999999998</v>
      </c>
      <c r="L3996" s="19">
        <v>2581292.25</v>
      </c>
      <c r="M3996" s="19">
        <v>2581292.25</v>
      </c>
      <c r="N3996" s="39">
        <v>2209173.5</v>
      </c>
      <c r="O3996" s="40">
        <v>2209173.5</v>
      </c>
      <c r="P3996" s="22">
        <v>2730007.72</v>
      </c>
      <c r="Q3996" s="22">
        <v>2730007.72</v>
      </c>
      <c r="R3996" s="39">
        <v>1858219</v>
      </c>
      <c r="S3996" s="40">
        <v>1858219</v>
      </c>
      <c r="T3996" s="19">
        <v>2278086.25</v>
      </c>
      <c r="U3996" s="19">
        <v>2278086.25</v>
      </c>
      <c r="V3996" s="39"/>
      <c r="W3996" s="40"/>
      <c r="X3996" s="19"/>
      <c r="Y3996" s="19"/>
      <c r="Z3996" s="39"/>
      <c r="AA3996" s="40"/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1654</v>
      </c>
      <c r="B3997" s="37" t="s">
        <v>123</v>
      </c>
      <c r="C3997" s="38" t="s">
        <v>124</v>
      </c>
      <c r="D3997" s="24">
        <f t="shared" si="124"/>
        <v>15237681.75</v>
      </c>
      <c r="E3997" s="32">
        <f t="shared" si="125"/>
        <v>12435292.65</v>
      </c>
      <c r="F3997" s="28">
        <v>1583792</v>
      </c>
      <c r="G3997" s="29">
        <v>0</v>
      </c>
      <c r="H3997" s="19">
        <v>1668769.25</v>
      </c>
      <c r="I3997" s="19">
        <v>1518324.9</v>
      </c>
      <c r="J3997" s="39">
        <v>1864372.5</v>
      </c>
      <c r="K3997" s="40">
        <v>1624384.5</v>
      </c>
      <c r="L3997" s="19">
        <v>1543132.75</v>
      </c>
      <c r="M3997" s="19">
        <v>1401532.75</v>
      </c>
      <c r="N3997" s="39">
        <v>1557859</v>
      </c>
      <c r="O3997" s="40">
        <v>1741139.75</v>
      </c>
      <c r="P3997" s="19">
        <v>2106016.75</v>
      </c>
      <c r="Q3997" s="19">
        <v>1810346.5</v>
      </c>
      <c r="R3997" s="39">
        <v>2345668</v>
      </c>
      <c r="S3997" s="40">
        <v>2031679.75</v>
      </c>
      <c r="T3997" s="19">
        <v>2568071.5</v>
      </c>
      <c r="U3997" s="19">
        <v>2307884.5</v>
      </c>
      <c r="V3997" s="39"/>
      <c r="W3997" s="40"/>
      <c r="X3997" s="19"/>
      <c r="Y3997" s="19"/>
      <c r="Z3997" s="39"/>
      <c r="AA3997" s="40"/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1654</v>
      </c>
      <c r="B3998" s="37" t="s">
        <v>125</v>
      </c>
      <c r="C3998" s="38" t="s">
        <v>126</v>
      </c>
      <c r="D3998" s="24">
        <f t="shared" si="124"/>
        <v>1448259</v>
      </c>
      <c r="E3998" s="32">
        <f t="shared" si="125"/>
        <v>1448259</v>
      </c>
      <c r="F3998" s="28">
        <v>173361</v>
      </c>
      <c r="G3998" s="29">
        <v>173361</v>
      </c>
      <c r="H3998" s="19">
        <v>180640</v>
      </c>
      <c r="I3998" s="19">
        <v>180640</v>
      </c>
      <c r="J3998" s="39">
        <v>175644.5</v>
      </c>
      <c r="K3998" s="40">
        <v>175644.5</v>
      </c>
      <c r="L3998" s="19">
        <v>260859.5</v>
      </c>
      <c r="M3998" s="19">
        <v>260859.5</v>
      </c>
      <c r="N3998" s="39">
        <v>201133</v>
      </c>
      <c r="O3998" s="40">
        <v>201133</v>
      </c>
      <c r="P3998" s="19">
        <v>223011</v>
      </c>
      <c r="Q3998" s="19">
        <v>223011</v>
      </c>
      <c r="R3998" s="39">
        <v>88047</v>
      </c>
      <c r="S3998" s="40">
        <v>88047</v>
      </c>
      <c r="T3998" s="19">
        <v>145563</v>
      </c>
      <c r="U3998" s="19">
        <v>145563</v>
      </c>
      <c r="V3998" s="39"/>
      <c r="W3998" s="40"/>
      <c r="X3998" s="19"/>
      <c r="Y3998" s="19"/>
      <c r="Z3998" s="39"/>
      <c r="AA3998" s="40"/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1654</v>
      </c>
      <c r="B3999" s="37" t="s">
        <v>127</v>
      </c>
      <c r="C3999" s="38" t="s">
        <v>128</v>
      </c>
      <c r="D3999" s="24">
        <f t="shared" si="124"/>
        <v>229140</v>
      </c>
      <c r="E3999" s="32">
        <f t="shared" si="125"/>
        <v>203580</v>
      </c>
      <c r="F3999" s="28">
        <v>29766</v>
      </c>
      <c r="G3999" s="29">
        <v>14417</v>
      </c>
      <c r="H3999" s="19">
        <v>19357</v>
      </c>
      <c r="I3999" s="19">
        <v>9530</v>
      </c>
      <c r="J3999" s="39">
        <v>18334.5</v>
      </c>
      <c r="K3999" s="40">
        <v>6355</v>
      </c>
      <c r="L3999" s="19">
        <v>29323.5</v>
      </c>
      <c r="M3999" s="19">
        <v>5199</v>
      </c>
      <c r="N3999" s="39">
        <v>32587</v>
      </c>
      <c r="O3999" s="40">
        <v>9943</v>
      </c>
      <c r="P3999" s="19">
        <v>43070</v>
      </c>
      <c r="Q3999" s="19">
        <v>125103</v>
      </c>
      <c r="R3999" s="39">
        <v>24792</v>
      </c>
      <c r="S3999" s="40">
        <v>26743</v>
      </c>
      <c r="T3999" s="19">
        <v>31910</v>
      </c>
      <c r="U3999" s="19">
        <v>6290</v>
      </c>
      <c r="V3999" s="39"/>
      <c r="W3999" s="40"/>
      <c r="X3999" s="19"/>
      <c r="Y3999" s="19"/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1654</v>
      </c>
      <c r="B4000" s="37" t="s">
        <v>129</v>
      </c>
      <c r="C4000" s="38" t="s">
        <v>130</v>
      </c>
      <c r="D4000" s="24">
        <f t="shared" si="124"/>
        <v>64479</v>
      </c>
      <c r="E4000" s="32">
        <f t="shared" si="125"/>
        <v>64606.5</v>
      </c>
      <c r="F4000" s="28">
        <v>3560</v>
      </c>
      <c r="G4000" s="29">
        <v>2180</v>
      </c>
      <c r="H4000" s="19">
        <v>14762.5</v>
      </c>
      <c r="I4000" s="19">
        <v>9107</v>
      </c>
      <c r="J4000" s="39">
        <v>4505</v>
      </c>
      <c r="K4000" s="40">
        <v>12415</v>
      </c>
      <c r="L4000" s="19">
        <v>9575</v>
      </c>
      <c r="M4000" s="19">
        <v>4866</v>
      </c>
      <c r="N4000" s="39">
        <v>5537.5</v>
      </c>
      <c r="O4000" s="40">
        <v>14798</v>
      </c>
      <c r="P4000" s="19">
        <v>4036.5</v>
      </c>
      <c r="Q4000" s="19">
        <v>4788</v>
      </c>
      <c r="R4000" s="39">
        <v>11327.5</v>
      </c>
      <c r="S4000" s="40">
        <v>4455</v>
      </c>
      <c r="T4000" s="19">
        <v>11175</v>
      </c>
      <c r="U4000" s="19">
        <v>11997.5</v>
      </c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1654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1654</v>
      </c>
      <c r="B4002" s="37" t="s">
        <v>133</v>
      </c>
      <c r="C4002" s="38" t="s">
        <v>134</v>
      </c>
      <c r="D4002" s="24">
        <f t="shared" si="124"/>
        <v>426223.75</v>
      </c>
      <c r="E4002" s="32">
        <f t="shared" si="125"/>
        <v>344797.35</v>
      </c>
      <c r="F4002" s="28">
        <v>42592</v>
      </c>
      <c r="G4002" s="29">
        <v>2493.6999999999998</v>
      </c>
      <c r="H4002" s="19">
        <v>41765.25</v>
      </c>
      <c r="I4002" s="19">
        <v>41038.5</v>
      </c>
      <c r="J4002" s="39">
        <v>34631.5</v>
      </c>
      <c r="K4002" s="40">
        <v>37197.199999999997</v>
      </c>
      <c r="L4002" s="19">
        <v>85709.95</v>
      </c>
      <c r="M4002" s="19">
        <v>35568.199999999997</v>
      </c>
      <c r="N4002" s="39">
        <v>76434</v>
      </c>
      <c r="O4002" s="40">
        <v>97173.75</v>
      </c>
      <c r="P4002" s="19">
        <v>33156</v>
      </c>
      <c r="Q4002" s="19">
        <v>63565.1</v>
      </c>
      <c r="R4002" s="39">
        <v>52869.5</v>
      </c>
      <c r="S4002" s="40">
        <v>32998.449999999997</v>
      </c>
      <c r="T4002" s="19">
        <v>59065.55</v>
      </c>
      <c r="U4002" s="19">
        <v>34762.449999999997</v>
      </c>
      <c r="V4002" s="39"/>
      <c r="W4002" s="40"/>
      <c r="X4002" s="19"/>
      <c r="Y4002" s="19"/>
      <c r="Z4002" s="39"/>
      <c r="AA4002" s="40"/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1654</v>
      </c>
      <c r="B4003" s="37" t="s">
        <v>135</v>
      </c>
      <c r="C4003" s="38" t="s">
        <v>136</v>
      </c>
      <c r="D4003" s="24">
        <f t="shared" si="124"/>
        <v>84943.35</v>
      </c>
      <c r="E4003" s="32">
        <f t="shared" si="125"/>
        <v>84943.35</v>
      </c>
      <c r="F4003" s="28"/>
      <c r="G4003" s="29"/>
      <c r="H4003" s="19">
        <v>9661.1</v>
      </c>
      <c r="I4003" s="19">
        <v>9661.1</v>
      </c>
      <c r="J4003" s="39">
        <v>6740.2</v>
      </c>
      <c r="K4003" s="40">
        <v>6740.2</v>
      </c>
      <c r="L4003" s="19">
        <v>10037.700000000001</v>
      </c>
      <c r="M4003" s="19">
        <v>10037.700000000001</v>
      </c>
      <c r="N4003" s="39">
        <v>17837.55</v>
      </c>
      <c r="O4003" s="40">
        <v>17837.55</v>
      </c>
      <c r="P4003" s="19">
        <v>16366</v>
      </c>
      <c r="Q4003" s="19">
        <v>16366</v>
      </c>
      <c r="R4003" s="39">
        <v>14826.8</v>
      </c>
      <c r="S4003" s="40">
        <v>14826.8</v>
      </c>
      <c r="T4003" s="19">
        <v>9474</v>
      </c>
      <c r="U4003" s="19">
        <v>9474</v>
      </c>
      <c r="V4003" s="39"/>
      <c r="W4003" s="40"/>
      <c r="X4003" s="19"/>
      <c r="Y4003" s="19"/>
      <c r="Z4003" s="39"/>
      <c r="AA4003" s="40"/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1654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1654</v>
      </c>
      <c r="B4005" s="37" t="s">
        <v>139</v>
      </c>
      <c r="C4005" s="38" t="s">
        <v>140</v>
      </c>
      <c r="D4005" s="24">
        <f t="shared" si="124"/>
        <v>810589.31</v>
      </c>
      <c r="E4005" s="32">
        <f t="shared" si="125"/>
        <v>1169222.7100000002</v>
      </c>
      <c r="F4005" s="28">
        <v>104381</v>
      </c>
      <c r="G4005" s="29">
        <v>49920.03</v>
      </c>
      <c r="H4005" s="19">
        <v>126004.92</v>
      </c>
      <c r="I4005" s="19">
        <v>549942.73</v>
      </c>
      <c r="J4005" s="39">
        <v>82471</v>
      </c>
      <c r="K4005" s="40">
        <v>25228.04</v>
      </c>
      <c r="L4005" s="19">
        <v>109952.5</v>
      </c>
      <c r="M4005" s="19">
        <v>52709.54</v>
      </c>
      <c r="N4005" s="39">
        <v>98680</v>
      </c>
      <c r="O4005" s="40">
        <v>41437.040000000001</v>
      </c>
      <c r="P4005" s="22">
        <v>122903.95</v>
      </c>
      <c r="Q4005" s="22">
        <v>188260.73</v>
      </c>
      <c r="R4005" s="39">
        <v>88726.44</v>
      </c>
      <c r="S4005" s="40">
        <v>261724.6</v>
      </c>
      <c r="T4005" s="19">
        <v>77469.5</v>
      </c>
      <c r="U4005" s="19">
        <v>0</v>
      </c>
      <c r="V4005" s="39"/>
      <c r="W4005" s="40"/>
      <c r="X4005" s="19"/>
      <c r="Y4005" s="19"/>
      <c r="Z4005" s="39"/>
      <c r="AA4005" s="40"/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1654</v>
      </c>
      <c r="B4006" s="37" t="s">
        <v>141</v>
      </c>
      <c r="C4006" s="38" t="s">
        <v>142</v>
      </c>
      <c r="D4006" s="24">
        <f t="shared" si="124"/>
        <v>409230.41000000003</v>
      </c>
      <c r="E4006" s="32">
        <f t="shared" si="125"/>
        <v>670892.80999999994</v>
      </c>
      <c r="F4006" s="28">
        <v>11792</v>
      </c>
      <c r="G4006" s="29">
        <v>0</v>
      </c>
      <c r="H4006" s="19">
        <v>51643</v>
      </c>
      <c r="I4006" s="19">
        <v>379118.71</v>
      </c>
      <c r="J4006" s="39">
        <v>39559</v>
      </c>
      <c r="K4006" s="40">
        <v>7352.69</v>
      </c>
      <c r="L4006" s="19">
        <v>71090.5</v>
      </c>
      <c r="M4006" s="19">
        <v>38884.19</v>
      </c>
      <c r="N4006" s="39">
        <v>4157</v>
      </c>
      <c r="O4006" s="40">
        <v>0</v>
      </c>
      <c r="P4006" s="19">
        <v>95762.9</v>
      </c>
      <c r="Q4006" s="19">
        <v>99726.01</v>
      </c>
      <c r="R4006" s="39">
        <v>72573.009999999995</v>
      </c>
      <c r="S4006" s="40">
        <v>141527.32999999999</v>
      </c>
      <c r="T4006" s="19">
        <v>62653</v>
      </c>
      <c r="U4006" s="19">
        <v>4283.88</v>
      </c>
      <c r="V4006" s="39"/>
      <c r="W4006" s="40"/>
      <c r="X4006" s="19"/>
      <c r="Y4006" s="19"/>
      <c r="Z4006" s="39"/>
      <c r="AA4006" s="40"/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1654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1654</v>
      </c>
      <c r="B4008" s="37" t="s">
        <v>145</v>
      </c>
      <c r="C4008" s="38" t="s">
        <v>146</v>
      </c>
      <c r="D4008" s="24">
        <f t="shared" si="124"/>
        <v>0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/>
      <c r="S4008" s="42"/>
      <c r="T4008" s="22"/>
      <c r="U4008" s="22"/>
      <c r="V4008" s="41"/>
      <c r="W4008" s="42"/>
      <c r="X4008" s="22"/>
      <c r="Y4008" s="22"/>
      <c r="Z4008" s="41"/>
      <c r="AA4008" s="42"/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1654</v>
      </c>
      <c r="B4009" s="37" t="s">
        <v>147</v>
      </c>
      <c r="C4009" s="38" t="s">
        <v>148</v>
      </c>
      <c r="D4009" s="24">
        <f t="shared" si="124"/>
        <v>91710</v>
      </c>
      <c r="E4009" s="32">
        <f t="shared" si="125"/>
        <v>88017</v>
      </c>
      <c r="F4009" s="28">
        <v>9225</v>
      </c>
      <c r="G4009" s="29">
        <v>18695</v>
      </c>
      <c r="H4009" s="19">
        <v>7439</v>
      </c>
      <c r="I4009" s="19">
        <v>6820</v>
      </c>
      <c r="J4009" s="39">
        <v>15000</v>
      </c>
      <c r="K4009" s="40">
        <v>12857</v>
      </c>
      <c r="L4009" s="19">
        <v>13487.5</v>
      </c>
      <c r="M4009" s="19">
        <v>14315</v>
      </c>
      <c r="N4009" s="39">
        <v>14180</v>
      </c>
      <c r="O4009" s="40">
        <v>11495</v>
      </c>
      <c r="P4009" s="22">
        <v>9778</v>
      </c>
      <c r="Q4009" s="22">
        <v>12950</v>
      </c>
      <c r="R4009" s="39">
        <v>13450.5</v>
      </c>
      <c r="S4009" s="40">
        <v>2595</v>
      </c>
      <c r="T4009" s="19">
        <v>9150</v>
      </c>
      <c r="U4009" s="19">
        <v>8290</v>
      </c>
      <c r="V4009" s="39"/>
      <c r="W4009" s="40"/>
      <c r="X4009" s="19"/>
      <c r="Y4009" s="19"/>
      <c r="Z4009" s="39"/>
      <c r="AA4009" s="40"/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1654</v>
      </c>
      <c r="B4010" s="37" t="s">
        <v>149</v>
      </c>
      <c r="C4010" s="38" t="s">
        <v>150</v>
      </c>
      <c r="D4010" s="24">
        <f t="shared" si="124"/>
        <v>49375</v>
      </c>
      <c r="E4010" s="32">
        <f t="shared" si="125"/>
        <v>80775</v>
      </c>
      <c r="F4010" s="28">
        <v>7045</v>
      </c>
      <c r="G4010" s="29">
        <v>0</v>
      </c>
      <c r="H4010" s="19">
        <v>9549.5</v>
      </c>
      <c r="I4010" s="19">
        <v>0</v>
      </c>
      <c r="J4010" s="39">
        <v>250.5</v>
      </c>
      <c r="K4010" s="40">
        <v>65274</v>
      </c>
      <c r="L4010" s="19">
        <v>4999</v>
      </c>
      <c r="M4010" s="19">
        <v>0</v>
      </c>
      <c r="N4010" s="39">
        <v>11877</v>
      </c>
      <c r="O4010" s="40">
        <v>0</v>
      </c>
      <c r="P4010" s="19">
        <v>2763</v>
      </c>
      <c r="Q4010" s="19">
        <v>0</v>
      </c>
      <c r="R4010" s="39">
        <v>5176</v>
      </c>
      <c r="S4010" s="40">
        <v>14801</v>
      </c>
      <c r="T4010" s="19">
        <v>7715</v>
      </c>
      <c r="U4010" s="19">
        <v>700</v>
      </c>
      <c r="V4010" s="39"/>
      <c r="W4010" s="40"/>
      <c r="X4010" s="19"/>
      <c r="Y4010" s="19"/>
      <c r="Z4010" s="39"/>
      <c r="AA4010" s="40"/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1654</v>
      </c>
      <c r="B4011" s="37" t="s">
        <v>151</v>
      </c>
      <c r="C4011" s="38" t="s">
        <v>152</v>
      </c>
      <c r="D4011" s="24">
        <f t="shared" si="124"/>
        <v>20470</v>
      </c>
      <c r="E4011" s="32">
        <f t="shared" si="125"/>
        <v>10511</v>
      </c>
      <c r="F4011" s="28">
        <v>3171</v>
      </c>
      <c r="G4011" s="29">
        <v>500</v>
      </c>
      <c r="H4011" s="19">
        <v>150</v>
      </c>
      <c r="I4011" s="19">
        <v>0</v>
      </c>
      <c r="J4011" s="39">
        <v>880</v>
      </c>
      <c r="K4011" s="40">
        <v>9131</v>
      </c>
      <c r="L4011" s="19">
        <v>3937</v>
      </c>
      <c r="M4011" s="19">
        <v>0</v>
      </c>
      <c r="N4011" s="39">
        <v>10798</v>
      </c>
      <c r="O4011" s="40">
        <v>0</v>
      </c>
      <c r="P4011" s="19">
        <v>0</v>
      </c>
      <c r="Q4011" s="19">
        <v>0</v>
      </c>
      <c r="R4011" s="39">
        <v>100</v>
      </c>
      <c r="S4011" s="40">
        <v>880</v>
      </c>
      <c r="T4011" s="19">
        <v>1434</v>
      </c>
      <c r="U4011" s="19">
        <v>0</v>
      </c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1654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/>
      <c r="Y4012" s="22"/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1654</v>
      </c>
      <c r="B4013" s="37" t="s">
        <v>155</v>
      </c>
      <c r="C4013" s="38" t="s">
        <v>156</v>
      </c>
      <c r="D4013" s="24">
        <f t="shared" si="124"/>
        <v>2832870.5</v>
      </c>
      <c r="E4013" s="32">
        <f t="shared" si="125"/>
        <v>3022042.5</v>
      </c>
      <c r="F4013" s="28">
        <v>505750</v>
      </c>
      <c r="G4013" s="29">
        <v>349081</v>
      </c>
      <c r="H4013" s="19">
        <v>383000.5</v>
      </c>
      <c r="I4013" s="19">
        <v>311881.5</v>
      </c>
      <c r="J4013" s="39">
        <v>387290</v>
      </c>
      <c r="K4013" s="40">
        <v>506867</v>
      </c>
      <c r="L4013" s="19">
        <v>395813.5</v>
      </c>
      <c r="M4013" s="19">
        <v>383450.5</v>
      </c>
      <c r="N4013" s="39">
        <v>353708</v>
      </c>
      <c r="O4013" s="40">
        <v>387640</v>
      </c>
      <c r="P4013" s="22">
        <v>338761</v>
      </c>
      <c r="Q4013" s="22">
        <v>391615.5</v>
      </c>
      <c r="R4013" s="39">
        <v>196819</v>
      </c>
      <c r="S4013" s="40">
        <v>353606</v>
      </c>
      <c r="T4013" s="19">
        <v>271728.5</v>
      </c>
      <c r="U4013" s="19">
        <v>337901</v>
      </c>
      <c r="V4013" s="39"/>
      <c r="W4013" s="40"/>
      <c r="X4013" s="19"/>
      <c r="Y4013" s="19"/>
      <c r="Z4013" s="39"/>
      <c r="AA4013" s="40"/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1654</v>
      </c>
      <c r="B4014" s="37" t="s">
        <v>157</v>
      </c>
      <c r="C4014" s="38" t="s">
        <v>158</v>
      </c>
      <c r="D4014" s="24">
        <f t="shared" si="124"/>
        <v>1095897</v>
      </c>
      <c r="E4014" s="32">
        <f t="shared" si="125"/>
        <v>1084371.07</v>
      </c>
      <c r="F4014" s="28">
        <v>182454.5</v>
      </c>
      <c r="G4014" s="29">
        <v>19484.11</v>
      </c>
      <c r="H4014" s="19">
        <v>126455.5</v>
      </c>
      <c r="I4014" s="19">
        <v>277787.69</v>
      </c>
      <c r="J4014" s="39">
        <v>169008.5</v>
      </c>
      <c r="K4014" s="40">
        <v>91603.99</v>
      </c>
      <c r="L4014" s="19">
        <v>117211</v>
      </c>
      <c r="M4014" s="19">
        <v>317026.13</v>
      </c>
      <c r="N4014" s="39">
        <v>122924</v>
      </c>
      <c r="O4014" s="40">
        <v>5920.77</v>
      </c>
      <c r="P4014" s="19">
        <v>159219.5</v>
      </c>
      <c r="Q4014" s="19">
        <v>160593.25</v>
      </c>
      <c r="R4014" s="39">
        <v>71563</v>
      </c>
      <c r="S4014" s="40">
        <v>124046.27</v>
      </c>
      <c r="T4014" s="19">
        <v>147061</v>
      </c>
      <c r="U4014" s="19">
        <v>87908.86</v>
      </c>
      <c r="V4014" s="39"/>
      <c r="W4014" s="40"/>
      <c r="X4014" s="19"/>
      <c r="Y4014" s="19"/>
      <c r="Z4014" s="39"/>
      <c r="AA4014" s="40"/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1654</v>
      </c>
      <c r="B4015" s="37" t="s">
        <v>159</v>
      </c>
      <c r="C4015" s="38" t="s">
        <v>160</v>
      </c>
      <c r="D4015" s="24">
        <f t="shared" si="124"/>
        <v>5049.5</v>
      </c>
      <c r="E4015" s="32">
        <f t="shared" si="125"/>
        <v>5049.5</v>
      </c>
      <c r="F4015" s="28">
        <v>140</v>
      </c>
      <c r="G4015" s="29">
        <v>140</v>
      </c>
      <c r="H4015" s="22">
        <v>1440</v>
      </c>
      <c r="I4015" s="22">
        <v>1440</v>
      </c>
      <c r="J4015" s="41">
        <v>525</v>
      </c>
      <c r="K4015" s="42">
        <v>525</v>
      </c>
      <c r="L4015" s="22">
        <v>2027.5</v>
      </c>
      <c r="M4015" s="22">
        <v>2027.5</v>
      </c>
      <c r="N4015" s="41">
        <v>147</v>
      </c>
      <c r="O4015" s="42">
        <v>147</v>
      </c>
      <c r="P4015" s="19">
        <v>80</v>
      </c>
      <c r="Q4015" s="19">
        <v>80</v>
      </c>
      <c r="R4015" s="41"/>
      <c r="S4015" s="42"/>
      <c r="T4015" s="22">
        <v>690</v>
      </c>
      <c r="U4015" s="22">
        <v>690</v>
      </c>
      <c r="V4015" s="41"/>
      <c r="W4015" s="42"/>
      <c r="X4015" s="22"/>
      <c r="Y4015" s="22"/>
      <c r="Z4015" s="41"/>
      <c r="AA4015" s="42"/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1654</v>
      </c>
      <c r="B4016" s="37" t="s">
        <v>161</v>
      </c>
      <c r="C4016" s="38" t="s">
        <v>162</v>
      </c>
      <c r="D4016" s="24">
        <f t="shared" si="124"/>
        <v>3061</v>
      </c>
      <c r="E4016" s="32">
        <f t="shared" si="125"/>
        <v>3061</v>
      </c>
      <c r="F4016" s="28">
        <v>3061</v>
      </c>
      <c r="G4016" s="29">
        <v>3061</v>
      </c>
      <c r="H4016" s="22"/>
      <c r="I4016" s="22"/>
      <c r="J4016" s="41"/>
      <c r="K4016" s="42"/>
      <c r="L4016" s="22"/>
      <c r="M4016" s="22"/>
      <c r="N4016" s="41"/>
      <c r="O4016" s="42"/>
      <c r="P4016" s="22"/>
      <c r="Q4016" s="22"/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1654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>
        <v>0</v>
      </c>
      <c r="G4017" s="29">
        <v>0</v>
      </c>
      <c r="H4017" s="22">
        <v>0</v>
      </c>
      <c r="I4017" s="22">
        <v>0</v>
      </c>
      <c r="J4017" s="41">
        <v>0</v>
      </c>
      <c r="K4017" s="42">
        <v>0</v>
      </c>
      <c r="L4017" s="22">
        <v>0</v>
      </c>
      <c r="M4017" s="22">
        <v>0</v>
      </c>
      <c r="N4017" s="41">
        <v>0</v>
      </c>
      <c r="O4017" s="42">
        <v>0</v>
      </c>
      <c r="P4017" s="22">
        <v>0</v>
      </c>
      <c r="Q4017" s="22">
        <v>0</v>
      </c>
      <c r="R4017" s="41">
        <v>0</v>
      </c>
      <c r="S4017" s="42">
        <v>0</v>
      </c>
      <c r="T4017" s="22">
        <v>0</v>
      </c>
      <c r="U4017" s="22">
        <v>0</v>
      </c>
      <c r="V4017" s="41"/>
      <c r="W4017" s="42"/>
      <c r="X4017" s="22"/>
      <c r="Y4017" s="22"/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1654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>
        <v>0</v>
      </c>
      <c r="G4018" s="29">
        <v>0</v>
      </c>
      <c r="H4018" s="22">
        <v>0</v>
      </c>
      <c r="I4018" s="22">
        <v>0</v>
      </c>
      <c r="J4018" s="41">
        <v>0</v>
      </c>
      <c r="K4018" s="42">
        <v>0</v>
      </c>
      <c r="L4018" s="22">
        <v>0</v>
      </c>
      <c r="M4018" s="22">
        <v>0</v>
      </c>
      <c r="N4018" s="41">
        <v>0</v>
      </c>
      <c r="O4018" s="42">
        <v>0</v>
      </c>
      <c r="P4018" s="22">
        <v>0</v>
      </c>
      <c r="Q4018" s="22">
        <v>0</v>
      </c>
      <c r="R4018" s="41">
        <v>0</v>
      </c>
      <c r="S4018" s="42">
        <v>0</v>
      </c>
      <c r="T4018" s="22">
        <v>0</v>
      </c>
      <c r="U4018" s="22">
        <v>0</v>
      </c>
      <c r="V4018" s="41"/>
      <c r="W4018" s="42"/>
      <c r="X4018" s="22"/>
      <c r="Y4018" s="22"/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1654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1654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1654</v>
      </c>
      <c r="B4021" s="37" t="s">
        <v>171</v>
      </c>
      <c r="C4021" s="38" t="s">
        <v>172</v>
      </c>
      <c r="D4021" s="24">
        <f t="shared" si="124"/>
        <v>88890</v>
      </c>
      <c r="E4021" s="32">
        <f t="shared" si="125"/>
        <v>81230</v>
      </c>
      <c r="F4021" s="28">
        <v>13245</v>
      </c>
      <c r="G4021" s="29">
        <v>0</v>
      </c>
      <c r="H4021" s="19">
        <v>9673</v>
      </c>
      <c r="I4021" s="19">
        <v>32851</v>
      </c>
      <c r="J4021" s="39">
        <v>12861</v>
      </c>
      <c r="K4021" s="40">
        <v>0</v>
      </c>
      <c r="L4021" s="19">
        <v>14158</v>
      </c>
      <c r="M4021" s="19">
        <v>18190</v>
      </c>
      <c r="N4021" s="39">
        <v>6185</v>
      </c>
      <c r="O4021" s="40">
        <v>5434</v>
      </c>
      <c r="P4021" s="22">
        <v>6069</v>
      </c>
      <c r="Q4021" s="22">
        <v>19752</v>
      </c>
      <c r="R4021" s="39">
        <v>1705</v>
      </c>
      <c r="S4021" s="40">
        <v>0</v>
      </c>
      <c r="T4021" s="19">
        <v>24994</v>
      </c>
      <c r="U4021" s="19">
        <v>5003</v>
      </c>
      <c r="V4021" s="39"/>
      <c r="W4021" s="40"/>
      <c r="X4021" s="19"/>
      <c r="Y4021" s="19"/>
      <c r="Z4021" s="39"/>
      <c r="AA4021" s="40"/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1654</v>
      </c>
      <c r="B4022" s="37" t="s">
        <v>173</v>
      </c>
      <c r="C4022" s="38" t="s">
        <v>174</v>
      </c>
      <c r="D4022" s="24">
        <f t="shared" si="124"/>
        <v>123790</v>
      </c>
      <c r="E4022" s="32">
        <f t="shared" si="125"/>
        <v>114038.5</v>
      </c>
      <c r="F4022" s="28">
        <v>17314</v>
      </c>
      <c r="G4022" s="29">
        <v>2899</v>
      </c>
      <c r="H4022" s="19">
        <v>16518.5</v>
      </c>
      <c r="I4022" s="19">
        <v>31971</v>
      </c>
      <c r="J4022" s="39">
        <v>21228</v>
      </c>
      <c r="K4022" s="40">
        <v>0</v>
      </c>
      <c r="L4022" s="19">
        <v>17728</v>
      </c>
      <c r="M4022" s="19">
        <v>46219.5</v>
      </c>
      <c r="N4022" s="39">
        <v>0</v>
      </c>
      <c r="O4022" s="40">
        <v>0</v>
      </c>
      <c r="P4022" s="19">
        <v>3858</v>
      </c>
      <c r="Q4022" s="19">
        <v>9255</v>
      </c>
      <c r="R4022" s="39">
        <v>19836</v>
      </c>
      <c r="S4022" s="40">
        <v>0</v>
      </c>
      <c r="T4022" s="19">
        <v>27307.5</v>
      </c>
      <c r="U4022" s="19">
        <v>23694</v>
      </c>
      <c r="V4022" s="39"/>
      <c r="W4022" s="40"/>
      <c r="X4022" s="19"/>
      <c r="Y4022" s="19"/>
      <c r="Z4022" s="39"/>
      <c r="AA4022" s="40"/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1654</v>
      </c>
      <c r="B4023" s="37" t="s">
        <v>175</v>
      </c>
      <c r="C4023" s="38" t="s">
        <v>176</v>
      </c>
      <c r="D4023" s="24">
        <f t="shared" si="124"/>
        <v>23080.5</v>
      </c>
      <c r="E4023" s="32">
        <f t="shared" si="125"/>
        <v>23080.5</v>
      </c>
      <c r="F4023" s="28">
        <v>682.5</v>
      </c>
      <c r="G4023" s="29">
        <v>682.5</v>
      </c>
      <c r="H4023" s="22">
        <v>2285</v>
      </c>
      <c r="I4023" s="22">
        <v>2285</v>
      </c>
      <c r="J4023" s="41">
        <v>1640</v>
      </c>
      <c r="K4023" s="42">
        <v>1640</v>
      </c>
      <c r="L4023" s="22">
        <v>619.5</v>
      </c>
      <c r="M4023" s="22">
        <v>619.5</v>
      </c>
      <c r="N4023" s="41">
        <v>8609</v>
      </c>
      <c r="O4023" s="42">
        <v>8609</v>
      </c>
      <c r="P4023" s="19">
        <v>2674.5</v>
      </c>
      <c r="Q4023" s="19">
        <v>2674.5</v>
      </c>
      <c r="R4023" s="41">
        <v>2731</v>
      </c>
      <c r="S4023" s="42">
        <v>2731</v>
      </c>
      <c r="T4023" s="22">
        <v>3839</v>
      </c>
      <c r="U4023" s="22">
        <v>3839</v>
      </c>
      <c r="V4023" s="41"/>
      <c r="W4023" s="42"/>
      <c r="X4023" s="22"/>
      <c r="Y4023" s="22"/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1654</v>
      </c>
      <c r="B4024" s="37" t="s">
        <v>177</v>
      </c>
      <c r="C4024" s="38" t="s">
        <v>178</v>
      </c>
      <c r="D4024" s="24">
        <f t="shared" si="124"/>
        <v>400</v>
      </c>
      <c r="E4024" s="32">
        <f t="shared" si="125"/>
        <v>0</v>
      </c>
      <c r="F4024" s="28">
        <v>0</v>
      </c>
      <c r="G4024" s="29">
        <v>0</v>
      </c>
      <c r="H4024" s="22">
        <v>0</v>
      </c>
      <c r="I4024" s="22">
        <v>0</v>
      </c>
      <c r="J4024" s="41">
        <v>0</v>
      </c>
      <c r="K4024" s="42">
        <v>0</v>
      </c>
      <c r="L4024" s="22">
        <v>400</v>
      </c>
      <c r="M4024" s="22">
        <v>0</v>
      </c>
      <c r="N4024" s="41">
        <v>0</v>
      </c>
      <c r="O4024" s="42">
        <v>0</v>
      </c>
      <c r="P4024" s="22">
        <v>0</v>
      </c>
      <c r="Q4024" s="22">
        <v>0</v>
      </c>
      <c r="R4024" s="41">
        <v>0</v>
      </c>
      <c r="S4024" s="42">
        <v>0</v>
      </c>
      <c r="T4024" s="22">
        <v>0</v>
      </c>
      <c r="U4024" s="22">
        <v>0</v>
      </c>
      <c r="V4024" s="41"/>
      <c r="W4024" s="42"/>
      <c r="X4024" s="22"/>
      <c r="Y4024" s="22"/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1654</v>
      </c>
      <c r="B4025" s="37" t="s">
        <v>179</v>
      </c>
      <c r="C4025" s="38" t="s">
        <v>180</v>
      </c>
      <c r="D4025" s="24">
        <f t="shared" si="124"/>
        <v>0</v>
      </c>
      <c r="E4025" s="32">
        <f t="shared" si="125"/>
        <v>0</v>
      </c>
      <c r="F4025" s="28"/>
      <c r="G4025" s="29"/>
      <c r="H4025" s="22"/>
      <c r="I4025" s="22"/>
      <c r="J4025" s="41"/>
      <c r="K4025" s="42"/>
      <c r="L4025" s="22"/>
      <c r="M4025" s="22"/>
      <c r="N4025" s="41"/>
      <c r="O4025" s="42"/>
      <c r="P4025" s="22"/>
      <c r="Q4025" s="22"/>
      <c r="R4025" s="41"/>
      <c r="S4025" s="42"/>
      <c r="T4025" s="22"/>
      <c r="U4025" s="22"/>
      <c r="V4025" s="41"/>
      <c r="W4025" s="42"/>
      <c r="X4025" s="22"/>
      <c r="Y4025" s="22"/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1654</v>
      </c>
      <c r="B4026" s="37" t="s">
        <v>181</v>
      </c>
      <c r="C4026" s="38" t="s">
        <v>182</v>
      </c>
      <c r="D4026" s="24">
        <f t="shared" si="124"/>
        <v>54397.020000000004</v>
      </c>
      <c r="E4026" s="32">
        <f t="shared" si="125"/>
        <v>26902.400000000001</v>
      </c>
      <c r="F4026" s="28">
        <v>1295</v>
      </c>
      <c r="G4026" s="29">
        <v>0</v>
      </c>
      <c r="H4026" s="22">
        <v>6855.5</v>
      </c>
      <c r="I4026" s="22">
        <v>0</v>
      </c>
      <c r="J4026" s="41">
        <v>5078.5</v>
      </c>
      <c r="K4026" s="42">
        <v>6947.16</v>
      </c>
      <c r="L4026" s="22">
        <v>4732</v>
      </c>
      <c r="M4026" s="22">
        <v>3385.5</v>
      </c>
      <c r="N4026" s="41">
        <v>1237.02</v>
      </c>
      <c r="O4026" s="42">
        <v>7609.52</v>
      </c>
      <c r="P4026" s="22">
        <v>0</v>
      </c>
      <c r="Q4026" s="22">
        <v>4732</v>
      </c>
      <c r="R4026" s="41">
        <v>20225.5</v>
      </c>
      <c r="S4026" s="42">
        <v>0</v>
      </c>
      <c r="T4026" s="22">
        <v>14973.5</v>
      </c>
      <c r="U4026" s="22">
        <v>4228.22</v>
      </c>
      <c r="V4026" s="41"/>
      <c r="W4026" s="42"/>
      <c r="X4026" s="22"/>
      <c r="Y4026" s="22"/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1654</v>
      </c>
      <c r="B4027" s="37" t="s">
        <v>183</v>
      </c>
      <c r="C4027" s="38" t="s">
        <v>184</v>
      </c>
      <c r="D4027" s="24">
        <f t="shared" si="124"/>
        <v>459725.5</v>
      </c>
      <c r="E4027" s="32">
        <f t="shared" si="125"/>
        <v>488528</v>
      </c>
      <c r="F4027" s="28">
        <v>58440</v>
      </c>
      <c r="G4027" s="29">
        <v>0</v>
      </c>
      <c r="H4027" s="19">
        <v>53197</v>
      </c>
      <c r="I4027" s="19">
        <v>0</v>
      </c>
      <c r="J4027" s="39">
        <v>67510.5</v>
      </c>
      <c r="K4027" s="40">
        <v>170041</v>
      </c>
      <c r="L4027" s="19">
        <v>82865.5</v>
      </c>
      <c r="M4027" s="19">
        <v>68600.5</v>
      </c>
      <c r="N4027" s="39">
        <v>53220.5</v>
      </c>
      <c r="O4027" s="40">
        <v>82986.5</v>
      </c>
      <c r="P4027" s="22">
        <v>77487</v>
      </c>
      <c r="Q4027" s="22">
        <v>53500.5</v>
      </c>
      <c r="R4027" s="39">
        <v>36251.5</v>
      </c>
      <c r="S4027" s="40">
        <v>77947</v>
      </c>
      <c r="T4027" s="19">
        <v>30753.5</v>
      </c>
      <c r="U4027" s="19">
        <v>35452.5</v>
      </c>
      <c r="V4027" s="39"/>
      <c r="W4027" s="40"/>
      <c r="X4027" s="19"/>
      <c r="Y4027" s="19"/>
      <c r="Z4027" s="39"/>
      <c r="AA4027" s="40"/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1654</v>
      </c>
      <c r="B4028" s="37" t="s">
        <v>185</v>
      </c>
      <c r="C4028" s="38" t="s">
        <v>186</v>
      </c>
      <c r="D4028" s="24">
        <f t="shared" si="124"/>
        <v>211966.96</v>
      </c>
      <c r="E4028" s="32">
        <f t="shared" si="125"/>
        <v>206978.71000000002</v>
      </c>
      <c r="F4028" s="28">
        <v>38149</v>
      </c>
      <c r="G4028" s="29">
        <v>2394.84</v>
      </c>
      <c r="H4028" s="19">
        <v>4973</v>
      </c>
      <c r="I4028" s="19">
        <v>7171.36</v>
      </c>
      <c r="J4028" s="39">
        <v>11217</v>
      </c>
      <c r="K4028" s="40">
        <v>53234</v>
      </c>
      <c r="L4028" s="19">
        <v>39727.5</v>
      </c>
      <c r="M4028" s="19">
        <v>13944.8</v>
      </c>
      <c r="N4028" s="39">
        <v>29480.5</v>
      </c>
      <c r="O4028" s="40">
        <v>7523.24</v>
      </c>
      <c r="P4028" s="19">
        <v>49532.959999999999</v>
      </c>
      <c r="Q4028" s="19">
        <v>64365.22</v>
      </c>
      <c r="R4028" s="39">
        <v>28972</v>
      </c>
      <c r="S4028" s="40">
        <v>47554.6</v>
      </c>
      <c r="T4028" s="19">
        <v>9915</v>
      </c>
      <c r="U4028" s="19">
        <v>10790.65</v>
      </c>
      <c r="V4028" s="39"/>
      <c r="W4028" s="40"/>
      <c r="X4028" s="19"/>
      <c r="Y4028" s="19"/>
      <c r="Z4028" s="39"/>
      <c r="AA4028" s="40"/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1654</v>
      </c>
      <c r="B4029" s="37" t="s">
        <v>187</v>
      </c>
      <c r="C4029" s="38" t="s">
        <v>188</v>
      </c>
      <c r="D4029" s="24">
        <f t="shared" si="124"/>
        <v>49891.5</v>
      </c>
      <c r="E4029" s="32">
        <f t="shared" si="125"/>
        <v>50601.5</v>
      </c>
      <c r="F4029" s="28">
        <v>3020</v>
      </c>
      <c r="G4029" s="29">
        <v>0</v>
      </c>
      <c r="H4029" s="19">
        <v>12512.5</v>
      </c>
      <c r="I4029" s="19">
        <v>8830</v>
      </c>
      <c r="J4029" s="39">
        <v>5042</v>
      </c>
      <c r="K4029" s="40">
        <v>3020</v>
      </c>
      <c r="L4029" s="19">
        <v>5708.5</v>
      </c>
      <c r="M4029" s="19">
        <v>9812.5</v>
      </c>
      <c r="N4029" s="39">
        <v>9796</v>
      </c>
      <c r="O4029" s="40">
        <v>5042</v>
      </c>
      <c r="P4029" s="19">
        <v>8392.5</v>
      </c>
      <c r="Q4029" s="19">
        <v>5708.5</v>
      </c>
      <c r="R4029" s="39">
        <v>625</v>
      </c>
      <c r="S4029" s="40">
        <v>9796</v>
      </c>
      <c r="T4029" s="19">
        <v>4795</v>
      </c>
      <c r="U4029" s="19">
        <v>8392.5</v>
      </c>
      <c r="V4029" s="39"/>
      <c r="W4029" s="40"/>
      <c r="X4029" s="19"/>
      <c r="Y4029" s="19"/>
      <c r="Z4029" s="39"/>
      <c r="AA4029" s="40"/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1654</v>
      </c>
      <c r="B4030" s="37" t="s">
        <v>189</v>
      </c>
      <c r="C4030" s="38" t="s">
        <v>190</v>
      </c>
      <c r="D4030" s="24">
        <f t="shared" si="124"/>
        <v>21586</v>
      </c>
      <c r="E4030" s="32">
        <f t="shared" si="125"/>
        <v>21586</v>
      </c>
      <c r="F4030" s="28"/>
      <c r="G4030" s="29"/>
      <c r="H4030" s="19"/>
      <c r="I4030" s="19"/>
      <c r="J4030" s="39">
        <v>9492</v>
      </c>
      <c r="K4030" s="40">
        <v>0</v>
      </c>
      <c r="L4030" s="19">
        <v>8820</v>
      </c>
      <c r="M4030" s="19">
        <v>2198.3000000000002</v>
      </c>
      <c r="N4030" s="39">
        <v>0</v>
      </c>
      <c r="O4030" s="40">
        <v>16113.7</v>
      </c>
      <c r="P4030" s="19">
        <v>3274</v>
      </c>
      <c r="Q4030" s="19">
        <v>0</v>
      </c>
      <c r="R4030" s="39">
        <v>0</v>
      </c>
      <c r="S4030" s="40">
        <v>0</v>
      </c>
      <c r="T4030" s="19">
        <v>0</v>
      </c>
      <c r="U4030" s="19">
        <v>3274</v>
      </c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1654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1654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1654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1654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1654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1654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7757848.0599999996</v>
      </c>
      <c r="E4036" s="32">
        <f t="shared" ref="E4036:E4099" si="127">G4036+I4036+K4036+M4036+O4036+Q4036+S4036+U4036+W4036+Y4036+AA4036+AC4036</f>
        <v>6648004.1100000003</v>
      </c>
      <c r="F4036" s="28">
        <v>1440648.82</v>
      </c>
      <c r="G4036" s="29">
        <v>1041914.31</v>
      </c>
      <c r="H4036" s="19">
        <v>941379.65</v>
      </c>
      <c r="I4036" s="19">
        <v>1025530.5</v>
      </c>
      <c r="J4036" s="39">
        <v>518873.42</v>
      </c>
      <c r="K4036" s="40">
        <v>971070.32</v>
      </c>
      <c r="L4036" s="19">
        <v>1140670.3799999999</v>
      </c>
      <c r="M4036" s="19">
        <v>743114.58</v>
      </c>
      <c r="N4036" s="39">
        <v>1787885.56</v>
      </c>
      <c r="O4036" s="40">
        <v>806418.49</v>
      </c>
      <c r="P4036" s="22">
        <v>896736.19</v>
      </c>
      <c r="Q4036" s="22">
        <v>750084.75</v>
      </c>
      <c r="R4036" s="39">
        <v>616687.55000000005</v>
      </c>
      <c r="S4036" s="40">
        <v>936982.41</v>
      </c>
      <c r="T4036" s="19">
        <v>414966.49</v>
      </c>
      <c r="U4036" s="19">
        <v>372888.75</v>
      </c>
      <c r="V4036" s="39"/>
      <c r="W4036" s="40"/>
      <c r="X4036" s="19"/>
      <c r="Y4036" s="19"/>
      <c r="Z4036" s="39"/>
      <c r="AA4036" s="40"/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1654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1654</v>
      </c>
      <c r="B4038" s="37" t="s">
        <v>205</v>
      </c>
      <c r="C4038" s="38" t="s">
        <v>206</v>
      </c>
      <c r="D4038" s="24">
        <f t="shared" si="126"/>
        <v>2095934.91</v>
      </c>
      <c r="E4038" s="32">
        <f t="shared" si="127"/>
        <v>1794247.4800000002</v>
      </c>
      <c r="F4038" s="28">
        <v>202064.8</v>
      </c>
      <c r="G4038" s="29">
        <v>207466.26</v>
      </c>
      <c r="H4038" s="19">
        <v>398105.45</v>
      </c>
      <c r="I4038" s="19">
        <v>211072.99</v>
      </c>
      <c r="J4038" s="39">
        <v>197500.96</v>
      </c>
      <c r="K4038" s="40">
        <v>261744.96</v>
      </c>
      <c r="L4038" s="19">
        <v>290320.68</v>
      </c>
      <c r="M4038" s="19">
        <v>236486.75</v>
      </c>
      <c r="N4038" s="39">
        <v>228376.08</v>
      </c>
      <c r="O4038" s="40">
        <v>238516.71</v>
      </c>
      <c r="P4038" s="22">
        <v>228732.4</v>
      </c>
      <c r="Q4038" s="22">
        <v>159888.87</v>
      </c>
      <c r="R4038" s="39">
        <v>402394.54</v>
      </c>
      <c r="S4038" s="40">
        <v>315527.37</v>
      </c>
      <c r="T4038" s="19">
        <v>148440</v>
      </c>
      <c r="U4038" s="19">
        <v>163543.57</v>
      </c>
      <c r="V4038" s="39"/>
      <c r="W4038" s="40"/>
      <c r="X4038" s="19"/>
      <c r="Y4038" s="19"/>
      <c r="Z4038" s="39"/>
      <c r="AA4038" s="40"/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1654</v>
      </c>
      <c r="B4039" s="37" t="s">
        <v>207</v>
      </c>
      <c r="C4039" s="38" t="s">
        <v>208</v>
      </c>
      <c r="D4039" s="24">
        <f t="shared" si="126"/>
        <v>2158435.5</v>
      </c>
      <c r="E4039" s="32">
        <f t="shared" si="127"/>
        <v>1578234.5</v>
      </c>
      <c r="F4039" s="28">
        <v>325275.5</v>
      </c>
      <c r="G4039" s="29">
        <v>290753.5</v>
      </c>
      <c r="H4039" s="19">
        <v>311421</v>
      </c>
      <c r="I4039" s="19">
        <v>229088</v>
      </c>
      <c r="J4039" s="39">
        <v>238862</v>
      </c>
      <c r="K4039" s="40">
        <v>243577</v>
      </c>
      <c r="L4039" s="19">
        <v>146252</v>
      </c>
      <c r="M4039" s="19">
        <v>132668</v>
      </c>
      <c r="N4039" s="39">
        <v>551887</v>
      </c>
      <c r="O4039" s="40">
        <v>169033</v>
      </c>
      <c r="P4039" s="19">
        <v>71556</v>
      </c>
      <c r="Q4039" s="19">
        <v>266823</v>
      </c>
      <c r="R4039" s="39">
        <v>266138</v>
      </c>
      <c r="S4039" s="40">
        <v>127639</v>
      </c>
      <c r="T4039" s="19">
        <v>247044</v>
      </c>
      <c r="U4039" s="19">
        <v>118653</v>
      </c>
      <c r="V4039" s="39"/>
      <c r="W4039" s="40"/>
      <c r="X4039" s="19"/>
      <c r="Y4039" s="19"/>
      <c r="Z4039" s="39"/>
      <c r="AA4039" s="40"/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1654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1654</v>
      </c>
      <c r="B4041" s="37" t="s">
        <v>211</v>
      </c>
      <c r="C4041" s="38" t="s">
        <v>212</v>
      </c>
      <c r="D4041" s="24">
        <f t="shared" si="126"/>
        <v>523182.07</v>
      </c>
      <c r="E4041" s="32">
        <f t="shared" si="127"/>
        <v>439337.06</v>
      </c>
      <c r="F4041" s="28">
        <v>11805</v>
      </c>
      <c r="G4041" s="29">
        <v>5890</v>
      </c>
      <c r="H4041" s="19">
        <v>157075.06</v>
      </c>
      <c r="I4041" s="19">
        <v>95186.06</v>
      </c>
      <c r="J4041" s="39">
        <v>94757</v>
      </c>
      <c r="K4041" s="40">
        <v>77201</v>
      </c>
      <c r="L4041" s="19">
        <v>7205</v>
      </c>
      <c r="M4041" s="19">
        <v>38875</v>
      </c>
      <c r="N4041" s="39">
        <v>108317</v>
      </c>
      <c r="O4041" s="40">
        <v>52190</v>
      </c>
      <c r="P4041" s="22">
        <v>15705</v>
      </c>
      <c r="Q4041" s="22">
        <v>45257</v>
      </c>
      <c r="R4041" s="39">
        <v>35518</v>
      </c>
      <c r="S4041" s="40">
        <v>41783</v>
      </c>
      <c r="T4041" s="19">
        <v>92800.01</v>
      </c>
      <c r="U4041" s="19">
        <v>82955</v>
      </c>
      <c r="V4041" s="39"/>
      <c r="W4041" s="40"/>
      <c r="X4041" s="19"/>
      <c r="Y4041" s="19"/>
      <c r="Z4041" s="39"/>
      <c r="AA4041" s="40"/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1654</v>
      </c>
      <c r="B4042" s="37" t="s">
        <v>213</v>
      </c>
      <c r="C4042" s="38" t="s">
        <v>214</v>
      </c>
      <c r="D4042" s="24">
        <f t="shared" si="126"/>
        <v>135326</v>
      </c>
      <c r="E4042" s="32">
        <f t="shared" si="127"/>
        <v>133279.41999999998</v>
      </c>
      <c r="F4042" s="28">
        <v>15130</v>
      </c>
      <c r="G4042" s="29">
        <v>14933.96</v>
      </c>
      <c r="H4042" s="19">
        <v>18994</v>
      </c>
      <c r="I4042" s="19">
        <v>22548.46</v>
      </c>
      <c r="J4042" s="39">
        <v>7456</v>
      </c>
      <c r="K4042" s="40">
        <v>7166.2</v>
      </c>
      <c r="L4042" s="19">
        <v>23816</v>
      </c>
      <c r="M4042" s="19">
        <v>18493.8</v>
      </c>
      <c r="N4042" s="39">
        <v>24300</v>
      </c>
      <c r="O4042" s="40">
        <v>21065</v>
      </c>
      <c r="P4042" s="19">
        <v>7720</v>
      </c>
      <c r="Q4042" s="19">
        <v>14898</v>
      </c>
      <c r="R4042" s="39">
        <v>23826</v>
      </c>
      <c r="S4042" s="40">
        <v>6338</v>
      </c>
      <c r="T4042" s="19">
        <v>14084</v>
      </c>
      <c r="U4042" s="19">
        <v>27836</v>
      </c>
      <c r="V4042" s="39"/>
      <c r="W4042" s="40"/>
      <c r="X4042" s="19"/>
      <c r="Y4042" s="19"/>
      <c r="Z4042" s="39"/>
      <c r="AA4042" s="40"/>
      <c r="AB4042" s="19"/>
      <c r="AC4042" s="19"/>
      <c r="AD4042" s="43" t="s">
        <v>1603</v>
      </c>
      <c r="AE4042" s="26" t="s">
        <v>1637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1654</v>
      </c>
      <c r="B4043" s="37" t="s">
        <v>215</v>
      </c>
      <c r="C4043" s="38" t="s">
        <v>216</v>
      </c>
      <c r="D4043" s="24">
        <f t="shared" si="126"/>
        <v>56415</v>
      </c>
      <c r="E4043" s="32">
        <f t="shared" si="127"/>
        <v>56415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>
        <v>50600</v>
      </c>
      <c r="S4043" s="40">
        <v>0</v>
      </c>
      <c r="T4043" s="19">
        <v>5815</v>
      </c>
      <c r="U4043" s="19">
        <v>56415</v>
      </c>
      <c r="V4043" s="39"/>
      <c r="W4043" s="40"/>
      <c r="X4043" s="19"/>
      <c r="Y4043" s="19"/>
      <c r="Z4043" s="39"/>
      <c r="AA4043" s="40"/>
      <c r="AB4043" s="19"/>
      <c r="AC4043" s="19"/>
      <c r="AD4043" s="43" t="s">
        <v>1604</v>
      </c>
      <c r="AE4043" s="26" t="s">
        <v>1637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1654</v>
      </c>
      <c r="B4044" s="37" t="s">
        <v>217</v>
      </c>
      <c r="C4044" s="38" t="s">
        <v>218</v>
      </c>
      <c r="D4044" s="24">
        <f t="shared" si="126"/>
        <v>242999</v>
      </c>
      <c r="E4044" s="32">
        <f t="shared" si="127"/>
        <v>238483.19</v>
      </c>
      <c r="F4044" s="28">
        <v>54995</v>
      </c>
      <c r="G4044" s="29">
        <v>16901.830000000002</v>
      </c>
      <c r="H4044" s="19">
        <v>15360</v>
      </c>
      <c r="I4044" s="19">
        <v>22652.82</v>
      </c>
      <c r="J4044" s="39">
        <v>0</v>
      </c>
      <c r="K4044" s="40">
        <v>15100.28</v>
      </c>
      <c r="L4044" s="19">
        <v>78274</v>
      </c>
      <c r="M4044" s="19">
        <v>55273.98</v>
      </c>
      <c r="N4044" s="39">
        <v>3450</v>
      </c>
      <c r="O4044" s="40">
        <v>12193.08</v>
      </c>
      <c r="P4044" s="19">
        <v>29995</v>
      </c>
      <c r="Q4044" s="19">
        <v>85909.21</v>
      </c>
      <c r="R4044" s="39">
        <v>40655</v>
      </c>
      <c r="S4044" s="40">
        <v>12116.6</v>
      </c>
      <c r="T4044" s="19">
        <v>20270</v>
      </c>
      <c r="U4044" s="19">
        <v>18335.39</v>
      </c>
      <c r="V4044" s="39"/>
      <c r="W4044" s="40"/>
      <c r="X4044" s="19"/>
      <c r="Y4044" s="19"/>
      <c r="Z4044" s="39"/>
      <c r="AA4044" s="40"/>
      <c r="AB4044" s="19"/>
      <c r="AC4044" s="19"/>
      <c r="AD4044" s="43" t="s">
        <v>1605</v>
      </c>
      <c r="AE4044" s="26" t="s">
        <v>1637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1654</v>
      </c>
      <c r="B4045" s="37" t="s">
        <v>219</v>
      </c>
      <c r="C4045" s="38" t="s">
        <v>220</v>
      </c>
      <c r="D4045" s="24">
        <f t="shared" si="126"/>
        <v>21560</v>
      </c>
      <c r="E4045" s="32">
        <f t="shared" si="127"/>
        <v>21560</v>
      </c>
      <c r="F4045" s="28">
        <v>0</v>
      </c>
      <c r="G4045" s="29">
        <v>0</v>
      </c>
      <c r="H4045" s="22">
        <v>4930</v>
      </c>
      <c r="I4045" s="22">
        <v>4930</v>
      </c>
      <c r="J4045" s="41">
        <v>0</v>
      </c>
      <c r="K4045" s="42">
        <v>0</v>
      </c>
      <c r="L4045" s="22">
        <v>968</v>
      </c>
      <c r="M4045" s="22">
        <v>968</v>
      </c>
      <c r="N4045" s="41">
        <v>1000</v>
      </c>
      <c r="O4045" s="42">
        <v>1000</v>
      </c>
      <c r="P4045" s="19">
        <v>13962</v>
      </c>
      <c r="Q4045" s="19">
        <v>13962</v>
      </c>
      <c r="R4045" s="41">
        <v>700</v>
      </c>
      <c r="S4045" s="42">
        <v>0</v>
      </c>
      <c r="T4045" s="22">
        <v>0</v>
      </c>
      <c r="U4045" s="22">
        <v>700</v>
      </c>
      <c r="V4045" s="41"/>
      <c r="W4045" s="42"/>
      <c r="X4045" s="22"/>
      <c r="Y4045" s="22"/>
      <c r="Z4045" s="41"/>
      <c r="AA4045" s="42"/>
      <c r="AB4045" s="22"/>
      <c r="AC4045" s="22"/>
      <c r="AD4045" s="43" t="s">
        <v>1606</v>
      </c>
      <c r="AE4045" s="26" t="s">
        <v>1637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1654</v>
      </c>
      <c r="B4046" s="37" t="s">
        <v>221</v>
      </c>
      <c r="C4046" s="38" t="s">
        <v>222</v>
      </c>
      <c r="D4046" s="24">
        <f t="shared" si="126"/>
        <v>369609</v>
      </c>
      <c r="E4046" s="32">
        <f t="shared" si="127"/>
        <v>369609</v>
      </c>
      <c r="F4046" s="28">
        <v>55014</v>
      </c>
      <c r="G4046" s="29">
        <v>55014</v>
      </c>
      <c r="H4046" s="19">
        <v>52286</v>
      </c>
      <c r="I4046" s="19">
        <v>52286</v>
      </c>
      <c r="J4046" s="39">
        <v>42808</v>
      </c>
      <c r="K4046" s="40">
        <v>42808</v>
      </c>
      <c r="L4046" s="19">
        <v>47760.4</v>
      </c>
      <c r="M4046" s="19">
        <v>47760.4</v>
      </c>
      <c r="N4046" s="39">
        <v>58768.1</v>
      </c>
      <c r="O4046" s="40">
        <v>58768.1</v>
      </c>
      <c r="P4046" s="22">
        <v>35568.199999999997</v>
      </c>
      <c r="Q4046" s="22">
        <v>35568.199999999997</v>
      </c>
      <c r="R4046" s="39">
        <v>50886</v>
      </c>
      <c r="S4046" s="40">
        <v>44446</v>
      </c>
      <c r="T4046" s="19">
        <v>26518.3</v>
      </c>
      <c r="U4046" s="19">
        <v>32958.300000000003</v>
      </c>
      <c r="V4046" s="39"/>
      <c r="W4046" s="40"/>
      <c r="X4046" s="19"/>
      <c r="Y4046" s="19"/>
      <c r="Z4046" s="39"/>
      <c r="AA4046" s="40"/>
      <c r="AB4046" s="19"/>
      <c r="AC4046" s="19"/>
      <c r="AD4046" s="43" t="s">
        <v>1607</v>
      </c>
      <c r="AE4046" s="26" t="s">
        <v>1637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1654</v>
      </c>
      <c r="B4047" s="37" t="s">
        <v>223</v>
      </c>
      <c r="C4047" s="38" t="s">
        <v>224</v>
      </c>
      <c r="D4047" s="24">
        <f t="shared" si="126"/>
        <v>297079.59999999998</v>
      </c>
      <c r="E4047" s="32">
        <f t="shared" si="127"/>
        <v>296243.58</v>
      </c>
      <c r="F4047" s="28">
        <v>39270</v>
      </c>
      <c r="G4047" s="29">
        <v>29937.439999999999</v>
      </c>
      <c r="H4047" s="19">
        <v>19235</v>
      </c>
      <c r="I4047" s="19">
        <v>25722.22</v>
      </c>
      <c r="J4047" s="39">
        <v>41315</v>
      </c>
      <c r="K4047" s="40">
        <v>43413.4</v>
      </c>
      <c r="L4047" s="19">
        <v>30030</v>
      </c>
      <c r="M4047" s="19">
        <v>31054</v>
      </c>
      <c r="N4047" s="39">
        <v>85639.6</v>
      </c>
      <c r="O4047" s="40">
        <v>86539.6</v>
      </c>
      <c r="P4047" s="19">
        <v>12120</v>
      </c>
      <c r="Q4047" s="19">
        <v>19120</v>
      </c>
      <c r="R4047" s="39">
        <v>21285</v>
      </c>
      <c r="S4047" s="40">
        <v>5112</v>
      </c>
      <c r="T4047" s="19">
        <v>48185</v>
      </c>
      <c r="U4047" s="19">
        <v>55344.92</v>
      </c>
      <c r="V4047" s="39"/>
      <c r="W4047" s="40"/>
      <c r="X4047" s="19"/>
      <c r="Y4047" s="19"/>
      <c r="Z4047" s="39"/>
      <c r="AA4047" s="40"/>
      <c r="AB4047" s="19"/>
      <c r="AC4047" s="19"/>
      <c r="AD4047" s="43" t="s">
        <v>1608</v>
      </c>
      <c r="AE4047" s="26" t="s">
        <v>1637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1654</v>
      </c>
      <c r="B4048" s="37" t="s">
        <v>225</v>
      </c>
      <c r="C4048" s="38" t="s">
        <v>226</v>
      </c>
      <c r="D4048" s="24">
        <f t="shared" si="126"/>
        <v>3610</v>
      </c>
      <c r="E4048" s="32">
        <f t="shared" si="127"/>
        <v>3610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/>
      <c r="Q4048" s="19"/>
      <c r="R4048" s="41"/>
      <c r="S4048" s="42"/>
      <c r="T4048" s="22">
        <v>3610</v>
      </c>
      <c r="U4048" s="22">
        <v>3610</v>
      </c>
      <c r="V4048" s="41"/>
      <c r="W4048" s="42"/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1637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1654</v>
      </c>
      <c r="B4049" s="37" t="s">
        <v>227</v>
      </c>
      <c r="C4049" s="38" t="s">
        <v>228</v>
      </c>
      <c r="D4049" s="24">
        <f t="shared" si="126"/>
        <v>228220</v>
      </c>
      <c r="E4049" s="32">
        <f t="shared" si="127"/>
        <v>225670</v>
      </c>
      <c r="F4049" s="28">
        <v>26964</v>
      </c>
      <c r="G4049" s="29">
        <v>26964</v>
      </c>
      <c r="H4049" s="19">
        <v>0</v>
      </c>
      <c r="I4049" s="19">
        <v>0</v>
      </c>
      <c r="J4049" s="39">
        <v>75530</v>
      </c>
      <c r="K4049" s="40">
        <v>0</v>
      </c>
      <c r="L4049" s="19">
        <v>0</v>
      </c>
      <c r="M4049" s="19">
        <v>78180</v>
      </c>
      <c r="N4049" s="39">
        <v>61020</v>
      </c>
      <c r="O4049" s="40">
        <v>55120</v>
      </c>
      <c r="P4049" s="22">
        <v>11556</v>
      </c>
      <c r="Q4049" s="22">
        <v>12256</v>
      </c>
      <c r="R4049" s="39">
        <v>53150</v>
      </c>
      <c r="S4049" s="40">
        <v>0</v>
      </c>
      <c r="T4049" s="19">
        <v>0</v>
      </c>
      <c r="U4049" s="19">
        <v>53150</v>
      </c>
      <c r="V4049" s="39"/>
      <c r="W4049" s="40"/>
      <c r="X4049" s="19"/>
      <c r="Y4049" s="19"/>
      <c r="Z4049" s="39"/>
      <c r="AA4049" s="40"/>
      <c r="AB4049" s="19"/>
      <c r="AC4049" s="19"/>
      <c r="AD4049" s="43" t="s">
        <v>1610</v>
      </c>
      <c r="AE4049" s="26" t="s">
        <v>1637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1654</v>
      </c>
      <c r="B4050" s="37" t="s">
        <v>229</v>
      </c>
      <c r="C4050" s="38" t="s">
        <v>230</v>
      </c>
      <c r="D4050" s="24">
        <f t="shared" si="126"/>
        <v>1161051</v>
      </c>
      <c r="E4050" s="32">
        <f t="shared" si="127"/>
        <v>1157846.73</v>
      </c>
      <c r="F4050" s="28">
        <v>188779</v>
      </c>
      <c r="G4050" s="29">
        <v>93765.33</v>
      </c>
      <c r="H4050" s="19">
        <v>128928.4</v>
      </c>
      <c r="I4050" s="19">
        <v>139629.04</v>
      </c>
      <c r="J4050" s="39">
        <v>79680</v>
      </c>
      <c r="K4050" s="40">
        <v>110708.53</v>
      </c>
      <c r="L4050" s="19">
        <v>176983</v>
      </c>
      <c r="M4050" s="19">
        <v>261449.23</v>
      </c>
      <c r="N4050" s="39">
        <v>135365.79999999999</v>
      </c>
      <c r="O4050" s="40">
        <v>67914.64</v>
      </c>
      <c r="P4050" s="19">
        <v>174738.8</v>
      </c>
      <c r="Q4050" s="19">
        <v>203270.74</v>
      </c>
      <c r="R4050" s="39">
        <v>164956</v>
      </c>
      <c r="S4050" s="40">
        <v>67415.990000000005</v>
      </c>
      <c r="T4050" s="19">
        <v>111620</v>
      </c>
      <c r="U4050" s="19">
        <v>213693.23</v>
      </c>
      <c r="V4050" s="39"/>
      <c r="W4050" s="40"/>
      <c r="X4050" s="19"/>
      <c r="Y4050" s="19"/>
      <c r="Z4050" s="39"/>
      <c r="AA4050" s="40"/>
      <c r="AB4050" s="19"/>
      <c r="AC4050" s="19"/>
      <c r="AD4050" s="43" t="s">
        <v>1611</v>
      </c>
      <c r="AE4050" s="26" t="s">
        <v>1637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1654</v>
      </c>
      <c r="B4051" s="37" t="s">
        <v>231</v>
      </c>
      <c r="C4051" s="38" t="s">
        <v>232</v>
      </c>
      <c r="D4051" s="24">
        <f t="shared" si="126"/>
        <v>329891.3</v>
      </c>
      <c r="E4051" s="32">
        <f t="shared" si="127"/>
        <v>329891.3</v>
      </c>
      <c r="F4051" s="28">
        <v>12266</v>
      </c>
      <c r="G4051" s="29">
        <v>12266</v>
      </c>
      <c r="H4051" s="19">
        <v>22960</v>
      </c>
      <c r="I4051" s="19">
        <v>22960</v>
      </c>
      <c r="J4051" s="39">
        <v>59385</v>
      </c>
      <c r="K4051" s="40">
        <v>59385</v>
      </c>
      <c r="L4051" s="19">
        <v>34414.75</v>
      </c>
      <c r="M4051" s="19">
        <v>34414.75</v>
      </c>
      <c r="N4051" s="39">
        <v>15113</v>
      </c>
      <c r="O4051" s="40">
        <v>15113</v>
      </c>
      <c r="P4051" s="19">
        <v>39080</v>
      </c>
      <c r="Q4051" s="19">
        <v>39080</v>
      </c>
      <c r="R4051" s="39">
        <v>63470</v>
      </c>
      <c r="S4051" s="40">
        <v>0</v>
      </c>
      <c r="T4051" s="19">
        <v>83202.55</v>
      </c>
      <c r="U4051" s="19">
        <v>146672.54999999999</v>
      </c>
      <c r="V4051" s="39"/>
      <c r="W4051" s="40"/>
      <c r="X4051" s="19"/>
      <c r="Y4051" s="19"/>
      <c r="Z4051" s="39"/>
      <c r="AA4051" s="40"/>
      <c r="AB4051" s="19"/>
      <c r="AC4051" s="19"/>
      <c r="AD4051" s="43" t="s">
        <v>1612</v>
      </c>
      <c r="AE4051" s="26" t="s">
        <v>1637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1654</v>
      </c>
      <c r="B4052" s="37" t="s">
        <v>233</v>
      </c>
      <c r="C4052" s="38" t="s">
        <v>234</v>
      </c>
      <c r="D4052" s="24">
        <f t="shared" si="126"/>
        <v>33443</v>
      </c>
      <c r="E4052" s="32">
        <f t="shared" si="127"/>
        <v>33443</v>
      </c>
      <c r="F4052" s="28">
        <v>1630</v>
      </c>
      <c r="G4052" s="29">
        <v>1630</v>
      </c>
      <c r="H4052" s="22">
        <v>850</v>
      </c>
      <c r="I4052" s="22">
        <v>850</v>
      </c>
      <c r="J4052" s="41"/>
      <c r="K4052" s="42"/>
      <c r="L4052" s="22">
        <v>22440</v>
      </c>
      <c r="M4052" s="22">
        <v>22440</v>
      </c>
      <c r="N4052" s="41">
        <v>960</v>
      </c>
      <c r="O4052" s="42">
        <v>960</v>
      </c>
      <c r="P4052" s="19">
        <v>5413</v>
      </c>
      <c r="Q4052" s="19">
        <v>5413</v>
      </c>
      <c r="R4052" s="41">
        <v>700</v>
      </c>
      <c r="S4052" s="42">
        <v>0</v>
      </c>
      <c r="T4052" s="22">
        <v>1450</v>
      </c>
      <c r="U4052" s="22">
        <v>2150</v>
      </c>
      <c r="V4052" s="41"/>
      <c r="W4052" s="42"/>
      <c r="X4052" s="22"/>
      <c r="Y4052" s="22"/>
      <c r="Z4052" s="41"/>
      <c r="AA4052" s="42"/>
      <c r="AB4052" s="22"/>
      <c r="AC4052" s="22"/>
      <c r="AD4052" s="43" t="s">
        <v>1613</v>
      </c>
      <c r="AE4052" s="26" t="s">
        <v>1637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1654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1654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1654</v>
      </c>
      <c r="B4055" s="37" t="s">
        <v>239</v>
      </c>
      <c r="C4055" s="38" t="s">
        <v>240</v>
      </c>
      <c r="D4055" s="24">
        <f t="shared" si="126"/>
        <v>1506800</v>
      </c>
      <c r="E4055" s="32">
        <f t="shared" si="127"/>
        <v>366700</v>
      </c>
      <c r="F4055" s="28"/>
      <c r="G4055" s="29"/>
      <c r="H4055" s="22">
        <v>366700</v>
      </c>
      <c r="I4055" s="22">
        <v>0</v>
      </c>
      <c r="J4055" s="41">
        <v>366700</v>
      </c>
      <c r="K4055" s="42">
        <v>0</v>
      </c>
      <c r="L4055" s="22">
        <v>386700</v>
      </c>
      <c r="M4055" s="22">
        <v>0</v>
      </c>
      <c r="N4055" s="41">
        <v>386700</v>
      </c>
      <c r="O4055" s="42">
        <v>0</v>
      </c>
      <c r="P4055" s="22">
        <v>0</v>
      </c>
      <c r="Q4055" s="22">
        <v>366700</v>
      </c>
      <c r="R4055" s="41">
        <v>0</v>
      </c>
      <c r="S4055" s="42">
        <v>0</v>
      </c>
      <c r="T4055" s="22">
        <v>0</v>
      </c>
      <c r="U4055" s="22">
        <v>0</v>
      </c>
      <c r="V4055" s="41"/>
      <c r="W4055" s="42"/>
      <c r="X4055" s="22"/>
      <c r="Y4055" s="22"/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1654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1654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1654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1654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1654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>
        <v>0</v>
      </c>
      <c r="U4060" s="19">
        <v>0</v>
      </c>
      <c r="V4060" s="39"/>
      <c r="W4060" s="40"/>
      <c r="X4060" s="19"/>
      <c r="Y4060" s="19"/>
      <c r="Z4060" s="39"/>
      <c r="AA4060" s="40"/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1654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1654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0</v>
      </c>
      <c r="F4062" s="28">
        <v>0</v>
      </c>
      <c r="G4062" s="29">
        <v>0</v>
      </c>
      <c r="H4062" s="19">
        <v>0</v>
      </c>
      <c r="I4062" s="19">
        <v>0</v>
      </c>
      <c r="J4062" s="39">
        <v>0</v>
      </c>
      <c r="K4062" s="40">
        <v>0</v>
      </c>
      <c r="L4062" s="19">
        <v>0</v>
      </c>
      <c r="M4062" s="19">
        <v>0</v>
      </c>
      <c r="N4062" s="39">
        <v>0</v>
      </c>
      <c r="O4062" s="40">
        <v>0</v>
      </c>
      <c r="P4062" s="22">
        <v>0</v>
      </c>
      <c r="Q4062" s="22">
        <v>0</v>
      </c>
      <c r="R4062" s="39">
        <v>0</v>
      </c>
      <c r="S4062" s="40">
        <v>0</v>
      </c>
      <c r="T4062" s="19">
        <v>0</v>
      </c>
      <c r="U4062" s="19">
        <v>0</v>
      </c>
      <c r="V4062" s="39"/>
      <c r="W4062" s="40"/>
      <c r="X4062" s="19"/>
      <c r="Y4062" s="19"/>
      <c r="Z4062" s="39"/>
      <c r="AA4062" s="40"/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1654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>
        <v>0</v>
      </c>
      <c r="U4063" s="22">
        <v>0</v>
      </c>
      <c r="V4063" s="41"/>
      <c r="W4063" s="42"/>
      <c r="X4063" s="22"/>
      <c r="Y4063" s="22"/>
      <c r="Z4063" s="41"/>
      <c r="AA4063" s="42"/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1654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1654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0</v>
      </c>
      <c r="F4065" s="28">
        <v>0</v>
      </c>
      <c r="G4065" s="29">
        <v>0</v>
      </c>
      <c r="H4065" s="22">
        <v>0</v>
      </c>
      <c r="I4065" s="22">
        <v>0</v>
      </c>
      <c r="J4065" s="41">
        <v>0</v>
      </c>
      <c r="K4065" s="42">
        <v>0</v>
      </c>
      <c r="L4065" s="22">
        <v>0</v>
      </c>
      <c r="M4065" s="22">
        <v>0</v>
      </c>
      <c r="N4065" s="41">
        <v>0</v>
      </c>
      <c r="O4065" s="42">
        <v>0</v>
      </c>
      <c r="P4065" s="22">
        <v>0</v>
      </c>
      <c r="Q4065" s="22">
        <v>0</v>
      </c>
      <c r="R4065" s="41">
        <v>0</v>
      </c>
      <c r="S4065" s="42">
        <v>0</v>
      </c>
      <c r="T4065" s="22">
        <v>0</v>
      </c>
      <c r="U4065" s="22">
        <v>0</v>
      </c>
      <c r="V4065" s="41"/>
      <c r="W4065" s="42"/>
      <c r="X4065" s="22"/>
      <c r="Y4065" s="22"/>
      <c r="Z4065" s="41"/>
      <c r="AA4065" s="42"/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1654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>
        <v>0</v>
      </c>
      <c r="U4066" s="19">
        <v>0</v>
      </c>
      <c r="V4066" s="39"/>
      <c r="W4066" s="40"/>
      <c r="X4066" s="19"/>
      <c r="Y4066" s="19"/>
      <c r="Z4066" s="39"/>
      <c r="AA4066" s="40"/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1654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1654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110666.68</v>
      </c>
      <c r="F4068" s="28">
        <v>0</v>
      </c>
      <c r="G4068" s="29">
        <v>13833.33</v>
      </c>
      <c r="H4068" s="19">
        <v>0</v>
      </c>
      <c r="I4068" s="19">
        <v>13833.33</v>
      </c>
      <c r="J4068" s="39">
        <v>0</v>
      </c>
      <c r="K4068" s="40">
        <v>13833.33</v>
      </c>
      <c r="L4068" s="19">
        <v>0</v>
      </c>
      <c r="M4068" s="19">
        <v>13833.33</v>
      </c>
      <c r="N4068" s="39">
        <v>0</v>
      </c>
      <c r="O4068" s="40">
        <v>13833.33</v>
      </c>
      <c r="P4068" s="22">
        <v>0</v>
      </c>
      <c r="Q4068" s="22">
        <v>13833.33</v>
      </c>
      <c r="R4068" s="39">
        <v>0</v>
      </c>
      <c r="S4068" s="40">
        <v>13833.37</v>
      </c>
      <c r="T4068" s="19">
        <v>0</v>
      </c>
      <c r="U4068" s="19">
        <v>13833.33</v>
      </c>
      <c r="V4068" s="39"/>
      <c r="W4068" s="40"/>
      <c r="X4068" s="19"/>
      <c r="Y4068" s="19"/>
      <c r="Z4068" s="39"/>
      <c r="AA4068" s="40"/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1654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1654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1654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1654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/>
      <c r="G4072" s="29"/>
      <c r="H4072" s="22"/>
      <c r="I4072" s="22"/>
      <c r="J4072" s="41"/>
      <c r="K4072" s="42"/>
      <c r="L4072" s="22"/>
      <c r="M4072" s="22"/>
      <c r="N4072" s="41"/>
      <c r="O4072" s="42"/>
      <c r="P4072" s="19"/>
      <c r="Q4072" s="19"/>
      <c r="R4072" s="41"/>
      <c r="S4072" s="42"/>
      <c r="T4072" s="22"/>
      <c r="U4072" s="22"/>
      <c r="V4072" s="41"/>
      <c r="W4072" s="42"/>
      <c r="X4072" s="22"/>
      <c r="Y4072" s="22"/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1654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>
        <v>0</v>
      </c>
      <c r="U4073" s="19">
        <v>0</v>
      </c>
      <c r="V4073" s="39"/>
      <c r="W4073" s="40"/>
      <c r="X4073" s="19"/>
      <c r="Y4073" s="19"/>
      <c r="Z4073" s="39"/>
      <c r="AA4073" s="40"/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1654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>
        <v>0</v>
      </c>
      <c r="U4074" s="19">
        <v>0</v>
      </c>
      <c r="V4074" s="39"/>
      <c r="W4074" s="40"/>
      <c r="X4074" s="19"/>
      <c r="Y4074" s="19"/>
      <c r="Z4074" s="39"/>
      <c r="AA4074" s="40"/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1654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>
        <v>0</v>
      </c>
      <c r="U4075" s="19">
        <v>0</v>
      </c>
      <c r="V4075" s="39"/>
      <c r="W4075" s="40"/>
      <c r="X4075" s="19"/>
      <c r="Y4075" s="19"/>
      <c r="Z4075" s="39"/>
      <c r="AA4075" s="40"/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1654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/>
      <c r="G4076" s="29"/>
      <c r="H4076" s="22"/>
      <c r="I4076" s="22"/>
      <c r="J4076" s="41"/>
      <c r="K4076" s="42"/>
      <c r="L4076" s="22"/>
      <c r="M4076" s="22"/>
      <c r="N4076" s="41"/>
      <c r="O4076" s="42"/>
      <c r="P4076" s="19"/>
      <c r="Q4076" s="19"/>
      <c r="R4076" s="41"/>
      <c r="S4076" s="42"/>
      <c r="T4076" s="22"/>
      <c r="U4076" s="22"/>
      <c r="V4076" s="41"/>
      <c r="W4076" s="42"/>
      <c r="X4076" s="22"/>
      <c r="Y4076" s="22"/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1654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>
        <v>0</v>
      </c>
      <c r="U4077" s="19">
        <v>0</v>
      </c>
      <c r="V4077" s="39"/>
      <c r="W4077" s="40"/>
      <c r="X4077" s="19"/>
      <c r="Y4077" s="19"/>
      <c r="Z4077" s="39"/>
      <c r="AA4077" s="40"/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1654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1654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1654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1654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1654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1654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1654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0</v>
      </c>
      <c r="F4084" s="28"/>
      <c r="G4084" s="29"/>
      <c r="H4084" s="22"/>
      <c r="I4084" s="22"/>
      <c r="J4084" s="41"/>
      <c r="K4084" s="42"/>
      <c r="L4084" s="22"/>
      <c r="M4084" s="22"/>
      <c r="N4084" s="41"/>
      <c r="O4084" s="42"/>
      <c r="P4084" s="22"/>
      <c r="Q4084" s="22"/>
      <c r="R4084" s="41"/>
      <c r="S4084" s="42"/>
      <c r="T4084" s="22"/>
      <c r="U4084" s="22"/>
      <c r="V4084" s="41"/>
      <c r="W4084" s="42"/>
      <c r="X4084" s="22"/>
      <c r="Y4084" s="22"/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1654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0</v>
      </c>
      <c r="F4085" s="28">
        <v>0</v>
      </c>
      <c r="G4085" s="29">
        <v>0</v>
      </c>
      <c r="H4085" s="19">
        <v>0</v>
      </c>
      <c r="I4085" s="19">
        <v>0</v>
      </c>
      <c r="J4085" s="39">
        <v>0</v>
      </c>
      <c r="K4085" s="40">
        <v>0</v>
      </c>
      <c r="L4085" s="19">
        <v>0</v>
      </c>
      <c r="M4085" s="19">
        <v>0</v>
      </c>
      <c r="N4085" s="39">
        <v>0</v>
      </c>
      <c r="O4085" s="40">
        <v>0</v>
      </c>
      <c r="P4085" s="22">
        <v>0</v>
      </c>
      <c r="Q4085" s="22">
        <v>0</v>
      </c>
      <c r="R4085" s="39">
        <v>0</v>
      </c>
      <c r="S4085" s="40">
        <v>0</v>
      </c>
      <c r="T4085" s="19">
        <v>0</v>
      </c>
      <c r="U4085" s="19">
        <v>0</v>
      </c>
      <c r="V4085" s="39"/>
      <c r="W4085" s="40"/>
      <c r="X4085" s="19"/>
      <c r="Y4085" s="19"/>
      <c r="Z4085" s="39"/>
      <c r="AA4085" s="40"/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1654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0</v>
      </c>
      <c r="F4086" s="28">
        <v>0</v>
      </c>
      <c r="G4086" s="29">
        <v>0</v>
      </c>
      <c r="H4086" s="19">
        <v>0</v>
      </c>
      <c r="I4086" s="19">
        <v>0</v>
      </c>
      <c r="J4086" s="39">
        <v>0</v>
      </c>
      <c r="K4086" s="40">
        <v>0</v>
      </c>
      <c r="L4086" s="19">
        <v>0</v>
      </c>
      <c r="M4086" s="19">
        <v>0</v>
      </c>
      <c r="N4086" s="39">
        <v>0</v>
      </c>
      <c r="O4086" s="40">
        <v>0</v>
      </c>
      <c r="P4086" s="19">
        <v>0</v>
      </c>
      <c r="Q4086" s="19">
        <v>0</v>
      </c>
      <c r="R4086" s="39">
        <v>0</v>
      </c>
      <c r="S4086" s="40">
        <v>0</v>
      </c>
      <c r="T4086" s="19">
        <v>0</v>
      </c>
      <c r="U4086" s="19">
        <v>0</v>
      </c>
      <c r="V4086" s="39"/>
      <c r="W4086" s="40"/>
      <c r="X4086" s="19"/>
      <c r="Y4086" s="19"/>
      <c r="Z4086" s="39"/>
      <c r="AA4086" s="40"/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1654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0</v>
      </c>
      <c r="F4087" s="28">
        <v>0</v>
      </c>
      <c r="G4087" s="29">
        <v>0</v>
      </c>
      <c r="H4087" s="19">
        <v>0</v>
      </c>
      <c r="I4087" s="19">
        <v>0</v>
      </c>
      <c r="J4087" s="39">
        <v>0</v>
      </c>
      <c r="K4087" s="40">
        <v>0</v>
      </c>
      <c r="L4087" s="19">
        <v>0</v>
      </c>
      <c r="M4087" s="19">
        <v>0</v>
      </c>
      <c r="N4087" s="39">
        <v>0</v>
      </c>
      <c r="O4087" s="40">
        <v>0</v>
      </c>
      <c r="P4087" s="19">
        <v>0</v>
      </c>
      <c r="Q4087" s="19">
        <v>0</v>
      </c>
      <c r="R4087" s="39">
        <v>0</v>
      </c>
      <c r="S4087" s="40">
        <v>0</v>
      </c>
      <c r="T4087" s="19">
        <v>0</v>
      </c>
      <c r="U4087" s="19">
        <v>0</v>
      </c>
      <c r="V4087" s="39"/>
      <c r="W4087" s="40"/>
      <c r="X4087" s="19"/>
      <c r="Y4087" s="19"/>
      <c r="Z4087" s="39"/>
      <c r="AA4087" s="40"/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1654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0</v>
      </c>
      <c r="F4088" s="28"/>
      <c r="G4088" s="29"/>
      <c r="H4088" s="22"/>
      <c r="I4088" s="22"/>
      <c r="J4088" s="41"/>
      <c r="K4088" s="42"/>
      <c r="L4088" s="22"/>
      <c r="M4088" s="22"/>
      <c r="N4088" s="41"/>
      <c r="O4088" s="42"/>
      <c r="P4088" s="19"/>
      <c r="Q4088" s="19"/>
      <c r="R4088" s="41"/>
      <c r="S4088" s="42"/>
      <c r="T4088" s="22"/>
      <c r="U4088" s="22"/>
      <c r="V4088" s="41"/>
      <c r="W4088" s="42"/>
      <c r="X4088" s="22"/>
      <c r="Y4088" s="22"/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1654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38145.780000000006</v>
      </c>
      <c r="F4089" s="28">
        <v>0</v>
      </c>
      <c r="G4089" s="29">
        <v>4768.22</v>
      </c>
      <c r="H4089" s="19">
        <v>0</v>
      </c>
      <c r="I4089" s="19">
        <v>4768.22</v>
      </c>
      <c r="J4089" s="39">
        <v>0</v>
      </c>
      <c r="K4089" s="40">
        <v>4768.22</v>
      </c>
      <c r="L4089" s="19">
        <v>0</v>
      </c>
      <c r="M4089" s="19">
        <v>4768.22</v>
      </c>
      <c r="N4089" s="39">
        <v>0</v>
      </c>
      <c r="O4089" s="40">
        <v>4768.22</v>
      </c>
      <c r="P4089" s="22">
        <v>0</v>
      </c>
      <c r="Q4089" s="22">
        <v>4768.22</v>
      </c>
      <c r="R4089" s="39">
        <v>0</v>
      </c>
      <c r="S4089" s="40">
        <v>4768.24</v>
      </c>
      <c r="T4089" s="19">
        <v>0</v>
      </c>
      <c r="U4089" s="19">
        <v>4768.22</v>
      </c>
      <c r="V4089" s="39"/>
      <c r="W4089" s="40"/>
      <c r="X4089" s="19"/>
      <c r="Y4089" s="19"/>
      <c r="Z4089" s="39"/>
      <c r="AA4089" s="40"/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1654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>
        <v>0</v>
      </c>
      <c r="U4090" s="19">
        <v>0</v>
      </c>
      <c r="V4090" s="39"/>
      <c r="W4090" s="40"/>
      <c r="X4090" s="19"/>
      <c r="Y4090" s="19"/>
      <c r="Z4090" s="39"/>
      <c r="AA4090" s="40"/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1654</v>
      </c>
      <c r="B4091" s="37" t="s">
        <v>311</v>
      </c>
      <c r="C4091" s="38" t="s">
        <v>312</v>
      </c>
      <c r="D4091" s="24">
        <f t="shared" si="126"/>
        <v>326566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326566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>
        <v>0</v>
      </c>
      <c r="U4091" s="22">
        <v>0</v>
      </c>
      <c r="V4091" s="41"/>
      <c r="W4091" s="42"/>
      <c r="X4091" s="22"/>
      <c r="Y4091" s="22"/>
      <c r="Z4091" s="41"/>
      <c r="AA4091" s="42"/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1654</v>
      </c>
      <c r="B4092" s="37" t="s">
        <v>313</v>
      </c>
      <c r="C4092" s="38" t="s">
        <v>314</v>
      </c>
      <c r="D4092" s="24">
        <f t="shared" si="126"/>
        <v>1080000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1080000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>
        <v>0</v>
      </c>
      <c r="U4092" s="19">
        <v>0</v>
      </c>
      <c r="V4092" s="39"/>
      <c r="W4092" s="40"/>
      <c r="X4092" s="19"/>
      <c r="Y4092" s="19"/>
      <c r="Z4092" s="39"/>
      <c r="AA4092" s="40"/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1654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>
        <v>0</v>
      </c>
      <c r="U4093" s="22">
        <v>0</v>
      </c>
      <c r="V4093" s="41"/>
      <c r="W4093" s="42"/>
      <c r="X4093" s="22"/>
      <c r="Y4093" s="22"/>
      <c r="Z4093" s="41"/>
      <c r="AA4093" s="42"/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1654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/>
      <c r="G4094" s="29"/>
      <c r="H4094" s="22"/>
      <c r="I4094" s="22"/>
      <c r="J4094" s="41"/>
      <c r="K4094" s="42"/>
      <c r="L4094" s="22"/>
      <c r="M4094" s="22"/>
      <c r="N4094" s="41"/>
      <c r="O4094" s="42"/>
      <c r="P4094" s="22"/>
      <c r="Q4094" s="22"/>
      <c r="R4094" s="41"/>
      <c r="S4094" s="42"/>
      <c r="T4094" s="22"/>
      <c r="U4094" s="22"/>
      <c r="V4094" s="41"/>
      <c r="W4094" s="42"/>
      <c r="X4094" s="22"/>
      <c r="Y4094" s="22"/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1654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/>
      <c r="G4095" s="29"/>
      <c r="H4095" s="19"/>
      <c r="I4095" s="19"/>
      <c r="J4095" s="39"/>
      <c r="K4095" s="40"/>
      <c r="L4095" s="19"/>
      <c r="M4095" s="19"/>
      <c r="N4095" s="39"/>
      <c r="O4095" s="40"/>
      <c r="P4095" s="22"/>
      <c r="Q4095" s="22"/>
      <c r="R4095" s="39"/>
      <c r="S4095" s="40"/>
      <c r="T4095" s="19"/>
      <c r="U4095" s="19"/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1654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1654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1654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>
        <v>0</v>
      </c>
      <c r="G4098" s="29">
        <v>0</v>
      </c>
      <c r="H4098" s="19">
        <v>0</v>
      </c>
      <c r="I4098" s="19">
        <v>0</v>
      </c>
      <c r="J4098" s="39">
        <v>0</v>
      </c>
      <c r="K4098" s="40">
        <v>0</v>
      </c>
      <c r="L4098" s="19">
        <v>0</v>
      </c>
      <c r="M4098" s="19">
        <v>0</v>
      </c>
      <c r="N4098" s="39">
        <v>0</v>
      </c>
      <c r="O4098" s="40">
        <v>0</v>
      </c>
      <c r="P4098" s="22">
        <v>0</v>
      </c>
      <c r="Q4098" s="22">
        <v>0</v>
      </c>
      <c r="R4098" s="39">
        <v>0</v>
      </c>
      <c r="S4098" s="40">
        <v>0</v>
      </c>
      <c r="T4098" s="19">
        <v>0</v>
      </c>
      <c r="U4098" s="19">
        <v>0</v>
      </c>
      <c r="V4098" s="39"/>
      <c r="W4098" s="40"/>
      <c r="X4098" s="19"/>
      <c r="Y4098" s="19"/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1654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266965.03999999998</v>
      </c>
      <c r="F4099" s="28">
        <v>0</v>
      </c>
      <c r="G4099" s="29">
        <v>33370.629999999997</v>
      </c>
      <c r="H4099" s="19">
        <v>0</v>
      </c>
      <c r="I4099" s="19">
        <v>33370.629999999997</v>
      </c>
      <c r="J4099" s="39">
        <v>0</v>
      </c>
      <c r="K4099" s="40">
        <v>33370.629999999997</v>
      </c>
      <c r="L4099" s="19">
        <v>0</v>
      </c>
      <c r="M4099" s="19">
        <v>33370.629999999997</v>
      </c>
      <c r="N4099" s="39">
        <v>0</v>
      </c>
      <c r="O4099" s="40">
        <v>33370.629999999997</v>
      </c>
      <c r="P4099" s="19">
        <v>0</v>
      </c>
      <c r="Q4099" s="19">
        <v>33370.629999999997</v>
      </c>
      <c r="R4099" s="39">
        <v>0</v>
      </c>
      <c r="S4099" s="40">
        <v>33370.629999999997</v>
      </c>
      <c r="T4099" s="19">
        <v>0</v>
      </c>
      <c r="U4099" s="19">
        <v>33370.629999999997</v>
      </c>
      <c r="V4099" s="39"/>
      <c r="W4099" s="40"/>
      <c r="X4099" s="19"/>
      <c r="Y4099" s="19"/>
      <c r="Z4099" s="39"/>
      <c r="AA4099" s="40"/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1654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145818.30000000002</v>
      </c>
      <c r="F4100" s="28">
        <v>0</v>
      </c>
      <c r="G4100" s="29">
        <v>17546.939999999999</v>
      </c>
      <c r="H4100" s="22">
        <v>0</v>
      </c>
      <c r="I4100" s="22">
        <v>17546.939999999999</v>
      </c>
      <c r="J4100" s="41">
        <v>0</v>
      </c>
      <c r="K4100" s="42">
        <v>17546.939999999999</v>
      </c>
      <c r="L4100" s="22">
        <v>0</v>
      </c>
      <c r="M4100" s="22">
        <v>18635.490000000002</v>
      </c>
      <c r="N4100" s="41">
        <v>0</v>
      </c>
      <c r="O4100" s="42">
        <v>18635.490000000002</v>
      </c>
      <c r="P4100" s="19">
        <v>0</v>
      </c>
      <c r="Q4100" s="19">
        <v>18635.490000000002</v>
      </c>
      <c r="R4100" s="41">
        <v>0</v>
      </c>
      <c r="S4100" s="42">
        <v>18635.52</v>
      </c>
      <c r="T4100" s="22">
        <v>0</v>
      </c>
      <c r="U4100" s="22">
        <v>18635.490000000002</v>
      </c>
      <c r="V4100" s="41"/>
      <c r="W4100" s="42"/>
      <c r="X4100" s="22"/>
      <c r="Y4100" s="22"/>
      <c r="Z4100" s="41"/>
      <c r="AA4100" s="42"/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1654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64353.969999999994</v>
      </c>
      <c r="F4101" s="28">
        <v>0</v>
      </c>
      <c r="G4101" s="29">
        <v>5794.24</v>
      </c>
      <c r="H4101" s="19">
        <v>0</v>
      </c>
      <c r="I4101" s="19">
        <v>5794.24</v>
      </c>
      <c r="J4101" s="39">
        <v>0</v>
      </c>
      <c r="K4101" s="40">
        <v>5794.24</v>
      </c>
      <c r="L4101" s="19">
        <v>0</v>
      </c>
      <c r="M4101" s="19">
        <v>9394.24</v>
      </c>
      <c r="N4101" s="39">
        <v>0</v>
      </c>
      <c r="O4101" s="40">
        <v>9394.24</v>
      </c>
      <c r="P4101" s="22">
        <v>0</v>
      </c>
      <c r="Q4101" s="22">
        <v>9394.24</v>
      </c>
      <c r="R4101" s="39">
        <v>0</v>
      </c>
      <c r="S4101" s="40">
        <v>9394.2900000000009</v>
      </c>
      <c r="T4101" s="19">
        <v>0</v>
      </c>
      <c r="U4101" s="19">
        <v>9394.24</v>
      </c>
      <c r="V4101" s="39"/>
      <c r="W4101" s="40"/>
      <c r="X4101" s="19"/>
      <c r="Y4101" s="19"/>
      <c r="Z4101" s="39"/>
      <c r="AA4101" s="40"/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1654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22240</v>
      </c>
      <c r="F4102" s="28">
        <v>0</v>
      </c>
      <c r="G4102" s="29">
        <v>2780</v>
      </c>
      <c r="H4102" s="22">
        <v>0</v>
      </c>
      <c r="I4102" s="22">
        <v>2780</v>
      </c>
      <c r="J4102" s="41">
        <v>0</v>
      </c>
      <c r="K4102" s="42">
        <v>2780</v>
      </c>
      <c r="L4102" s="22">
        <v>0</v>
      </c>
      <c r="M4102" s="22">
        <v>2780</v>
      </c>
      <c r="N4102" s="41">
        <v>0</v>
      </c>
      <c r="O4102" s="42">
        <v>2780</v>
      </c>
      <c r="P4102" s="19">
        <v>0</v>
      </c>
      <c r="Q4102" s="19">
        <v>2780</v>
      </c>
      <c r="R4102" s="41">
        <v>0</v>
      </c>
      <c r="S4102" s="42">
        <v>2780</v>
      </c>
      <c r="T4102" s="22">
        <v>0</v>
      </c>
      <c r="U4102" s="22">
        <v>2780</v>
      </c>
      <c r="V4102" s="41"/>
      <c r="W4102" s="42"/>
      <c r="X4102" s="22"/>
      <c r="Y4102" s="22"/>
      <c r="Z4102" s="41"/>
      <c r="AA4102" s="42"/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1654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0</v>
      </c>
      <c r="F4103" s="28"/>
      <c r="G4103" s="29"/>
      <c r="H4103" s="22"/>
      <c r="I4103" s="22"/>
      <c r="J4103" s="41"/>
      <c r="K4103" s="42"/>
      <c r="L4103" s="22"/>
      <c r="M4103" s="22"/>
      <c r="N4103" s="41"/>
      <c r="O4103" s="42"/>
      <c r="P4103" s="22"/>
      <c r="Q4103" s="22"/>
      <c r="R4103" s="41"/>
      <c r="S4103" s="42"/>
      <c r="T4103" s="22"/>
      <c r="U4103" s="22"/>
      <c r="V4103" s="41"/>
      <c r="W4103" s="42"/>
      <c r="X4103" s="22"/>
      <c r="Y4103" s="22"/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1654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0</v>
      </c>
      <c r="F4104" s="28"/>
      <c r="G4104" s="29"/>
      <c r="H4104" s="19"/>
      <c r="I4104" s="19"/>
      <c r="J4104" s="39"/>
      <c r="K4104" s="40"/>
      <c r="L4104" s="19"/>
      <c r="M4104" s="19"/>
      <c r="N4104" s="39"/>
      <c r="O4104" s="40"/>
      <c r="P4104" s="22"/>
      <c r="Q4104" s="22"/>
      <c r="R4104" s="39"/>
      <c r="S4104" s="40"/>
      <c r="T4104" s="19"/>
      <c r="U4104" s="19"/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1654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1654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1654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68866.680000000008</v>
      </c>
      <c r="F4107" s="28">
        <v>0</v>
      </c>
      <c r="G4107" s="29">
        <v>8608.33</v>
      </c>
      <c r="H4107" s="19">
        <v>0</v>
      </c>
      <c r="I4107" s="19">
        <v>8608.33</v>
      </c>
      <c r="J4107" s="39">
        <v>0</v>
      </c>
      <c r="K4107" s="40">
        <v>8608.33</v>
      </c>
      <c r="L4107" s="19">
        <v>0</v>
      </c>
      <c r="M4107" s="19">
        <v>8608.33</v>
      </c>
      <c r="N4107" s="39">
        <v>0</v>
      </c>
      <c r="O4107" s="40">
        <v>8608.33</v>
      </c>
      <c r="P4107" s="22">
        <v>0</v>
      </c>
      <c r="Q4107" s="22">
        <v>8608.33</v>
      </c>
      <c r="R4107" s="39">
        <v>0</v>
      </c>
      <c r="S4107" s="40">
        <v>8608.3700000000008</v>
      </c>
      <c r="T4107" s="19">
        <v>0</v>
      </c>
      <c r="U4107" s="19">
        <v>8608.33</v>
      </c>
      <c r="V4107" s="39"/>
      <c r="W4107" s="40"/>
      <c r="X4107" s="19"/>
      <c r="Y4107" s="19"/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1654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1654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1654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>
        <v>0</v>
      </c>
      <c r="U4110" s="19">
        <v>0</v>
      </c>
      <c r="V4110" s="39"/>
      <c r="W4110" s="40"/>
      <c r="X4110" s="19"/>
      <c r="Y4110" s="19"/>
      <c r="Z4110" s="39"/>
      <c r="AA4110" s="40"/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1654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1654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0</v>
      </c>
      <c r="F4112" s="28">
        <v>0</v>
      </c>
      <c r="G4112" s="29">
        <v>0</v>
      </c>
      <c r="H4112" s="19">
        <v>0</v>
      </c>
      <c r="I4112" s="19">
        <v>0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>
        <v>0</v>
      </c>
      <c r="U4112" s="19">
        <v>0</v>
      </c>
      <c r="V4112" s="39"/>
      <c r="W4112" s="40"/>
      <c r="X4112" s="19"/>
      <c r="Y4112" s="19"/>
      <c r="Z4112" s="39"/>
      <c r="AA4112" s="40"/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1654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>
        <v>0</v>
      </c>
      <c r="U4113" s="19">
        <v>0</v>
      </c>
      <c r="V4113" s="39"/>
      <c r="W4113" s="40"/>
      <c r="X4113" s="19"/>
      <c r="Y4113" s="19"/>
      <c r="Z4113" s="39"/>
      <c r="AA4113" s="40"/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1654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1654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0</v>
      </c>
      <c r="F4115" s="28">
        <v>0</v>
      </c>
      <c r="G4115" s="29">
        <v>0</v>
      </c>
      <c r="H4115" s="19">
        <v>0</v>
      </c>
      <c r="I4115" s="19">
        <v>0</v>
      </c>
      <c r="J4115" s="39">
        <v>0</v>
      </c>
      <c r="K4115" s="40">
        <v>0</v>
      </c>
      <c r="L4115" s="19">
        <v>0</v>
      </c>
      <c r="M4115" s="19">
        <v>0</v>
      </c>
      <c r="N4115" s="39">
        <v>0</v>
      </c>
      <c r="O4115" s="40">
        <v>0</v>
      </c>
      <c r="P4115" s="22">
        <v>0</v>
      </c>
      <c r="Q4115" s="22">
        <v>0</v>
      </c>
      <c r="R4115" s="39">
        <v>0</v>
      </c>
      <c r="S4115" s="40">
        <v>0</v>
      </c>
      <c r="T4115" s="19">
        <v>0</v>
      </c>
      <c r="U4115" s="19">
        <v>0</v>
      </c>
      <c r="V4115" s="39"/>
      <c r="W4115" s="40"/>
      <c r="X4115" s="19"/>
      <c r="Y4115" s="19"/>
      <c r="Z4115" s="39"/>
      <c r="AA4115" s="40"/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1654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>
        <v>0</v>
      </c>
      <c r="U4116" s="19">
        <v>0</v>
      </c>
      <c r="V4116" s="39"/>
      <c r="W4116" s="40"/>
      <c r="X4116" s="19"/>
      <c r="Y4116" s="19"/>
      <c r="Z4116" s="39"/>
      <c r="AA4116" s="40"/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1654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1654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0</v>
      </c>
      <c r="F4118" s="28">
        <v>0</v>
      </c>
      <c r="G4118" s="29">
        <v>0</v>
      </c>
      <c r="H4118" s="19">
        <v>0</v>
      </c>
      <c r="I4118" s="19">
        <v>0</v>
      </c>
      <c r="J4118" s="39">
        <v>0</v>
      </c>
      <c r="K4118" s="40">
        <v>0</v>
      </c>
      <c r="L4118" s="19">
        <v>0</v>
      </c>
      <c r="M4118" s="19">
        <v>0</v>
      </c>
      <c r="N4118" s="39">
        <v>0</v>
      </c>
      <c r="O4118" s="40">
        <v>0</v>
      </c>
      <c r="P4118" s="22">
        <v>0</v>
      </c>
      <c r="Q4118" s="22">
        <v>0</v>
      </c>
      <c r="R4118" s="39">
        <v>0</v>
      </c>
      <c r="S4118" s="40">
        <v>0</v>
      </c>
      <c r="T4118" s="19">
        <v>0</v>
      </c>
      <c r="U4118" s="19">
        <v>0</v>
      </c>
      <c r="V4118" s="39"/>
      <c r="W4118" s="40"/>
      <c r="X4118" s="19"/>
      <c r="Y4118" s="19"/>
      <c r="Z4118" s="39"/>
      <c r="AA4118" s="40"/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1654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>
        <v>0</v>
      </c>
      <c r="U4119" s="19">
        <v>0</v>
      </c>
      <c r="V4119" s="39"/>
      <c r="W4119" s="40"/>
      <c r="X4119" s="19"/>
      <c r="Y4119" s="19"/>
      <c r="Z4119" s="39"/>
      <c r="AA4119" s="40"/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1654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1654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>
        <v>0</v>
      </c>
      <c r="U4121" s="19">
        <v>0</v>
      </c>
      <c r="V4121" s="39"/>
      <c r="W4121" s="40"/>
      <c r="X4121" s="19"/>
      <c r="Y4121" s="19"/>
      <c r="Z4121" s="39"/>
      <c r="AA4121" s="40"/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1654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>
        <v>0</v>
      </c>
      <c r="G4122" s="29">
        <v>0</v>
      </c>
      <c r="H4122" s="19">
        <v>0</v>
      </c>
      <c r="I4122" s="19">
        <v>0</v>
      </c>
      <c r="J4122" s="39">
        <v>0</v>
      </c>
      <c r="K4122" s="40">
        <v>0</v>
      </c>
      <c r="L4122" s="19">
        <v>0</v>
      </c>
      <c r="M4122" s="19">
        <v>0</v>
      </c>
      <c r="N4122" s="39">
        <v>0</v>
      </c>
      <c r="O4122" s="40">
        <v>0</v>
      </c>
      <c r="P4122" s="19">
        <v>0</v>
      </c>
      <c r="Q4122" s="19">
        <v>0</v>
      </c>
      <c r="R4122" s="39">
        <v>0</v>
      </c>
      <c r="S4122" s="40">
        <v>0</v>
      </c>
      <c r="T4122" s="19">
        <v>0</v>
      </c>
      <c r="U4122" s="19">
        <v>0</v>
      </c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1654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1654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>
        <v>0</v>
      </c>
      <c r="G4124" s="29">
        <v>0</v>
      </c>
      <c r="H4124" s="19">
        <v>0</v>
      </c>
      <c r="I4124" s="19">
        <v>0</v>
      </c>
      <c r="J4124" s="39">
        <v>0</v>
      </c>
      <c r="K4124" s="40">
        <v>0</v>
      </c>
      <c r="L4124" s="19">
        <v>0</v>
      </c>
      <c r="M4124" s="19">
        <v>0</v>
      </c>
      <c r="N4124" s="39">
        <v>0</v>
      </c>
      <c r="O4124" s="40">
        <v>0</v>
      </c>
      <c r="P4124" s="22">
        <v>0</v>
      </c>
      <c r="Q4124" s="22">
        <v>0</v>
      </c>
      <c r="R4124" s="39">
        <v>0</v>
      </c>
      <c r="S4124" s="40">
        <v>0</v>
      </c>
      <c r="T4124" s="19">
        <v>0</v>
      </c>
      <c r="U4124" s="19">
        <v>0</v>
      </c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1654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1654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1654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1654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>
        <v>0</v>
      </c>
      <c r="U4128" s="19">
        <v>0</v>
      </c>
      <c r="V4128" s="39"/>
      <c r="W4128" s="40"/>
      <c r="X4128" s="19"/>
      <c r="Y4128" s="19"/>
      <c r="Z4128" s="39"/>
      <c r="AA4128" s="40"/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1654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1654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0</v>
      </c>
      <c r="F4130" s="28">
        <v>0</v>
      </c>
      <c r="G4130" s="29">
        <v>0</v>
      </c>
      <c r="H4130" s="19">
        <v>0</v>
      </c>
      <c r="I4130" s="19">
        <v>0</v>
      </c>
      <c r="J4130" s="39">
        <v>0</v>
      </c>
      <c r="K4130" s="40">
        <v>0</v>
      </c>
      <c r="L4130" s="19">
        <v>0</v>
      </c>
      <c r="M4130" s="19">
        <v>0</v>
      </c>
      <c r="N4130" s="39">
        <v>0</v>
      </c>
      <c r="O4130" s="40">
        <v>0</v>
      </c>
      <c r="P4130" s="22">
        <v>0</v>
      </c>
      <c r="Q4130" s="22">
        <v>0</v>
      </c>
      <c r="R4130" s="39">
        <v>0</v>
      </c>
      <c r="S4130" s="40">
        <v>0</v>
      </c>
      <c r="T4130" s="19">
        <v>0</v>
      </c>
      <c r="U4130" s="19">
        <v>0</v>
      </c>
      <c r="V4130" s="39"/>
      <c r="W4130" s="40"/>
      <c r="X4130" s="19"/>
      <c r="Y4130" s="19"/>
      <c r="Z4130" s="39"/>
      <c r="AA4130" s="40"/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1654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>
        <v>0</v>
      </c>
      <c r="U4131" s="19">
        <v>0</v>
      </c>
      <c r="V4131" s="39"/>
      <c r="W4131" s="40"/>
      <c r="X4131" s="19"/>
      <c r="Y4131" s="19"/>
      <c r="Z4131" s="39"/>
      <c r="AA4131" s="40"/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1654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1654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>
        <v>0</v>
      </c>
      <c r="U4133" s="19">
        <v>0</v>
      </c>
      <c r="V4133" s="39"/>
      <c r="W4133" s="40"/>
      <c r="X4133" s="19"/>
      <c r="Y4133" s="19"/>
      <c r="Z4133" s="39"/>
      <c r="AA4133" s="40"/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1654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1654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1654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1654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>
        <v>0</v>
      </c>
      <c r="U4137" s="19">
        <v>0</v>
      </c>
      <c r="V4137" s="39"/>
      <c r="W4137" s="40"/>
      <c r="X4137" s="19"/>
      <c r="Y4137" s="19"/>
      <c r="Z4137" s="39"/>
      <c r="AA4137" s="40"/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1654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1654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>
        <v>0</v>
      </c>
      <c r="U4139" s="19">
        <v>0</v>
      </c>
      <c r="V4139" s="39"/>
      <c r="W4139" s="40"/>
      <c r="X4139" s="19"/>
      <c r="Y4139" s="19"/>
      <c r="Z4139" s="39"/>
      <c r="AA4139" s="40"/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1654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1654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1654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1654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1654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1654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1654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1654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1654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1654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1654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1654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1654</v>
      </c>
      <c r="B4152" s="37" t="s">
        <v>433</v>
      </c>
      <c r="C4152" s="38" t="s">
        <v>434</v>
      </c>
      <c r="D4152" s="24">
        <f t="shared" si="128"/>
        <v>76800</v>
      </c>
      <c r="E4152" s="32">
        <f t="shared" si="129"/>
        <v>0</v>
      </c>
      <c r="F4152" s="28">
        <v>0</v>
      </c>
      <c r="G4152" s="29">
        <v>0</v>
      </c>
      <c r="H4152" s="19">
        <v>25000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>
        <v>51800</v>
      </c>
      <c r="U4152" s="19">
        <v>0</v>
      </c>
      <c r="V4152" s="39"/>
      <c r="W4152" s="40"/>
      <c r="X4152" s="19"/>
      <c r="Y4152" s="19"/>
      <c r="Z4152" s="39"/>
      <c r="AA4152" s="40"/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1654</v>
      </c>
      <c r="B4153" s="37" t="s">
        <v>435</v>
      </c>
      <c r="C4153" s="38" t="s">
        <v>436</v>
      </c>
      <c r="D4153" s="24">
        <f t="shared" si="128"/>
        <v>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>
        <v>0</v>
      </c>
      <c r="U4153" s="19">
        <v>0</v>
      </c>
      <c r="V4153" s="39"/>
      <c r="W4153" s="40"/>
      <c r="X4153" s="19"/>
      <c r="Y4153" s="19"/>
      <c r="Z4153" s="39"/>
      <c r="AA4153" s="40"/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1654</v>
      </c>
      <c r="B4154" s="37" t="s">
        <v>437</v>
      </c>
      <c r="C4154" s="38" t="s">
        <v>438</v>
      </c>
      <c r="D4154" s="24">
        <f t="shared" si="128"/>
        <v>997576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498100</v>
      </c>
      <c r="M4154" s="19">
        <v>0</v>
      </c>
      <c r="N4154" s="39">
        <v>0</v>
      </c>
      <c r="O4154" s="40">
        <v>0</v>
      </c>
      <c r="P4154" s="19">
        <v>0</v>
      </c>
      <c r="Q4154" s="19">
        <v>0</v>
      </c>
      <c r="R4154" s="39">
        <v>0</v>
      </c>
      <c r="S4154" s="40">
        <v>0</v>
      </c>
      <c r="T4154" s="19">
        <v>499476</v>
      </c>
      <c r="U4154" s="19">
        <v>0</v>
      </c>
      <c r="V4154" s="39"/>
      <c r="W4154" s="40"/>
      <c r="X4154" s="19"/>
      <c r="Y4154" s="19"/>
      <c r="Z4154" s="39"/>
      <c r="AA4154" s="40"/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1654</v>
      </c>
      <c r="B4155" s="37" t="s">
        <v>439</v>
      </c>
      <c r="C4155" s="38" t="s">
        <v>440</v>
      </c>
      <c r="D4155" s="24">
        <f t="shared" si="128"/>
        <v>108000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108000</v>
      </c>
      <c r="Q4155" s="19">
        <v>0</v>
      </c>
      <c r="R4155" s="39">
        <v>0</v>
      </c>
      <c r="S4155" s="40">
        <v>0</v>
      </c>
      <c r="T4155" s="19">
        <v>0</v>
      </c>
      <c r="U4155" s="19">
        <v>0</v>
      </c>
      <c r="V4155" s="39"/>
      <c r="W4155" s="40"/>
      <c r="X4155" s="19"/>
      <c r="Y4155" s="19"/>
      <c r="Z4155" s="39"/>
      <c r="AA4155" s="40"/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1654</v>
      </c>
      <c r="B4156" s="37" t="s">
        <v>441</v>
      </c>
      <c r="C4156" s="38" t="s">
        <v>442</v>
      </c>
      <c r="D4156" s="24">
        <f t="shared" si="128"/>
        <v>59000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0</v>
      </c>
      <c r="O4156" s="40">
        <v>0</v>
      </c>
      <c r="P4156" s="19">
        <v>0</v>
      </c>
      <c r="Q4156" s="19">
        <v>0</v>
      </c>
      <c r="R4156" s="39">
        <v>59000</v>
      </c>
      <c r="S4156" s="40">
        <v>0</v>
      </c>
      <c r="T4156" s="19">
        <v>0</v>
      </c>
      <c r="U4156" s="19">
        <v>0</v>
      </c>
      <c r="V4156" s="39"/>
      <c r="W4156" s="40"/>
      <c r="X4156" s="19"/>
      <c r="Y4156" s="19"/>
      <c r="Z4156" s="39"/>
      <c r="AA4156" s="40"/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1654</v>
      </c>
      <c r="B4157" s="37" t="s">
        <v>443</v>
      </c>
      <c r="C4157" s="38" t="s">
        <v>444</v>
      </c>
      <c r="D4157" s="24">
        <f t="shared" si="128"/>
        <v>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>
        <v>0</v>
      </c>
      <c r="U4157" s="19">
        <v>0</v>
      </c>
      <c r="V4157" s="39"/>
      <c r="W4157" s="40"/>
      <c r="X4157" s="19"/>
      <c r="Y4157" s="19"/>
      <c r="Z4157" s="39"/>
      <c r="AA4157" s="40"/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1654</v>
      </c>
      <c r="B4158" s="37" t="s">
        <v>445</v>
      </c>
      <c r="C4158" s="38" t="s">
        <v>446</v>
      </c>
      <c r="D4158" s="24">
        <f t="shared" si="128"/>
        <v>1800210</v>
      </c>
      <c r="E4158" s="32">
        <f t="shared" si="129"/>
        <v>71200</v>
      </c>
      <c r="F4158" s="28">
        <v>71200</v>
      </c>
      <c r="G4158" s="29">
        <v>0</v>
      </c>
      <c r="H4158" s="19">
        <v>0</v>
      </c>
      <c r="I4158" s="19">
        <v>0</v>
      </c>
      <c r="J4158" s="39">
        <v>340000</v>
      </c>
      <c r="K4158" s="40">
        <v>0</v>
      </c>
      <c r="L4158" s="19">
        <v>0</v>
      </c>
      <c r="M4158" s="19">
        <v>0</v>
      </c>
      <c r="N4158" s="39">
        <v>0</v>
      </c>
      <c r="O4158" s="40">
        <v>0</v>
      </c>
      <c r="P4158" s="19">
        <v>0</v>
      </c>
      <c r="Q4158" s="19">
        <v>0</v>
      </c>
      <c r="R4158" s="39">
        <v>499010</v>
      </c>
      <c r="S4158" s="40">
        <v>71200</v>
      </c>
      <c r="T4158" s="19">
        <v>890000</v>
      </c>
      <c r="U4158" s="19">
        <v>0</v>
      </c>
      <c r="V4158" s="39"/>
      <c r="W4158" s="40"/>
      <c r="X4158" s="19"/>
      <c r="Y4158" s="19"/>
      <c r="Z4158" s="39"/>
      <c r="AA4158" s="40"/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1654</v>
      </c>
      <c r="B4159" s="37" t="s">
        <v>447</v>
      </c>
      <c r="C4159" s="38" t="s">
        <v>448</v>
      </c>
      <c r="D4159" s="24">
        <f t="shared" si="128"/>
        <v>440660</v>
      </c>
      <c r="E4159" s="32">
        <f t="shared" si="129"/>
        <v>0</v>
      </c>
      <c r="F4159" s="28">
        <v>0</v>
      </c>
      <c r="G4159" s="29">
        <v>0</v>
      </c>
      <c r="H4159" s="19">
        <v>0</v>
      </c>
      <c r="I4159" s="19">
        <v>0</v>
      </c>
      <c r="J4159" s="39">
        <v>43960</v>
      </c>
      <c r="K4159" s="40">
        <v>0</v>
      </c>
      <c r="L4159" s="19">
        <v>99900</v>
      </c>
      <c r="M4159" s="19">
        <v>0</v>
      </c>
      <c r="N4159" s="39">
        <v>0</v>
      </c>
      <c r="O4159" s="40">
        <v>0</v>
      </c>
      <c r="P4159" s="19">
        <v>282900</v>
      </c>
      <c r="Q4159" s="19">
        <v>0</v>
      </c>
      <c r="R4159" s="39">
        <v>13900</v>
      </c>
      <c r="S4159" s="40">
        <v>0</v>
      </c>
      <c r="T4159" s="19">
        <v>0</v>
      </c>
      <c r="U4159" s="19">
        <v>0</v>
      </c>
      <c r="V4159" s="39"/>
      <c r="W4159" s="40"/>
      <c r="X4159" s="19"/>
      <c r="Y4159" s="19"/>
      <c r="Z4159" s="39"/>
      <c r="AA4159" s="40"/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1654</v>
      </c>
      <c r="B4160" s="37" t="s">
        <v>449</v>
      </c>
      <c r="C4160" s="38" t="s">
        <v>450</v>
      </c>
      <c r="D4160" s="24">
        <f t="shared" si="128"/>
        <v>199000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99500</v>
      </c>
      <c r="Q4160" s="19">
        <v>0</v>
      </c>
      <c r="R4160" s="39">
        <v>99500</v>
      </c>
      <c r="S4160" s="40">
        <v>0</v>
      </c>
      <c r="T4160" s="19">
        <v>0</v>
      </c>
      <c r="U4160" s="19">
        <v>0</v>
      </c>
      <c r="V4160" s="39"/>
      <c r="W4160" s="40"/>
      <c r="X4160" s="19"/>
      <c r="Y4160" s="19"/>
      <c r="Z4160" s="39"/>
      <c r="AA4160" s="40"/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1654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>
        <v>0</v>
      </c>
      <c r="U4161" s="19">
        <v>0</v>
      </c>
      <c r="V4161" s="39"/>
      <c r="W4161" s="40"/>
      <c r="X4161" s="19"/>
      <c r="Y4161" s="19"/>
      <c r="Z4161" s="39"/>
      <c r="AA4161" s="40"/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1654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113494.43</v>
      </c>
      <c r="F4162" s="28">
        <v>0</v>
      </c>
      <c r="G4162" s="29">
        <v>18929.38</v>
      </c>
      <c r="H4162" s="19">
        <v>0</v>
      </c>
      <c r="I4162" s="19">
        <v>18021.55</v>
      </c>
      <c r="J4162" s="39">
        <v>0</v>
      </c>
      <c r="K4162" s="40">
        <v>16167.33</v>
      </c>
      <c r="L4162" s="19">
        <v>0</v>
      </c>
      <c r="M4162" s="19">
        <v>13045.05</v>
      </c>
      <c r="N4162" s="39">
        <v>0</v>
      </c>
      <c r="O4162" s="40">
        <v>11832.78</v>
      </c>
      <c r="P4162" s="19">
        <v>0</v>
      </c>
      <c r="Q4162" s="19">
        <v>11832.78</v>
      </c>
      <c r="R4162" s="39">
        <v>0</v>
      </c>
      <c r="S4162" s="40">
        <v>11832.78</v>
      </c>
      <c r="T4162" s="19">
        <v>0</v>
      </c>
      <c r="U4162" s="19">
        <v>11832.78</v>
      </c>
      <c r="V4162" s="39"/>
      <c r="W4162" s="40"/>
      <c r="X4162" s="19"/>
      <c r="Y4162" s="19"/>
      <c r="Z4162" s="39"/>
      <c r="AA4162" s="40"/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1654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254281.35999999993</v>
      </c>
      <c r="F4163" s="28">
        <v>0</v>
      </c>
      <c r="G4163" s="29">
        <v>31785.17</v>
      </c>
      <c r="H4163" s="19">
        <v>0</v>
      </c>
      <c r="I4163" s="19">
        <v>31785.17</v>
      </c>
      <c r="J4163" s="39">
        <v>0</v>
      </c>
      <c r="K4163" s="40">
        <v>31785.17</v>
      </c>
      <c r="L4163" s="19">
        <v>0</v>
      </c>
      <c r="M4163" s="19">
        <v>31785.17</v>
      </c>
      <c r="N4163" s="39">
        <v>0</v>
      </c>
      <c r="O4163" s="40">
        <v>31785.17</v>
      </c>
      <c r="P4163" s="19">
        <v>0</v>
      </c>
      <c r="Q4163" s="19">
        <v>31785.17</v>
      </c>
      <c r="R4163" s="39">
        <v>0</v>
      </c>
      <c r="S4163" s="40">
        <v>31785.17</v>
      </c>
      <c r="T4163" s="19">
        <v>0</v>
      </c>
      <c r="U4163" s="19">
        <v>31785.17</v>
      </c>
      <c r="V4163" s="39"/>
      <c r="W4163" s="40"/>
      <c r="X4163" s="19"/>
      <c r="Y4163" s="19"/>
      <c r="Z4163" s="39"/>
      <c r="AA4163" s="40"/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1654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232549.08999999997</v>
      </c>
      <c r="F4164" s="28">
        <v>0</v>
      </c>
      <c r="G4164" s="29">
        <v>25667.65</v>
      </c>
      <c r="H4164" s="19">
        <v>0</v>
      </c>
      <c r="I4164" s="19">
        <v>25112.32</v>
      </c>
      <c r="J4164" s="39">
        <v>0</v>
      </c>
      <c r="K4164" s="40">
        <v>25112.32</v>
      </c>
      <c r="L4164" s="19">
        <v>0</v>
      </c>
      <c r="M4164" s="19">
        <v>25112.32</v>
      </c>
      <c r="N4164" s="39">
        <v>0</v>
      </c>
      <c r="O4164" s="40">
        <v>32094.33</v>
      </c>
      <c r="P4164" s="19">
        <v>0</v>
      </c>
      <c r="Q4164" s="19">
        <v>33150.050000000003</v>
      </c>
      <c r="R4164" s="39">
        <v>0</v>
      </c>
      <c r="S4164" s="40">
        <v>33150.050000000003</v>
      </c>
      <c r="T4164" s="19">
        <v>0</v>
      </c>
      <c r="U4164" s="19">
        <v>33150.050000000003</v>
      </c>
      <c r="V4164" s="39"/>
      <c r="W4164" s="40"/>
      <c r="X4164" s="19"/>
      <c r="Y4164" s="19"/>
      <c r="Z4164" s="39"/>
      <c r="AA4164" s="40"/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1654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32076</v>
      </c>
      <c r="F4165" s="28">
        <v>0</v>
      </c>
      <c r="G4165" s="29">
        <v>3334.5</v>
      </c>
      <c r="H4165" s="19">
        <v>0</v>
      </c>
      <c r="I4165" s="19">
        <v>3334.5</v>
      </c>
      <c r="J4165" s="39">
        <v>0</v>
      </c>
      <c r="K4165" s="40">
        <v>3334.5</v>
      </c>
      <c r="L4165" s="19">
        <v>0</v>
      </c>
      <c r="M4165" s="19">
        <v>3334.5</v>
      </c>
      <c r="N4165" s="39">
        <v>0</v>
      </c>
      <c r="O4165" s="40">
        <v>3334.5</v>
      </c>
      <c r="P4165" s="19">
        <v>0</v>
      </c>
      <c r="Q4165" s="19">
        <v>5134.5</v>
      </c>
      <c r="R4165" s="39">
        <v>0</v>
      </c>
      <c r="S4165" s="40">
        <v>5134.5</v>
      </c>
      <c r="T4165" s="19">
        <v>0</v>
      </c>
      <c r="U4165" s="19">
        <v>5134.5</v>
      </c>
      <c r="V4165" s="39"/>
      <c r="W4165" s="40"/>
      <c r="X4165" s="19"/>
      <c r="Y4165" s="19"/>
      <c r="Z4165" s="39"/>
      <c r="AA4165" s="40"/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1654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10922.99</v>
      </c>
      <c r="F4166" s="28">
        <v>0</v>
      </c>
      <c r="G4166" s="29">
        <v>1453.83</v>
      </c>
      <c r="H4166" s="19">
        <v>0</v>
      </c>
      <c r="I4166" s="19">
        <v>1452.81</v>
      </c>
      <c r="J4166" s="39">
        <v>0</v>
      </c>
      <c r="K4166" s="40">
        <v>1172.17</v>
      </c>
      <c r="L4166" s="19">
        <v>0</v>
      </c>
      <c r="M4166" s="19">
        <v>1172.17</v>
      </c>
      <c r="N4166" s="39">
        <v>0</v>
      </c>
      <c r="O4166" s="40">
        <v>1172.17</v>
      </c>
      <c r="P4166" s="19">
        <v>0</v>
      </c>
      <c r="Q4166" s="19">
        <v>1172.17</v>
      </c>
      <c r="R4166" s="39">
        <v>0</v>
      </c>
      <c r="S4166" s="40">
        <v>1172.17</v>
      </c>
      <c r="T4166" s="19">
        <v>0</v>
      </c>
      <c r="U4166" s="19">
        <v>2155.5</v>
      </c>
      <c r="V4166" s="39"/>
      <c r="W4166" s="40"/>
      <c r="X4166" s="19"/>
      <c r="Y4166" s="19"/>
      <c r="Z4166" s="39"/>
      <c r="AA4166" s="40"/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1654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3517.36</v>
      </c>
      <c r="F4167" s="28">
        <v>0</v>
      </c>
      <c r="G4167" s="29">
        <v>439.67</v>
      </c>
      <c r="H4167" s="19">
        <v>0</v>
      </c>
      <c r="I4167" s="19">
        <v>439.67</v>
      </c>
      <c r="J4167" s="39">
        <v>0</v>
      </c>
      <c r="K4167" s="40">
        <v>439.67</v>
      </c>
      <c r="L4167" s="19">
        <v>0</v>
      </c>
      <c r="M4167" s="19">
        <v>439.67</v>
      </c>
      <c r="N4167" s="39">
        <v>0</v>
      </c>
      <c r="O4167" s="40">
        <v>439.67</v>
      </c>
      <c r="P4167" s="19">
        <v>0</v>
      </c>
      <c r="Q4167" s="19">
        <v>439.67</v>
      </c>
      <c r="R4167" s="39">
        <v>0</v>
      </c>
      <c r="S4167" s="40">
        <v>439.67</v>
      </c>
      <c r="T4167" s="19">
        <v>0</v>
      </c>
      <c r="U4167" s="19">
        <v>439.67</v>
      </c>
      <c r="V4167" s="39"/>
      <c r="W4167" s="40"/>
      <c r="X4167" s="19"/>
      <c r="Y4167" s="19"/>
      <c r="Z4167" s="39"/>
      <c r="AA4167" s="40"/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1654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2126258.92</v>
      </c>
      <c r="F4168" s="28">
        <v>0</v>
      </c>
      <c r="G4168" s="29">
        <v>261416.28</v>
      </c>
      <c r="H4168" s="19">
        <v>0</v>
      </c>
      <c r="I4168" s="19">
        <v>254418.28</v>
      </c>
      <c r="J4168" s="39">
        <v>0</v>
      </c>
      <c r="K4168" s="40">
        <v>254417.28</v>
      </c>
      <c r="L4168" s="19">
        <v>0</v>
      </c>
      <c r="M4168" s="19">
        <v>321378.28000000003</v>
      </c>
      <c r="N4168" s="39">
        <v>0</v>
      </c>
      <c r="O4168" s="40">
        <v>259822.61</v>
      </c>
      <c r="P4168" s="19">
        <v>0</v>
      </c>
      <c r="Q4168" s="19">
        <v>252593.28</v>
      </c>
      <c r="R4168" s="39">
        <v>0</v>
      </c>
      <c r="S4168" s="40">
        <v>242591.46</v>
      </c>
      <c r="T4168" s="19">
        <v>0</v>
      </c>
      <c r="U4168" s="19">
        <v>279621.45</v>
      </c>
      <c r="V4168" s="39"/>
      <c r="W4168" s="40"/>
      <c r="X4168" s="19"/>
      <c r="Y4168" s="19"/>
      <c r="Z4168" s="39"/>
      <c r="AA4168" s="40"/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1654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319647.14</v>
      </c>
      <c r="F4169" s="28">
        <v>0</v>
      </c>
      <c r="G4169" s="29">
        <v>39805.17</v>
      </c>
      <c r="H4169" s="19">
        <v>0</v>
      </c>
      <c r="I4169" s="19">
        <v>36624.910000000003</v>
      </c>
      <c r="J4169" s="39">
        <v>0</v>
      </c>
      <c r="K4169" s="40">
        <v>36197.370000000003</v>
      </c>
      <c r="L4169" s="19">
        <v>0</v>
      </c>
      <c r="M4169" s="19">
        <v>37175.919999999998</v>
      </c>
      <c r="N4169" s="39">
        <v>0</v>
      </c>
      <c r="O4169" s="40">
        <v>36374.14</v>
      </c>
      <c r="P4169" s="19">
        <v>0</v>
      </c>
      <c r="Q4169" s="19">
        <v>44232.47</v>
      </c>
      <c r="R4169" s="39">
        <v>0</v>
      </c>
      <c r="S4169" s="40">
        <v>44618.58</v>
      </c>
      <c r="T4169" s="19">
        <v>0</v>
      </c>
      <c r="U4169" s="19">
        <v>44618.58</v>
      </c>
      <c r="V4169" s="39"/>
      <c r="W4169" s="40"/>
      <c r="X4169" s="19"/>
      <c r="Y4169" s="19"/>
      <c r="Z4169" s="39"/>
      <c r="AA4169" s="40"/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1654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213025.76</v>
      </c>
      <c r="F4170" s="28">
        <v>0</v>
      </c>
      <c r="G4170" s="29">
        <v>25368.06</v>
      </c>
      <c r="H4170" s="19">
        <v>0</v>
      </c>
      <c r="I4170" s="19">
        <v>25368.06</v>
      </c>
      <c r="J4170" s="39">
        <v>0</v>
      </c>
      <c r="K4170" s="40">
        <v>25366.05</v>
      </c>
      <c r="L4170" s="19">
        <v>0</v>
      </c>
      <c r="M4170" s="19">
        <v>26640.27</v>
      </c>
      <c r="N4170" s="39">
        <v>0</v>
      </c>
      <c r="O4170" s="40">
        <v>24806.94</v>
      </c>
      <c r="P4170" s="19">
        <v>0</v>
      </c>
      <c r="Q4170" s="19">
        <v>24806.94</v>
      </c>
      <c r="R4170" s="39">
        <v>0</v>
      </c>
      <c r="S4170" s="40">
        <v>30334.720000000001</v>
      </c>
      <c r="T4170" s="19">
        <v>0</v>
      </c>
      <c r="U4170" s="19">
        <v>30334.720000000001</v>
      </c>
      <c r="V4170" s="39"/>
      <c r="W4170" s="40"/>
      <c r="X4170" s="19"/>
      <c r="Y4170" s="19"/>
      <c r="Z4170" s="39"/>
      <c r="AA4170" s="40"/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1654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92642.32</v>
      </c>
      <c r="F4171" s="28">
        <v>0</v>
      </c>
      <c r="G4171" s="29">
        <v>11580.29</v>
      </c>
      <c r="H4171" s="19">
        <v>0</v>
      </c>
      <c r="I4171" s="19">
        <v>11580.29</v>
      </c>
      <c r="J4171" s="39">
        <v>0</v>
      </c>
      <c r="K4171" s="40">
        <v>11580.29</v>
      </c>
      <c r="L4171" s="19">
        <v>0</v>
      </c>
      <c r="M4171" s="19">
        <v>11580.29</v>
      </c>
      <c r="N4171" s="39">
        <v>0</v>
      </c>
      <c r="O4171" s="40">
        <v>11580.29</v>
      </c>
      <c r="P4171" s="19">
        <v>0</v>
      </c>
      <c r="Q4171" s="19">
        <v>11580.29</v>
      </c>
      <c r="R4171" s="39">
        <v>0</v>
      </c>
      <c r="S4171" s="40">
        <v>11580.29</v>
      </c>
      <c r="T4171" s="19">
        <v>0</v>
      </c>
      <c r="U4171" s="19">
        <v>11580.29</v>
      </c>
      <c r="V4171" s="39"/>
      <c r="W4171" s="40"/>
      <c r="X4171" s="19"/>
      <c r="Y4171" s="19"/>
      <c r="Z4171" s="39"/>
      <c r="AA4171" s="40"/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1654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1654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1654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1654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1654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1654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/>
      <c r="G4177" s="29"/>
      <c r="H4177" s="22"/>
      <c r="I4177" s="22"/>
      <c r="J4177" s="41"/>
      <c r="K4177" s="42"/>
      <c r="L4177" s="22"/>
      <c r="M4177" s="22"/>
      <c r="N4177" s="41"/>
      <c r="O4177" s="42"/>
      <c r="P4177" s="22"/>
      <c r="Q4177" s="22"/>
      <c r="R4177" s="41"/>
      <c r="S4177" s="42"/>
      <c r="T4177" s="22"/>
      <c r="U4177" s="22"/>
      <c r="V4177" s="41"/>
      <c r="W4177" s="42"/>
      <c r="X4177" s="22"/>
      <c r="Y4177" s="22"/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1654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1654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0</v>
      </c>
      <c r="F4179" s="28"/>
      <c r="G4179" s="29"/>
      <c r="H4179" s="22"/>
      <c r="I4179" s="22"/>
      <c r="J4179" s="41"/>
      <c r="K4179" s="42"/>
      <c r="L4179" s="22"/>
      <c r="M4179" s="22"/>
      <c r="N4179" s="41"/>
      <c r="O4179" s="42"/>
      <c r="P4179" s="22"/>
      <c r="Q4179" s="22"/>
      <c r="R4179" s="41"/>
      <c r="S4179" s="42"/>
      <c r="T4179" s="22"/>
      <c r="U4179" s="22"/>
      <c r="V4179" s="41"/>
      <c r="W4179" s="42"/>
      <c r="X4179" s="22"/>
      <c r="Y4179" s="22"/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1654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1654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/>
      <c r="G4181" s="29"/>
      <c r="H4181" s="22"/>
      <c r="I4181" s="22"/>
      <c r="J4181" s="41"/>
      <c r="K4181" s="42"/>
      <c r="L4181" s="22"/>
      <c r="M4181" s="22"/>
      <c r="N4181" s="41"/>
      <c r="O4181" s="42"/>
      <c r="P4181" s="22"/>
      <c r="Q4181" s="22"/>
      <c r="R4181" s="41"/>
      <c r="S4181" s="42"/>
      <c r="T4181" s="22"/>
      <c r="U4181" s="22"/>
      <c r="V4181" s="41"/>
      <c r="W4181" s="42"/>
      <c r="X4181" s="22"/>
      <c r="Y4181" s="22"/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1654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1654</v>
      </c>
      <c r="B4183" s="37" t="s">
        <v>495</v>
      </c>
      <c r="C4183" s="38" t="s">
        <v>496</v>
      </c>
      <c r="D4183" s="24">
        <f t="shared" si="130"/>
        <v>432000</v>
      </c>
      <c r="E4183" s="32">
        <f t="shared" si="131"/>
        <v>432000</v>
      </c>
      <c r="F4183" s="28"/>
      <c r="G4183" s="29"/>
      <c r="H4183" s="22">
        <v>432000</v>
      </c>
      <c r="I4183" s="22">
        <v>0</v>
      </c>
      <c r="J4183" s="41">
        <v>0</v>
      </c>
      <c r="K4183" s="42">
        <v>432000</v>
      </c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1654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1654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1636</v>
      </c>
      <c r="AF4185" s="26" t="s">
        <v>1615</v>
      </c>
      <c r="AG4185" s="44" t="s">
        <v>1637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1654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1636</v>
      </c>
      <c r="AF4186" s="26" t="s">
        <v>1617</v>
      </c>
      <c r="AG4186" s="44" t="s">
        <v>1637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1654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1636</v>
      </c>
      <c r="AF4187" s="26" t="s">
        <v>1619</v>
      </c>
      <c r="AG4187" s="44" t="s">
        <v>1637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1654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1637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1654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1639</v>
      </c>
      <c r="AG4189" s="44" t="s">
        <v>1637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1654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1636</v>
      </c>
      <c r="AF4190" s="26" t="s">
        <v>1617</v>
      </c>
      <c r="AG4190" s="44" t="s">
        <v>1637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1654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1636</v>
      </c>
      <c r="AF4191" s="26" t="s">
        <v>1617</v>
      </c>
      <c r="AG4191" s="44" t="s">
        <v>1637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1654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1636</v>
      </c>
      <c r="AF4192" s="26" t="s">
        <v>1617</v>
      </c>
      <c r="AG4192" s="44" t="s">
        <v>1637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1654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1654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1654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1654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1636</v>
      </c>
      <c r="AF4196" s="26" t="s">
        <v>1615</v>
      </c>
      <c r="AG4196" s="44" t="s">
        <v>1637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1654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1636</v>
      </c>
      <c r="AF4197" s="26" t="s">
        <v>1617</v>
      </c>
      <c r="AG4197" s="44" t="s">
        <v>1637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1654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1636</v>
      </c>
      <c r="AF4198" s="26" t="s">
        <v>1619</v>
      </c>
      <c r="AG4198" s="44" t="s">
        <v>1637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1654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1637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1654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1639</v>
      </c>
      <c r="AG4200" s="44" t="s">
        <v>1637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1654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1636</v>
      </c>
      <c r="AF4201" s="26" t="s">
        <v>1617</v>
      </c>
      <c r="AG4201" s="44" t="s">
        <v>1637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1654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1636</v>
      </c>
      <c r="AF4202" s="26" t="s">
        <v>1617</v>
      </c>
      <c r="AG4202" s="44" t="s">
        <v>1637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1654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1636</v>
      </c>
      <c r="AF4203" s="26" t="s">
        <v>1617</v>
      </c>
      <c r="AG4203" s="44" t="s">
        <v>1637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1654</v>
      </c>
      <c r="B4204" s="37" t="s">
        <v>537</v>
      </c>
      <c r="C4204" s="38" t="s">
        <v>538</v>
      </c>
      <c r="D4204" s="24">
        <f t="shared" si="130"/>
        <v>7799219.6899999995</v>
      </c>
      <c r="E4204" s="32">
        <f t="shared" si="131"/>
        <v>5617029.7599999998</v>
      </c>
      <c r="F4204" s="28">
        <v>403115.67</v>
      </c>
      <c r="G4204" s="29">
        <v>1168778.24</v>
      </c>
      <c r="H4204" s="19">
        <v>1086648.75</v>
      </c>
      <c r="I4204" s="19">
        <v>797628.76</v>
      </c>
      <c r="J4204" s="39">
        <v>525963.65</v>
      </c>
      <c r="K4204" s="40">
        <v>348207</v>
      </c>
      <c r="L4204" s="19">
        <v>684959.4</v>
      </c>
      <c r="M4204" s="19">
        <v>1057447.1499999999</v>
      </c>
      <c r="N4204" s="39">
        <v>1731227.01</v>
      </c>
      <c r="O4204" s="40">
        <v>611888.1</v>
      </c>
      <c r="P4204" s="22">
        <v>1023253.46</v>
      </c>
      <c r="Q4204" s="22">
        <v>849378.83</v>
      </c>
      <c r="R4204" s="39">
        <v>1440496.15</v>
      </c>
      <c r="S4204" s="40">
        <v>562340.07999999996</v>
      </c>
      <c r="T4204" s="19">
        <v>903555.6</v>
      </c>
      <c r="U4204" s="19">
        <v>221361.6</v>
      </c>
      <c r="V4204" s="39"/>
      <c r="W4204" s="40"/>
      <c r="X4204" s="19"/>
      <c r="Y4204" s="19"/>
      <c r="Z4204" s="39"/>
      <c r="AA4204" s="40"/>
      <c r="AB4204" s="19"/>
      <c r="AC4204" s="19"/>
      <c r="AD4204" s="43" t="s">
        <v>1614</v>
      </c>
      <c r="AE4204" s="26" t="s">
        <v>1636</v>
      </c>
      <c r="AF4204" s="26" t="s">
        <v>1615</v>
      </c>
      <c r="AG4204" s="44" t="s">
        <v>1637</v>
      </c>
    </row>
    <row r="4205" spans="1:52" ht="14.4" customHeight="1" x14ac:dyDescent="0.3">
      <c r="A4205" s="36" t="s">
        <v>1654</v>
      </c>
      <c r="B4205" s="37" t="s">
        <v>539</v>
      </c>
      <c r="C4205" s="38" t="s">
        <v>540</v>
      </c>
      <c r="D4205" s="24">
        <f t="shared" si="130"/>
        <v>2250239.2000000002</v>
      </c>
      <c r="E4205" s="32">
        <f t="shared" si="131"/>
        <v>2095934.91</v>
      </c>
      <c r="F4205" s="28">
        <v>92452.68</v>
      </c>
      <c r="G4205" s="29">
        <v>202064.8</v>
      </c>
      <c r="H4205" s="19">
        <v>226472.32000000001</v>
      </c>
      <c r="I4205" s="19">
        <v>398105.45</v>
      </c>
      <c r="J4205" s="39">
        <v>124920</v>
      </c>
      <c r="K4205" s="40">
        <v>197500.96</v>
      </c>
      <c r="L4205" s="19">
        <v>463992.33</v>
      </c>
      <c r="M4205" s="19">
        <v>290320.68</v>
      </c>
      <c r="N4205" s="39">
        <v>210613.56</v>
      </c>
      <c r="O4205" s="40">
        <v>228376.08</v>
      </c>
      <c r="P4205" s="19">
        <v>801010.93</v>
      </c>
      <c r="Q4205" s="19">
        <v>228732.4</v>
      </c>
      <c r="R4205" s="39">
        <v>237729</v>
      </c>
      <c r="S4205" s="40">
        <v>402394.54</v>
      </c>
      <c r="T4205" s="19">
        <v>93048.38</v>
      </c>
      <c r="U4205" s="19">
        <v>148440</v>
      </c>
      <c r="V4205" s="39"/>
      <c r="W4205" s="40"/>
      <c r="X4205" s="19"/>
      <c r="Y4205" s="19"/>
      <c r="Z4205" s="39"/>
      <c r="AA4205" s="40"/>
      <c r="AB4205" s="19"/>
      <c r="AC4205" s="19"/>
      <c r="AD4205" s="43" t="s">
        <v>1616</v>
      </c>
      <c r="AE4205" s="26" t="s">
        <v>1636</v>
      </c>
      <c r="AF4205" s="26" t="s">
        <v>1617</v>
      </c>
      <c r="AG4205" s="44" t="s">
        <v>1637</v>
      </c>
    </row>
    <row r="4206" spans="1:52" ht="14.4" customHeight="1" x14ac:dyDescent="0.3">
      <c r="A4206" s="36" t="s">
        <v>1654</v>
      </c>
      <c r="B4206" s="37" t="s">
        <v>541</v>
      </c>
      <c r="C4206" s="38" t="s">
        <v>542</v>
      </c>
      <c r="D4206" s="24">
        <f t="shared" si="130"/>
        <v>1820093</v>
      </c>
      <c r="E4206" s="32">
        <f t="shared" si="131"/>
        <v>1848205.5</v>
      </c>
      <c r="F4206" s="28">
        <v>76398</v>
      </c>
      <c r="G4206" s="29">
        <v>325275.5</v>
      </c>
      <c r="H4206" s="19">
        <v>256074</v>
      </c>
      <c r="I4206" s="19">
        <v>311421</v>
      </c>
      <c r="J4206" s="39">
        <v>142772</v>
      </c>
      <c r="K4206" s="40">
        <v>238862</v>
      </c>
      <c r="L4206" s="19">
        <v>241768</v>
      </c>
      <c r="M4206" s="19">
        <v>146252</v>
      </c>
      <c r="N4206" s="39">
        <v>288957</v>
      </c>
      <c r="O4206" s="40">
        <v>241657</v>
      </c>
      <c r="P4206" s="19">
        <v>546215</v>
      </c>
      <c r="Q4206" s="19">
        <v>71556</v>
      </c>
      <c r="R4206" s="39">
        <v>200197</v>
      </c>
      <c r="S4206" s="40">
        <v>266138</v>
      </c>
      <c r="T4206" s="19">
        <v>67712</v>
      </c>
      <c r="U4206" s="19">
        <v>247044</v>
      </c>
      <c r="V4206" s="39"/>
      <c r="W4206" s="40"/>
      <c r="X4206" s="19"/>
      <c r="Y4206" s="19"/>
      <c r="Z4206" s="39"/>
      <c r="AA4206" s="40"/>
      <c r="AB4206" s="19"/>
      <c r="AC4206" s="19"/>
      <c r="AD4206" s="43" t="s">
        <v>1618</v>
      </c>
      <c r="AE4206" s="26" t="s">
        <v>1636</v>
      </c>
      <c r="AF4206" s="26" t="s">
        <v>1619</v>
      </c>
      <c r="AG4206" s="44" t="s">
        <v>1637</v>
      </c>
    </row>
    <row r="4207" spans="1:52" ht="14.4" customHeight="1" x14ac:dyDescent="0.3">
      <c r="A4207" s="36" t="s">
        <v>1654</v>
      </c>
      <c r="B4207" s="37" t="s">
        <v>543</v>
      </c>
      <c r="C4207" s="38" t="s">
        <v>544</v>
      </c>
      <c r="D4207" s="24">
        <f t="shared" si="130"/>
        <v>2981072.45</v>
      </c>
      <c r="E4207" s="32">
        <f t="shared" si="131"/>
        <v>2884123.9</v>
      </c>
      <c r="F4207" s="28">
        <v>311738.40000000002</v>
      </c>
      <c r="G4207" s="29">
        <v>394048</v>
      </c>
      <c r="H4207" s="19">
        <v>425327</v>
      </c>
      <c r="I4207" s="19">
        <v>263543.40000000002</v>
      </c>
      <c r="J4207" s="39">
        <v>299939</v>
      </c>
      <c r="K4207" s="40">
        <v>311094</v>
      </c>
      <c r="L4207" s="19">
        <v>274420.8</v>
      </c>
      <c r="M4207" s="19">
        <v>414686.15</v>
      </c>
      <c r="N4207" s="39">
        <v>152314.1</v>
      </c>
      <c r="O4207" s="40">
        <v>385616.5</v>
      </c>
      <c r="P4207" s="19">
        <v>620961.55000000005</v>
      </c>
      <c r="Q4207" s="19">
        <v>330153</v>
      </c>
      <c r="R4207" s="39">
        <v>475023.6</v>
      </c>
      <c r="S4207" s="40">
        <v>470228</v>
      </c>
      <c r="T4207" s="19">
        <v>421348</v>
      </c>
      <c r="U4207" s="19">
        <v>314754.84999999998</v>
      </c>
      <c r="V4207" s="39"/>
      <c r="W4207" s="40"/>
      <c r="X4207" s="19"/>
      <c r="Y4207" s="19"/>
      <c r="Z4207" s="39"/>
      <c r="AA4207" s="40"/>
      <c r="AB4207" s="19"/>
      <c r="AC4207" s="19"/>
      <c r="AD4207" s="43"/>
      <c r="AE4207" s="26"/>
      <c r="AF4207" s="26" t="s">
        <v>1620</v>
      </c>
      <c r="AG4207" s="44" t="s">
        <v>1637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1654</v>
      </c>
      <c r="B4208" s="37" t="s">
        <v>545</v>
      </c>
      <c r="C4208" s="38" t="s">
        <v>546</v>
      </c>
      <c r="D4208" s="24">
        <f t="shared" si="130"/>
        <v>5011743.57</v>
      </c>
      <c r="E4208" s="32">
        <f t="shared" si="131"/>
        <v>4928406.7300000004</v>
      </c>
      <c r="F4208" s="28">
        <v>406490.4</v>
      </c>
      <c r="G4208" s="29">
        <v>364103.84</v>
      </c>
      <c r="H4208" s="19">
        <v>467708.1</v>
      </c>
      <c r="I4208" s="19">
        <v>424423.97</v>
      </c>
      <c r="J4208" s="39">
        <v>762705.11</v>
      </c>
      <c r="K4208" s="40">
        <v>666142.52</v>
      </c>
      <c r="L4208" s="19">
        <v>372710.37</v>
      </c>
      <c r="M4208" s="19">
        <v>493586.16</v>
      </c>
      <c r="N4208" s="39">
        <v>713151.52</v>
      </c>
      <c r="O4208" s="40">
        <v>1084898.49</v>
      </c>
      <c r="P4208" s="19">
        <v>868439.93</v>
      </c>
      <c r="Q4208" s="19">
        <v>649024.75</v>
      </c>
      <c r="R4208" s="39">
        <v>787096.99</v>
      </c>
      <c r="S4208" s="40">
        <v>583302.67000000004</v>
      </c>
      <c r="T4208" s="19">
        <v>633441.15</v>
      </c>
      <c r="U4208" s="19">
        <v>662924.32999999996</v>
      </c>
      <c r="V4208" s="39"/>
      <c r="W4208" s="40"/>
      <c r="X4208" s="19"/>
      <c r="Y4208" s="19"/>
      <c r="Z4208" s="39"/>
      <c r="AA4208" s="40"/>
      <c r="AB4208" s="19"/>
      <c r="AC4208" s="19"/>
      <c r="AD4208" s="43"/>
      <c r="AE4208" s="26"/>
      <c r="AF4208" s="26" t="s">
        <v>1639</v>
      </c>
      <c r="AG4208" s="44" t="s">
        <v>1637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1654</v>
      </c>
      <c r="B4209" s="37" t="s">
        <v>547</v>
      </c>
      <c r="C4209" s="38" t="s">
        <v>548</v>
      </c>
      <c r="D4209" s="24">
        <f t="shared" si="130"/>
        <v>2099339</v>
      </c>
      <c r="E4209" s="32">
        <f t="shared" si="131"/>
        <v>2455131</v>
      </c>
      <c r="F4209" s="28">
        <v>156244</v>
      </c>
      <c r="G4209" s="29">
        <v>75970</v>
      </c>
      <c r="H4209" s="19">
        <v>52120</v>
      </c>
      <c r="I4209" s="19">
        <v>29239</v>
      </c>
      <c r="J4209" s="39">
        <v>161119</v>
      </c>
      <c r="K4209" s="40">
        <v>62615</v>
      </c>
      <c r="L4209" s="19">
        <v>48730</v>
      </c>
      <c r="M4209" s="19">
        <v>598000</v>
      </c>
      <c r="N4209" s="39">
        <v>18655</v>
      </c>
      <c r="O4209" s="40">
        <v>24711</v>
      </c>
      <c r="P4209" s="19">
        <v>723300</v>
      </c>
      <c r="Q4209" s="19">
        <v>657800</v>
      </c>
      <c r="R4209" s="39">
        <v>705211</v>
      </c>
      <c r="S4209" s="40">
        <v>317960</v>
      </c>
      <c r="T4209" s="19">
        <v>233960</v>
      </c>
      <c r="U4209" s="19">
        <v>688836</v>
      </c>
      <c r="V4209" s="39"/>
      <c r="W4209" s="40"/>
      <c r="X4209" s="19"/>
      <c r="Y4209" s="19"/>
      <c r="Z4209" s="39"/>
      <c r="AA4209" s="40"/>
      <c r="AB4209" s="19"/>
      <c r="AC4209" s="19"/>
      <c r="AD4209" s="43"/>
      <c r="AE4209" s="26"/>
      <c r="AF4209" s="26" t="s">
        <v>1621</v>
      </c>
      <c r="AG4209" s="44" t="s">
        <v>1637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1654</v>
      </c>
      <c r="B4210" s="37" t="s">
        <v>549</v>
      </c>
      <c r="C4210" s="38" t="s">
        <v>550</v>
      </c>
      <c r="D4210" s="24">
        <f t="shared" si="130"/>
        <v>974566</v>
      </c>
      <c r="E4210" s="32">
        <f t="shared" si="131"/>
        <v>974566</v>
      </c>
      <c r="F4210" s="28">
        <v>0</v>
      </c>
      <c r="G4210" s="29">
        <v>0</v>
      </c>
      <c r="H4210" s="22">
        <v>0</v>
      </c>
      <c r="I4210" s="22">
        <v>0</v>
      </c>
      <c r="J4210" s="41">
        <v>974566</v>
      </c>
      <c r="K4210" s="42">
        <v>974566</v>
      </c>
      <c r="L4210" s="22">
        <v>0</v>
      </c>
      <c r="M4210" s="22">
        <v>0</v>
      </c>
      <c r="N4210" s="41">
        <v>0</v>
      </c>
      <c r="O4210" s="42">
        <v>0</v>
      </c>
      <c r="P4210" s="19">
        <v>0</v>
      </c>
      <c r="Q4210" s="19">
        <v>0</v>
      </c>
      <c r="R4210" s="41">
        <v>0</v>
      </c>
      <c r="S4210" s="42">
        <v>0</v>
      </c>
      <c r="T4210" s="22">
        <v>0</v>
      </c>
      <c r="U4210" s="22">
        <v>0</v>
      </c>
      <c r="V4210" s="41"/>
      <c r="W4210" s="42"/>
      <c r="X4210" s="22"/>
      <c r="Y4210" s="22"/>
      <c r="Z4210" s="41"/>
      <c r="AA4210" s="42"/>
      <c r="AB4210" s="22"/>
      <c r="AC4210" s="22"/>
      <c r="AD4210" s="43"/>
      <c r="AE4210" s="26"/>
      <c r="AF4210" s="26" t="s">
        <v>1621</v>
      </c>
      <c r="AG4210" s="44" t="s">
        <v>1637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1654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1654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1654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1636</v>
      </c>
      <c r="AF4213" s="26" t="s">
        <v>1617</v>
      </c>
      <c r="AG4213" s="44" t="s">
        <v>1637</v>
      </c>
    </row>
    <row r="4214" spans="1:52" ht="14.4" customHeight="1" x14ac:dyDescent="0.3">
      <c r="A4214" s="36" t="s">
        <v>1654</v>
      </c>
      <c r="B4214" s="37" t="s">
        <v>557</v>
      </c>
      <c r="C4214" s="38" t="s">
        <v>558</v>
      </c>
      <c r="D4214" s="24">
        <f t="shared" si="130"/>
        <v>571321.4</v>
      </c>
      <c r="E4214" s="32">
        <f t="shared" si="131"/>
        <v>523182.07</v>
      </c>
      <c r="F4214" s="28">
        <v>70994</v>
      </c>
      <c r="G4214" s="29">
        <v>11805</v>
      </c>
      <c r="H4214" s="19">
        <v>86463.7</v>
      </c>
      <c r="I4214" s="19">
        <v>157075.06</v>
      </c>
      <c r="J4214" s="39">
        <v>0</v>
      </c>
      <c r="K4214" s="40">
        <v>94757</v>
      </c>
      <c r="L4214" s="19">
        <v>145116</v>
      </c>
      <c r="M4214" s="19">
        <v>7205</v>
      </c>
      <c r="N4214" s="39">
        <v>25703</v>
      </c>
      <c r="O4214" s="40">
        <v>108317</v>
      </c>
      <c r="P4214" s="22">
        <v>145862.29999999999</v>
      </c>
      <c r="Q4214" s="22">
        <v>15705</v>
      </c>
      <c r="R4214" s="39">
        <v>67482</v>
      </c>
      <c r="S4214" s="40">
        <v>35518</v>
      </c>
      <c r="T4214" s="19">
        <v>29700.400000000001</v>
      </c>
      <c r="U4214" s="19">
        <v>92800.01</v>
      </c>
      <c r="V4214" s="39"/>
      <c r="W4214" s="40"/>
      <c r="X4214" s="19"/>
      <c r="Y4214" s="19"/>
      <c r="Z4214" s="39"/>
      <c r="AA4214" s="40"/>
      <c r="AB4214" s="19"/>
      <c r="AC4214" s="19"/>
      <c r="AD4214" s="43" t="s">
        <v>1616</v>
      </c>
      <c r="AE4214" s="26" t="s">
        <v>1636</v>
      </c>
      <c r="AF4214" s="26" t="s">
        <v>1617</v>
      </c>
      <c r="AG4214" s="44" t="s">
        <v>1637</v>
      </c>
    </row>
    <row r="4215" spans="1:52" ht="14.4" customHeight="1" x14ac:dyDescent="0.3">
      <c r="A4215" s="36" t="s">
        <v>1654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1636</v>
      </c>
      <c r="AF4215" s="26" t="s">
        <v>1617</v>
      </c>
      <c r="AG4215" s="44" t="s">
        <v>1637</v>
      </c>
    </row>
    <row r="4216" spans="1:52" ht="14.4" customHeight="1" x14ac:dyDescent="0.3">
      <c r="A4216" s="36" t="s">
        <v>1654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1654</v>
      </c>
      <c r="B4217" s="37" t="s">
        <v>563</v>
      </c>
      <c r="C4217" s="38" t="s">
        <v>564</v>
      </c>
      <c r="D4217" s="24">
        <f t="shared" si="130"/>
        <v>1248337.5</v>
      </c>
      <c r="E4217" s="32">
        <f t="shared" si="131"/>
        <v>998904.6</v>
      </c>
      <c r="F4217" s="28">
        <v>186480</v>
      </c>
      <c r="G4217" s="29">
        <v>208840</v>
      </c>
      <c r="H4217" s="19">
        <v>52390</v>
      </c>
      <c r="I4217" s="19">
        <v>78230</v>
      </c>
      <c r="J4217" s="39">
        <v>0</v>
      </c>
      <c r="K4217" s="40">
        <v>103305</v>
      </c>
      <c r="L4217" s="19">
        <v>211615</v>
      </c>
      <c r="M4217" s="19">
        <v>41930</v>
      </c>
      <c r="N4217" s="39">
        <v>236860</v>
      </c>
      <c r="O4217" s="40">
        <v>175320</v>
      </c>
      <c r="P4217" s="22">
        <v>202025</v>
      </c>
      <c r="Q4217" s="22">
        <v>293422.5</v>
      </c>
      <c r="R4217" s="39">
        <v>185695</v>
      </c>
      <c r="S4217" s="40">
        <v>29640</v>
      </c>
      <c r="T4217" s="19">
        <v>173272.5</v>
      </c>
      <c r="U4217" s="19">
        <v>68217.100000000006</v>
      </c>
      <c r="V4217" s="39"/>
      <c r="W4217" s="40"/>
      <c r="X4217" s="19"/>
      <c r="Y4217" s="19"/>
      <c r="Z4217" s="39"/>
      <c r="AA4217" s="40"/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1654</v>
      </c>
      <c r="B4218" s="37" t="s">
        <v>565</v>
      </c>
      <c r="C4218" s="38" t="s">
        <v>566</v>
      </c>
      <c r="D4218" s="24">
        <f t="shared" si="130"/>
        <v>691230.92999999993</v>
      </c>
      <c r="E4218" s="32">
        <f t="shared" si="131"/>
        <v>790320</v>
      </c>
      <c r="F4218" s="28">
        <v>0</v>
      </c>
      <c r="G4218" s="29">
        <v>0</v>
      </c>
      <c r="H4218" s="22">
        <v>150000.93</v>
      </c>
      <c r="I4218" s="22">
        <v>68177.570000000007</v>
      </c>
      <c r="J4218" s="41">
        <v>0</v>
      </c>
      <c r="K4218" s="42">
        <v>0</v>
      </c>
      <c r="L4218" s="22">
        <v>0</v>
      </c>
      <c r="M4218" s="22">
        <v>243947.43</v>
      </c>
      <c r="N4218" s="41">
        <v>296125</v>
      </c>
      <c r="O4218" s="42">
        <v>308480</v>
      </c>
      <c r="P4218" s="19">
        <v>79705</v>
      </c>
      <c r="Q4218" s="19">
        <v>0</v>
      </c>
      <c r="R4218" s="41">
        <v>165400</v>
      </c>
      <c r="S4218" s="42">
        <v>169715</v>
      </c>
      <c r="T4218" s="22">
        <v>0</v>
      </c>
      <c r="U4218" s="22">
        <v>0</v>
      </c>
      <c r="V4218" s="41"/>
      <c r="W4218" s="42"/>
      <c r="X4218" s="22"/>
      <c r="Y4218" s="22"/>
      <c r="Z4218" s="41"/>
      <c r="AA4218" s="42"/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1654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1654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1654</v>
      </c>
      <c r="B4221" s="37" t="s">
        <v>571</v>
      </c>
      <c r="C4221" s="38" t="s">
        <v>572</v>
      </c>
      <c r="D4221" s="24">
        <f t="shared" si="130"/>
        <v>765010</v>
      </c>
      <c r="E4221" s="32">
        <f t="shared" si="131"/>
        <v>1309510</v>
      </c>
      <c r="F4221" s="28">
        <v>0</v>
      </c>
      <c r="G4221" s="29">
        <v>0</v>
      </c>
      <c r="H4221" s="22">
        <v>0</v>
      </c>
      <c r="I4221" s="22">
        <v>0</v>
      </c>
      <c r="J4221" s="41">
        <v>125500</v>
      </c>
      <c r="K4221" s="42">
        <v>0</v>
      </c>
      <c r="L4221" s="22">
        <v>0</v>
      </c>
      <c r="M4221" s="22">
        <v>0</v>
      </c>
      <c r="N4221" s="41">
        <v>200000</v>
      </c>
      <c r="O4221" s="42">
        <v>0</v>
      </c>
      <c r="P4221" s="19">
        <v>0</v>
      </c>
      <c r="Q4221" s="19">
        <v>99500</v>
      </c>
      <c r="R4221" s="41">
        <v>158500</v>
      </c>
      <c r="S4221" s="42">
        <v>410010</v>
      </c>
      <c r="T4221" s="22">
        <v>281010</v>
      </c>
      <c r="U4221" s="22">
        <v>800000</v>
      </c>
      <c r="V4221" s="41"/>
      <c r="W4221" s="42"/>
      <c r="X4221" s="22"/>
      <c r="Y4221" s="22"/>
      <c r="Z4221" s="41"/>
      <c r="AA4221" s="42"/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1654</v>
      </c>
      <c r="B4222" s="37" t="s">
        <v>573</v>
      </c>
      <c r="C4222" s="38" t="s">
        <v>574</v>
      </c>
      <c r="D4222" s="24">
        <f t="shared" si="130"/>
        <v>682884</v>
      </c>
      <c r="E4222" s="32">
        <f t="shared" si="131"/>
        <v>995880.5</v>
      </c>
      <c r="F4222" s="28">
        <v>0</v>
      </c>
      <c r="G4222" s="29">
        <v>93376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0</v>
      </c>
      <c r="N4222" s="39">
        <v>0</v>
      </c>
      <c r="O4222" s="40">
        <v>672454.5</v>
      </c>
      <c r="P4222" s="22">
        <v>600699</v>
      </c>
      <c r="Q4222" s="22">
        <v>124529.5</v>
      </c>
      <c r="R4222" s="39">
        <v>82185</v>
      </c>
      <c r="S4222" s="40">
        <v>1079.5</v>
      </c>
      <c r="T4222" s="19">
        <v>0</v>
      </c>
      <c r="U4222" s="19">
        <v>104441</v>
      </c>
      <c r="V4222" s="39"/>
      <c r="W4222" s="40"/>
      <c r="X4222" s="19"/>
      <c r="Y4222" s="19"/>
      <c r="Z4222" s="39"/>
      <c r="AA4222" s="40"/>
      <c r="AB4222" s="19"/>
      <c r="AC4222" s="19"/>
      <c r="AD4222" s="43"/>
      <c r="AE4222" s="26"/>
      <c r="AF4222" s="26" t="s">
        <v>1622</v>
      </c>
      <c r="AG4222" s="44" t="s">
        <v>1637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1654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/>
      <c r="G4223" s="29"/>
      <c r="H4223" s="19"/>
      <c r="I4223" s="19"/>
      <c r="J4223" s="39"/>
      <c r="K4223" s="40"/>
      <c r="L4223" s="19"/>
      <c r="M4223" s="19"/>
      <c r="N4223" s="39"/>
      <c r="O4223" s="40"/>
      <c r="P4223" s="19"/>
      <c r="Q4223" s="19"/>
      <c r="R4223" s="39"/>
      <c r="S4223" s="40"/>
      <c r="T4223" s="19"/>
      <c r="U4223" s="19"/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1637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1654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/>
      <c r="G4224" s="29"/>
      <c r="H4224" s="19"/>
      <c r="I4224" s="19"/>
      <c r="J4224" s="39"/>
      <c r="K4224" s="40"/>
      <c r="L4224" s="19"/>
      <c r="M4224" s="19"/>
      <c r="N4224" s="39"/>
      <c r="O4224" s="40"/>
      <c r="P4224" s="19"/>
      <c r="Q4224" s="19"/>
      <c r="R4224" s="39"/>
      <c r="S4224" s="40"/>
      <c r="T4224" s="19"/>
      <c r="U4224" s="19"/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1637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1654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1654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1637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1654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1637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1654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1637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1654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1654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1654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1654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1654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1654</v>
      </c>
      <c r="B4234" s="37" t="s">
        <v>597</v>
      </c>
      <c r="C4234" s="38" t="s">
        <v>598</v>
      </c>
      <c r="D4234" s="24">
        <f t="shared" si="132"/>
        <v>20926.75</v>
      </c>
      <c r="E4234" s="32">
        <f t="shared" si="133"/>
        <v>0</v>
      </c>
      <c r="F4234" s="28">
        <v>20926.75</v>
      </c>
      <c r="G4234" s="29">
        <v>0</v>
      </c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1654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1654</v>
      </c>
      <c r="B4236" s="37" t="s">
        <v>601</v>
      </c>
      <c r="C4236" s="38" t="s">
        <v>602</v>
      </c>
      <c r="D4236" s="24">
        <f t="shared" si="132"/>
        <v>0</v>
      </c>
      <c r="E4236" s="32">
        <f t="shared" si="133"/>
        <v>0</v>
      </c>
      <c r="F4236" s="28"/>
      <c r="G4236" s="29"/>
      <c r="H4236" s="22"/>
      <c r="I4236" s="22"/>
      <c r="J4236" s="41"/>
      <c r="K4236" s="42"/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1654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1637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1654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1637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1654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1637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1654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1637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1654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1637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1654</v>
      </c>
      <c r="B4242" s="37" t="s">
        <v>613</v>
      </c>
      <c r="C4242" s="38" t="s">
        <v>614</v>
      </c>
      <c r="D4242" s="24">
        <f t="shared" si="132"/>
        <v>8280968</v>
      </c>
      <c r="E4242" s="32">
        <f t="shared" si="133"/>
        <v>8105299.5</v>
      </c>
      <c r="F4242" s="28">
        <v>1083261</v>
      </c>
      <c r="G4242" s="29">
        <v>891515.5</v>
      </c>
      <c r="H4242" s="19">
        <v>982399</v>
      </c>
      <c r="I4242" s="19">
        <v>1073282.5</v>
      </c>
      <c r="J4242" s="39">
        <v>982399</v>
      </c>
      <c r="K4242" s="40">
        <v>938123</v>
      </c>
      <c r="L4242" s="19">
        <v>1172600.5</v>
      </c>
      <c r="M4242" s="19">
        <v>1398043</v>
      </c>
      <c r="N4242" s="39">
        <v>1163565.5</v>
      </c>
      <c r="O4242" s="40">
        <v>963186</v>
      </c>
      <c r="P4242" s="22">
        <v>963186</v>
      </c>
      <c r="Q4242" s="22">
        <v>943083</v>
      </c>
      <c r="R4242" s="39">
        <v>975537.5</v>
      </c>
      <c r="S4242" s="40">
        <v>990474</v>
      </c>
      <c r="T4242" s="19">
        <v>958019.5</v>
      </c>
      <c r="U4242" s="19">
        <v>907592.5</v>
      </c>
      <c r="V4242" s="39"/>
      <c r="W4242" s="40"/>
      <c r="X4242" s="19"/>
      <c r="Y4242" s="19"/>
      <c r="Z4242" s="39"/>
      <c r="AA4242" s="40"/>
      <c r="AB4242" s="19"/>
      <c r="AC4242" s="19"/>
      <c r="AD4242" s="43"/>
      <c r="AE4242" s="26"/>
      <c r="AF4242" s="26" t="s">
        <v>1623</v>
      </c>
      <c r="AG4242" s="44" t="s">
        <v>1637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1654</v>
      </c>
      <c r="B4243" s="37" t="s">
        <v>615</v>
      </c>
      <c r="C4243" s="38" t="s">
        <v>616</v>
      </c>
      <c r="D4243" s="24">
        <f t="shared" si="132"/>
        <v>582312.5</v>
      </c>
      <c r="E4243" s="32">
        <f t="shared" si="133"/>
        <v>546992.5</v>
      </c>
      <c r="F4243" s="28">
        <v>90795</v>
      </c>
      <c r="G4243" s="29">
        <v>71052.5</v>
      </c>
      <c r="H4243" s="19">
        <v>71052.5</v>
      </c>
      <c r="I4243" s="19">
        <v>63450</v>
      </c>
      <c r="J4243" s="39">
        <v>63450</v>
      </c>
      <c r="K4243" s="40">
        <v>61550</v>
      </c>
      <c r="L4243" s="19">
        <v>83920</v>
      </c>
      <c r="M4243" s="19">
        <v>106290</v>
      </c>
      <c r="N4243" s="39">
        <v>83920</v>
      </c>
      <c r="O4243" s="40">
        <v>66135</v>
      </c>
      <c r="P4243" s="19">
        <v>66850</v>
      </c>
      <c r="Q4243" s="19">
        <v>67565</v>
      </c>
      <c r="R4243" s="39">
        <v>66850</v>
      </c>
      <c r="S4243" s="40">
        <v>52297.5</v>
      </c>
      <c r="T4243" s="19">
        <v>55475</v>
      </c>
      <c r="U4243" s="19">
        <v>58652.5</v>
      </c>
      <c r="V4243" s="39"/>
      <c r="W4243" s="40"/>
      <c r="X4243" s="19"/>
      <c r="Y4243" s="19"/>
      <c r="Z4243" s="39"/>
      <c r="AA4243" s="40"/>
      <c r="AB4243" s="19"/>
      <c r="AC4243" s="19"/>
      <c r="AD4243" s="43"/>
      <c r="AE4243" s="26"/>
      <c r="AF4243" s="26" t="s">
        <v>1623</v>
      </c>
      <c r="AG4243" s="44" t="s">
        <v>1637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1654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1637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1654</v>
      </c>
      <c r="B4245" s="37" t="s">
        <v>619</v>
      </c>
      <c r="C4245" s="38" t="s">
        <v>620</v>
      </c>
      <c r="D4245" s="24">
        <f t="shared" si="132"/>
        <v>313000</v>
      </c>
      <c r="E4245" s="32">
        <f t="shared" si="133"/>
        <v>363300</v>
      </c>
      <c r="F4245" s="28">
        <v>43500</v>
      </c>
      <c r="G4245" s="29">
        <v>43500</v>
      </c>
      <c r="H4245" s="22">
        <v>42000</v>
      </c>
      <c r="I4245" s="22">
        <v>42300</v>
      </c>
      <c r="J4245" s="41">
        <v>43800</v>
      </c>
      <c r="K4245" s="42">
        <v>43800</v>
      </c>
      <c r="L4245" s="22">
        <v>43800</v>
      </c>
      <c r="M4245" s="22">
        <v>45800</v>
      </c>
      <c r="N4245" s="41">
        <v>46100</v>
      </c>
      <c r="O4245" s="42">
        <v>47200</v>
      </c>
      <c r="P4245" s="22">
        <v>46900</v>
      </c>
      <c r="Q4245" s="22">
        <v>46900</v>
      </c>
      <c r="R4245" s="41">
        <v>46900</v>
      </c>
      <c r="S4245" s="42">
        <v>46900</v>
      </c>
      <c r="T4245" s="22">
        <v>0</v>
      </c>
      <c r="U4245" s="22">
        <v>46900</v>
      </c>
      <c r="V4245" s="41"/>
      <c r="W4245" s="42"/>
      <c r="X4245" s="22"/>
      <c r="Y4245" s="22"/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1637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1654</v>
      </c>
      <c r="B4246" s="37" t="s">
        <v>621</v>
      </c>
      <c r="C4246" s="38" t="s">
        <v>622</v>
      </c>
      <c r="D4246" s="24">
        <f t="shared" si="132"/>
        <v>366700</v>
      </c>
      <c r="E4246" s="32">
        <f t="shared" si="133"/>
        <v>1506800</v>
      </c>
      <c r="F4246" s="28"/>
      <c r="G4246" s="29"/>
      <c r="H4246" s="19">
        <v>0</v>
      </c>
      <c r="I4246" s="19">
        <v>366700</v>
      </c>
      <c r="J4246" s="39">
        <v>0</v>
      </c>
      <c r="K4246" s="40">
        <v>366700</v>
      </c>
      <c r="L4246" s="19">
        <v>0</v>
      </c>
      <c r="M4246" s="19">
        <v>386700</v>
      </c>
      <c r="N4246" s="39">
        <v>0</v>
      </c>
      <c r="O4246" s="40">
        <v>386700</v>
      </c>
      <c r="P4246" s="22">
        <v>366700</v>
      </c>
      <c r="Q4246" s="22">
        <v>0</v>
      </c>
      <c r="R4246" s="39">
        <v>0</v>
      </c>
      <c r="S4246" s="40">
        <v>0</v>
      </c>
      <c r="T4246" s="19">
        <v>0</v>
      </c>
      <c r="U4246" s="19">
        <v>0</v>
      </c>
      <c r="V4246" s="39"/>
      <c r="W4246" s="40"/>
      <c r="X4246" s="19"/>
      <c r="Y4246" s="19"/>
      <c r="Z4246" s="39"/>
      <c r="AA4246" s="40"/>
      <c r="AB4246" s="19"/>
      <c r="AC4246" s="19"/>
      <c r="AD4246" s="43"/>
      <c r="AE4246" s="26"/>
      <c r="AF4246" s="26" t="s">
        <v>1623</v>
      </c>
      <c r="AG4246" s="44" t="s">
        <v>1637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1654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1637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1654</v>
      </c>
      <c r="B4248" s="37" t="s">
        <v>625</v>
      </c>
      <c r="C4248" s="38" t="s">
        <v>588</v>
      </c>
      <c r="D4248" s="24">
        <f t="shared" si="132"/>
        <v>1515142.83</v>
      </c>
      <c r="E4248" s="32">
        <f t="shared" si="133"/>
        <v>1507569.62</v>
      </c>
      <c r="F4248" s="28">
        <v>228388.32</v>
      </c>
      <c r="G4248" s="29">
        <v>233172.41</v>
      </c>
      <c r="H4248" s="19">
        <v>225298.71</v>
      </c>
      <c r="I4248" s="19">
        <v>179975.12</v>
      </c>
      <c r="J4248" s="39">
        <v>189571.82</v>
      </c>
      <c r="K4248" s="40">
        <v>145958.64000000001</v>
      </c>
      <c r="L4248" s="19">
        <v>133292.87</v>
      </c>
      <c r="M4248" s="19">
        <v>168083.63</v>
      </c>
      <c r="N4248" s="39">
        <v>182917.44</v>
      </c>
      <c r="O4248" s="40">
        <v>156941.31</v>
      </c>
      <c r="P4248" s="22">
        <v>145568.57999999999</v>
      </c>
      <c r="Q4248" s="22">
        <v>204099.24</v>
      </c>
      <c r="R4248" s="39">
        <v>217014.38</v>
      </c>
      <c r="S4248" s="40">
        <v>196694.16</v>
      </c>
      <c r="T4248" s="19">
        <v>193090.71</v>
      </c>
      <c r="U4248" s="19">
        <v>222645.11</v>
      </c>
      <c r="V4248" s="39"/>
      <c r="W4248" s="40"/>
      <c r="X4248" s="19"/>
      <c r="Y4248" s="19"/>
      <c r="Z4248" s="39"/>
      <c r="AA4248" s="40"/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1654</v>
      </c>
      <c r="B4249" s="37" t="s">
        <v>626</v>
      </c>
      <c r="C4249" s="38" t="s">
        <v>627</v>
      </c>
      <c r="D4249" s="24">
        <f t="shared" si="132"/>
        <v>106250</v>
      </c>
      <c r="E4249" s="32">
        <f t="shared" si="133"/>
        <v>0</v>
      </c>
      <c r="F4249" s="28">
        <v>71250</v>
      </c>
      <c r="G4249" s="29">
        <v>0</v>
      </c>
      <c r="H4249" s="22">
        <v>0</v>
      </c>
      <c r="I4249" s="22">
        <v>0</v>
      </c>
      <c r="J4249" s="41">
        <v>35000</v>
      </c>
      <c r="K4249" s="42">
        <v>0</v>
      </c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1654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1654</v>
      </c>
      <c r="B4251" s="37" t="s">
        <v>630</v>
      </c>
      <c r="C4251" s="38" t="s">
        <v>631</v>
      </c>
      <c r="D4251" s="24">
        <f t="shared" si="132"/>
        <v>918.51</v>
      </c>
      <c r="E4251" s="32">
        <f t="shared" si="133"/>
        <v>18280</v>
      </c>
      <c r="F4251" s="28"/>
      <c r="G4251" s="29"/>
      <c r="H4251" s="19"/>
      <c r="I4251" s="19"/>
      <c r="J4251" s="39"/>
      <c r="K4251" s="40"/>
      <c r="L4251" s="19">
        <v>0</v>
      </c>
      <c r="M4251" s="19">
        <v>1828</v>
      </c>
      <c r="N4251" s="39">
        <v>0</v>
      </c>
      <c r="O4251" s="40">
        <v>1828</v>
      </c>
      <c r="P4251" s="22">
        <v>228.51</v>
      </c>
      <c r="Q4251" s="22">
        <v>14624</v>
      </c>
      <c r="R4251" s="39">
        <v>0</v>
      </c>
      <c r="S4251" s="40">
        <v>0</v>
      </c>
      <c r="T4251" s="19">
        <v>690</v>
      </c>
      <c r="U4251" s="19">
        <v>0</v>
      </c>
      <c r="V4251" s="39"/>
      <c r="W4251" s="40"/>
      <c r="X4251" s="19"/>
      <c r="Y4251" s="19"/>
      <c r="Z4251" s="39"/>
      <c r="AA4251" s="40"/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1654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1654</v>
      </c>
      <c r="B4253" s="37" t="s">
        <v>634</v>
      </c>
      <c r="C4253" s="38" t="s">
        <v>635</v>
      </c>
      <c r="D4253" s="24">
        <f t="shared" si="132"/>
        <v>36450</v>
      </c>
      <c r="E4253" s="32">
        <f t="shared" si="133"/>
        <v>425816</v>
      </c>
      <c r="F4253" s="28">
        <v>5525</v>
      </c>
      <c r="G4253" s="29">
        <v>0</v>
      </c>
      <c r="H4253" s="19">
        <v>0</v>
      </c>
      <c r="I4253" s="19">
        <v>0</v>
      </c>
      <c r="J4253" s="39">
        <v>16575</v>
      </c>
      <c r="K4253" s="40">
        <v>0</v>
      </c>
      <c r="L4253" s="19">
        <v>6225</v>
      </c>
      <c r="M4253" s="19">
        <v>5525</v>
      </c>
      <c r="N4253" s="39"/>
      <c r="O4253" s="40"/>
      <c r="P4253" s="22"/>
      <c r="Q4253" s="22"/>
      <c r="R4253" s="39">
        <v>8125</v>
      </c>
      <c r="S4253" s="40">
        <v>340291</v>
      </c>
      <c r="T4253" s="19">
        <v>0</v>
      </c>
      <c r="U4253" s="19">
        <v>80000</v>
      </c>
      <c r="V4253" s="39"/>
      <c r="W4253" s="40"/>
      <c r="X4253" s="19"/>
      <c r="Y4253" s="19"/>
      <c r="Z4253" s="39"/>
      <c r="AA4253" s="40"/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1654</v>
      </c>
      <c r="B4254" s="37" t="s">
        <v>636</v>
      </c>
      <c r="C4254" s="38" t="s">
        <v>637</v>
      </c>
      <c r="D4254" s="24">
        <f t="shared" si="132"/>
        <v>703861.91999999993</v>
      </c>
      <c r="E4254" s="32">
        <f t="shared" si="133"/>
        <v>446196.89</v>
      </c>
      <c r="F4254" s="28">
        <v>130168.92</v>
      </c>
      <c r="G4254" s="29">
        <v>209602.51</v>
      </c>
      <c r="H4254" s="19">
        <v>327260</v>
      </c>
      <c r="I4254" s="19">
        <v>100000</v>
      </c>
      <c r="J4254" s="39">
        <v>246433</v>
      </c>
      <c r="K4254" s="40">
        <v>0</v>
      </c>
      <c r="L4254" s="19">
        <v>0</v>
      </c>
      <c r="M4254" s="19">
        <v>0</v>
      </c>
      <c r="N4254" s="39">
        <v>0</v>
      </c>
      <c r="O4254" s="40">
        <v>68297.19</v>
      </c>
      <c r="P4254" s="19">
        <v>0</v>
      </c>
      <c r="Q4254" s="19">
        <v>68297.19</v>
      </c>
      <c r="R4254" s="39">
        <v>0</v>
      </c>
      <c r="S4254" s="40">
        <v>0</v>
      </c>
      <c r="T4254" s="19">
        <v>0</v>
      </c>
      <c r="U4254" s="19">
        <v>0</v>
      </c>
      <c r="V4254" s="39"/>
      <c r="W4254" s="40"/>
      <c r="X4254" s="19"/>
      <c r="Y4254" s="19"/>
      <c r="Z4254" s="39"/>
      <c r="AA4254" s="40"/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1654</v>
      </c>
      <c r="B4255" s="37" t="s">
        <v>638</v>
      </c>
      <c r="C4255" s="38" t="s">
        <v>639</v>
      </c>
      <c r="D4255" s="24">
        <f t="shared" si="132"/>
        <v>101291.12</v>
      </c>
      <c r="E4255" s="32">
        <f t="shared" si="133"/>
        <v>32573.06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0</v>
      </c>
      <c r="L4255" s="19">
        <v>0</v>
      </c>
      <c r="M4255" s="19">
        <v>0</v>
      </c>
      <c r="N4255" s="39">
        <v>0</v>
      </c>
      <c r="O4255" s="40">
        <v>0</v>
      </c>
      <c r="P4255" s="19">
        <v>64005</v>
      </c>
      <c r="Q4255" s="19">
        <v>0</v>
      </c>
      <c r="R4255" s="39">
        <v>4713.0600000000004</v>
      </c>
      <c r="S4255" s="40">
        <v>0</v>
      </c>
      <c r="T4255" s="19">
        <v>32573.06</v>
      </c>
      <c r="U4255" s="19">
        <v>32573.06</v>
      </c>
      <c r="V4255" s="39"/>
      <c r="W4255" s="40"/>
      <c r="X4255" s="19"/>
      <c r="Y4255" s="19"/>
      <c r="Z4255" s="39"/>
      <c r="AA4255" s="40"/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1654</v>
      </c>
      <c r="B4256" s="37" t="s">
        <v>640</v>
      </c>
      <c r="C4256" s="38" t="s">
        <v>641</v>
      </c>
      <c r="D4256" s="24">
        <f t="shared" si="132"/>
        <v>2071.36</v>
      </c>
      <c r="E4256" s="32">
        <f t="shared" si="133"/>
        <v>1521.3600000000001</v>
      </c>
      <c r="F4256" s="28">
        <v>0</v>
      </c>
      <c r="G4256" s="29">
        <v>0</v>
      </c>
      <c r="H4256" s="22">
        <v>0</v>
      </c>
      <c r="I4256" s="22">
        <v>450</v>
      </c>
      <c r="J4256" s="41">
        <v>0</v>
      </c>
      <c r="K4256" s="42">
        <v>50</v>
      </c>
      <c r="L4256" s="22">
        <v>0</v>
      </c>
      <c r="M4256" s="22">
        <v>372.4</v>
      </c>
      <c r="N4256" s="41">
        <v>1422.4</v>
      </c>
      <c r="O4256" s="42">
        <v>200</v>
      </c>
      <c r="P4256" s="19">
        <v>200</v>
      </c>
      <c r="Q4256" s="19">
        <v>448.96</v>
      </c>
      <c r="R4256" s="41">
        <v>0</v>
      </c>
      <c r="S4256" s="42">
        <v>0</v>
      </c>
      <c r="T4256" s="22">
        <v>448.96</v>
      </c>
      <c r="U4256" s="22">
        <v>0</v>
      </c>
      <c r="V4256" s="41"/>
      <c r="W4256" s="42"/>
      <c r="X4256" s="22"/>
      <c r="Y4256" s="22"/>
      <c r="Z4256" s="41"/>
      <c r="AA4256" s="42"/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1654</v>
      </c>
      <c r="B4257" s="37" t="s">
        <v>642</v>
      </c>
      <c r="C4257" s="38" t="s">
        <v>643</v>
      </c>
      <c r="D4257" s="24">
        <f t="shared" si="132"/>
        <v>94951.73</v>
      </c>
      <c r="E4257" s="32">
        <f t="shared" si="133"/>
        <v>90974</v>
      </c>
      <c r="F4257" s="28">
        <v>8735.73</v>
      </c>
      <c r="G4257" s="29">
        <v>7563</v>
      </c>
      <c r="H4257" s="19">
        <v>12886</v>
      </c>
      <c r="I4257" s="19">
        <v>10081</v>
      </c>
      <c r="J4257" s="39">
        <v>28431</v>
      </c>
      <c r="K4257" s="40">
        <v>28431</v>
      </c>
      <c r="L4257" s="19">
        <v>10928</v>
      </c>
      <c r="M4257" s="19">
        <v>10928</v>
      </c>
      <c r="N4257" s="39">
        <v>8482</v>
      </c>
      <c r="O4257" s="40">
        <v>8482</v>
      </c>
      <c r="P4257" s="22">
        <v>8426</v>
      </c>
      <c r="Q4257" s="22">
        <v>8426</v>
      </c>
      <c r="R4257" s="39">
        <v>8755</v>
      </c>
      <c r="S4257" s="40">
        <v>8755</v>
      </c>
      <c r="T4257" s="19">
        <v>8308</v>
      </c>
      <c r="U4257" s="19">
        <v>8308</v>
      </c>
      <c r="V4257" s="39"/>
      <c r="W4257" s="40"/>
      <c r="X4257" s="19"/>
      <c r="Y4257" s="19"/>
      <c r="Z4257" s="39"/>
      <c r="AA4257" s="40"/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1654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1654</v>
      </c>
      <c r="B4259" s="37" t="s">
        <v>646</v>
      </c>
      <c r="C4259" s="38" t="s">
        <v>647</v>
      </c>
      <c r="D4259" s="24">
        <f t="shared" si="132"/>
        <v>428703.35000000009</v>
      </c>
      <c r="E4259" s="32">
        <f t="shared" si="133"/>
        <v>425328.43</v>
      </c>
      <c r="F4259" s="28">
        <v>48851.31</v>
      </c>
      <c r="G4259" s="29">
        <v>38565.949999999997</v>
      </c>
      <c r="H4259" s="19">
        <v>42319.05</v>
      </c>
      <c r="I4259" s="19">
        <v>56511.27</v>
      </c>
      <c r="J4259" s="39">
        <v>56550.67</v>
      </c>
      <c r="K4259" s="40">
        <v>57159.57</v>
      </c>
      <c r="L4259" s="19">
        <v>57159.57</v>
      </c>
      <c r="M4259" s="19">
        <v>46111.41</v>
      </c>
      <c r="N4259" s="39">
        <v>46393.31</v>
      </c>
      <c r="O4259" s="40">
        <v>54058.74</v>
      </c>
      <c r="P4259" s="19">
        <v>54058.75</v>
      </c>
      <c r="Q4259" s="19">
        <v>67084.28</v>
      </c>
      <c r="R4259" s="39">
        <v>67084.28</v>
      </c>
      <c r="S4259" s="40">
        <v>56286.41</v>
      </c>
      <c r="T4259" s="19">
        <v>56286.41</v>
      </c>
      <c r="U4259" s="19">
        <v>49550.8</v>
      </c>
      <c r="V4259" s="39"/>
      <c r="W4259" s="40"/>
      <c r="X4259" s="19"/>
      <c r="Y4259" s="19"/>
      <c r="Z4259" s="39"/>
      <c r="AA4259" s="40"/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1654</v>
      </c>
      <c r="B4260" s="37" t="s">
        <v>648</v>
      </c>
      <c r="C4260" s="38" t="s">
        <v>649</v>
      </c>
      <c r="D4260" s="24">
        <f t="shared" si="132"/>
        <v>0</v>
      </c>
      <c r="E4260" s="32">
        <f t="shared" si="133"/>
        <v>0</v>
      </c>
      <c r="F4260" s="28"/>
      <c r="G4260" s="29"/>
      <c r="H4260" s="22"/>
      <c r="I4260" s="22"/>
      <c r="J4260" s="41"/>
      <c r="K4260" s="42"/>
      <c r="L4260" s="22"/>
      <c r="M4260" s="22"/>
      <c r="N4260" s="41"/>
      <c r="O4260" s="42"/>
      <c r="P4260" s="19"/>
      <c r="Q4260" s="19"/>
      <c r="R4260" s="41"/>
      <c r="S4260" s="42"/>
      <c r="T4260" s="22"/>
      <c r="U4260" s="22"/>
      <c r="V4260" s="41"/>
      <c r="W4260" s="42"/>
      <c r="X4260" s="22"/>
      <c r="Y4260" s="22"/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1654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1654</v>
      </c>
      <c r="B4262" s="37" t="s">
        <v>652</v>
      </c>
      <c r="C4262" s="38" t="s">
        <v>651</v>
      </c>
      <c r="D4262" s="24">
        <f t="shared" si="132"/>
        <v>323559</v>
      </c>
      <c r="E4262" s="32">
        <f t="shared" si="133"/>
        <v>291587</v>
      </c>
      <c r="F4262" s="28">
        <v>41428</v>
      </c>
      <c r="G4262" s="29">
        <v>40077</v>
      </c>
      <c r="H4262" s="19">
        <v>41665</v>
      </c>
      <c r="I4262" s="19">
        <v>48136</v>
      </c>
      <c r="J4262" s="39">
        <v>46548</v>
      </c>
      <c r="K4262" s="40">
        <v>45810</v>
      </c>
      <c r="L4262" s="19">
        <v>45808</v>
      </c>
      <c r="M4262" s="19">
        <v>47291</v>
      </c>
      <c r="N4262" s="39">
        <v>47006</v>
      </c>
      <c r="O4262" s="40">
        <v>43910</v>
      </c>
      <c r="P4262" s="22">
        <v>45360</v>
      </c>
      <c r="Q4262" s="22">
        <v>46423</v>
      </c>
      <c r="R4262" s="39">
        <v>46423</v>
      </c>
      <c r="S4262" s="40">
        <v>10484</v>
      </c>
      <c r="T4262" s="19">
        <v>9321</v>
      </c>
      <c r="U4262" s="19">
        <v>9456</v>
      </c>
      <c r="V4262" s="39"/>
      <c r="W4262" s="40"/>
      <c r="X4262" s="19"/>
      <c r="Y4262" s="19"/>
      <c r="Z4262" s="39"/>
      <c r="AA4262" s="40"/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1654</v>
      </c>
      <c r="B4263" s="37" t="s">
        <v>653</v>
      </c>
      <c r="C4263" s="38" t="s">
        <v>654</v>
      </c>
      <c r="D4263" s="24">
        <f t="shared" si="132"/>
        <v>35615517.229999997</v>
      </c>
      <c r="E4263" s="32">
        <f t="shared" si="133"/>
        <v>35279957.850000001</v>
      </c>
      <c r="F4263" s="28">
        <v>18136035.25</v>
      </c>
      <c r="G4263" s="29">
        <v>18136035.25</v>
      </c>
      <c r="H4263" s="22">
        <v>0</v>
      </c>
      <c r="I4263" s="22">
        <v>0</v>
      </c>
      <c r="J4263" s="41">
        <v>0</v>
      </c>
      <c r="K4263" s="42">
        <v>138700</v>
      </c>
      <c r="L4263" s="22">
        <v>0</v>
      </c>
      <c r="M4263" s="22">
        <v>71800</v>
      </c>
      <c r="N4263" s="41">
        <v>8865795.6799999997</v>
      </c>
      <c r="O4263" s="42">
        <v>8380136.2999999998</v>
      </c>
      <c r="P4263" s="19">
        <v>8337936.2999999998</v>
      </c>
      <c r="Q4263" s="19">
        <v>8424536.3000000007</v>
      </c>
      <c r="R4263" s="41">
        <v>275750</v>
      </c>
      <c r="S4263" s="42">
        <v>128750</v>
      </c>
      <c r="T4263" s="22">
        <v>0</v>
      </c>
      <c r="U4263" s="22">
        <v>0</v>
      </c>
      <c r="V4263" s="41"/>
      <c r="W4263" s="42"/>
      <c r="X4263" s="22"/>
      <c r="Y4263" s="22"/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1654</v>
      </c>
      <c r="B4264" s="37" t="s">
        <v>655</v>
      </c>
      <c r="C4264" s="38" t="s">
        <v>656</v>
      </c>
      <c r="D4264" s="24">
        <f t="shared" si="132"/>
        <v>53000</v>
      </c>
      <c r="E4264" s="32">
        <f t="shared" si="133"/>
        <v>53000</v>
      </c>
      <c r="F4264" s="28"/>
      <c r="G4264" s="29"/>
      <c r="H4264" s="22"/>
      <c r="I4264" s="22"/>
      <c r="J4264" s="41"/>
      <c r="K4264" s="42"/>
      <c r="L4264" s="22"/>
      <c r="M4264" s="22"/>
      <c r="N4264" s="41"/>
      <c r="O4264" s="42"/>
      <c r="P4264" s="22">
        <v>0</v>
      </c>
      <c r="Q4264" s="22">
        <v>53000</v>
      </c>
      <c r="R4264" s="41">
        <v>0</v>
      </c>
      <c r="S4264" s="42">
        <v>0</v>
      </c>
      <c r="T4264" s="22">
        <v>53000</v>
      </c>
      <c r="U4264" s="22">
        <v>0</v>
      </c>
      <c r="V4264" s="41"/>
      <c r="W4264" s="42"/>
      <c r="X4264" s="22"/>
      <c r="Y4264" s="22"/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1654</v>
      </c>
      <c r="B4265" s="37" t="s">
        <v>657</v>
      </c>
      <c r="C4265" s="38" t="s">
        <v>658</v>
      </c>
      <c r="D4265" s="24">
        <f t="shared" si="132"/>
        <v>463839.86</v>
      </c>
      <c r="E4265" s="32">
        <f t="shared" si="133"/>
        <v>800000</v>
      </c>
      <c r="F4265" s="28">
        <v>62119.63</v>
      </c>
      <c r="G4265" s="29">
        <v>800000</v>
      </c>
      <c r="H4265" s="19">
        <v>57268.76</v>
      </c>
      <c r="I4265" s="19">
        <v>0</v>
      </c>
      <c r="J4265" s="39">
        <v>64481.77</v>
      </c>
      <c r="K4265" s="40">
        <v>0</v>
      </c>
      <c r="L4265" s="19">
        <v>63666.39</v>
      </c>
      <c r="M4265" s="19">
        <v>0</v>
      </c>
      <c r="N4265" s="39">
        <v>54346.55</v>
      </c>
      <c r="O4265" s="40">
        <v>0</v>
      </c>
      <c r="P4265" s="22">
        <v>58948.81</v>
      </c>
      <c r="Q4265" s="22">
        <v>0</v>
      </c>
      <c r="R4265" s="39">
        <v>50587.95</v>
      </c>
      <c r="S4265" s="40">
        <v>0</v>
      </c>
      <c r="T4265" s="19">
        <v>52420</v>
      </c>
      <c r="U4265" s="19">
        <v>0</v>
      </c>
      <c r="V4265" s="39"/>
      <c r="W4265" s="40"/>
      <c r="X4265" s="19"/>
      <c r="Y4265" s="19"/>
      <c r="Z4265" s="39"/>
      <c r="AA4265" s="40"/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1654</v>
      </c>
      <c r="B4266" s="37" t="s">
        <v>659</v>
      </c>
      <c r="C4266" s="38" t="s">
        <v>660</v>
      </c>
      <c r="D4266" s="24">
        <f t="shared" si="132"/>
        <v>1890000</v>
      </c>
      <c r="E4266" s="32">
        <f t="shared" si="133"/>
        <v>1890000</v>
      </c>
      <c r="F4266" s="28">
        <v>0</v>
      </c>
      <c r="G4266" s="29">
        <v>945000</v>
      </c>
      <c r="H4266" s="19">
        <v>0</v>
      </c>
      <c r="I4266" s="19">
        <v>0</v>
      </c>
      <c r="J4266" s="39">
        <v>945000</v>
      </c>
      <c r="K4266" s="40">
        <v>0</v>
      </c>
      <c r="L4266" s="19"/>
      <c r="M4266" s="19"/>
      <c r="N4266" s="39">
        <v>0</v>
      </c>
      <c r="O4266" s="40">
        <v>945000</v>
      </c>
      <c r="P4266" s="19">
        <v>0</v>
      </c>
      <c r="Q4266" s="19">
        <v>0</v>
      </c>
      <c r="R4266" s="39">
        <v>0</v>
      </c>
      <c r="S4266" s="40">
        <v>0</v>
      </c>
      <c r="T4266" s="19">
        <v>945000</v>
      </c>
      <c r="U4266" s="19">
        <v>0</v>
      </c>
      <c r="V4266" s="39"/>
      <c r="W4266" s="40"/>
      <c r="X4266" s="19"/>
      <c r="Y4266" s="19"/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1654</v>
      </c>
      <c r="B4267" s="37" t="s">
        <v>661</v>
      </c>
      <c r="C4267" s="38" t="s">
        <v>662</v>
      </c>
      <c r="D4267" s="24">
        <f t="shared" si="132"/>
        <v>4810230.82</v>
      </c>
      <c r="E4267" s="32">
        <f t="shared" si="133"/>
        <v>5465217.7199999997</v>
      </c>
      <c r="F4267" s="28">
        <v>596750</v>
      </c>
      <c r="G4267" s="29">
        <v>2893222.59</v>
      </c>
      <c r="H4267" s="19">
        <v>0</v>
      </c>
      <c r="I4267" s="19">
        <v>0</v>
      </c>
      <c r="J4267" s="39">
        <v>2893222.59</v>
      </c>
      <c r="K4267" s="40">
        <v>0</v>
      </c>
      <c r="L4267" s="19"/>
      <c r="M4267" s="19"/>
      <c r="N4267" s="39">
        <v>384978.23</v>
      </c>
      <c r="O4267" s="40">
        <v>1934932.93</v>
      </c>
      <c r="P4267" s="19">
        <v>0</v>
      </c>
      <c r="Q4267" s="19">
        <v>614674.69999999995</v>
      </c>
      <c r="R4267" s="39">
        <v>0</v>
      </c>
      <c r="S4267" s="40">
        <v>0</v>
      </c>
      <c r="T4267" s="19">
        <v>935280</v>
      </c>
      <c r="U4267" s="19">
        <v>22387.5</v>
      </c>
      <c r="V4267" s="39"/>
      <c r="W4267" s="40"/>
      <c r="X4267" s="19"/>
      <c r="Y4267" s="19"/>
      <c r="Z4267" s="39"/>
      <c r="AA4267" s="40"/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1654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1654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1654</v>
      </c>
      <c r="B4270" s="37" t="s">
        <v>667</v>
      </c>
      <c r="C4270" s="38" t="s">
        <v>668</v>
      </c>
      <c r="D4270" s="24">
        <f t="shared" si="132"/>
        <v>2600</v>
      </c>
      <c r="E4270" s="32">
        <f t="shared" si="133"/>
        <v>2600</v>
      </c>
      <c r="F4270" s="28"/>
      <c r="G4270" s="29"/>
      <c r="H4270" s="22"/>
      <c r="I4270" s="22"/>
      <c r="J4270" s="41"/>
      <c r="K4270" s="42"/>
      <c r="L4270" s="22">
        <v>0</v>
      </c>
      <c r="M4270" s="22">
        <v>260</v>
      </c>
      <c r="N4270" s="41">
        <v>0</v>
      </c>
      <c r="O4270" s="42">
        <v>260</v>
      </c>
      <c r="P4270" s="22">
        <v>780</v>
      </c>
      <c r="Q4270" s="22">
        <v>2080</v>
      </c>
      <c r="R4270" s="41">
        <v>1820</v>
      </c>
      <c r="S4270" s="42">
        <v>0</v>
      </c>
      <c r="T4270" s="22"/>
      <c r="U4270" s="22"/>
      <c r="V4270" s="41"/>
      <c r="W4270" s="42"/>
      <c r="X4270" s="22"/>
      <c r="Y4270" s="22"/>
      <c r="Z4270" s="41"/>
      <c r="AA4270" s="42"/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1654</v>
      </c>
      <c r="B4271" s="37" t="s">
        <v>669</v>
      </c>
      <c r="C4271" s="38" t="s">
        <v>670</v>
      </c>
      <c r="D4271" s="24">
        <f t="shared" si="132"/>
        <v>7000</v>
      </c>
      <c r="E4271" s="32">
        <f t="shared" si="133"/>
        <v>7000</v>
      </c>
      <c r="F4271" s="28"/>
      <c r="G4271" s="29"/>
      <c r="H4271" s="22"/>
      <c r="I4271" s="22"/>
      <c r="J4271" s="41"/>
      <c r="K4271" s="42"/>
      <c r="L4271" s="22">
        <v>0</v>
      </c>
      <c r="M4271" s="22">
        <v>700</v>
      </c>
      <c r="N4271" s="41">
        <v>0</v>
      </c>
      <c r="O4271" s="42">
        <v>700</v>
      </c>
      <c r="P4271" s="22">
        <v>2100</v>
      </c>
      <c r="Q4271" s="22">
        <v>5600</v>
      </c>
      <c r="R4271" s="41">
        <v>4900</v>
      </c>
      <c r="S4271" s="42">
        <v>0</v>
      </c>
      <c r="T4271" s="22"/>
      <c r="U4271" s="22"/>
      <c r="V4271" s="41"/>
      <c r="W4271" s="42"/>
      <c r="X4271" s="22"/>
      <c r="Y4271" s="22"/>
      <c r="Z4271" s="41"/>
      <c r="AA4271" s="42"/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1654</v>
      </c>
      <c r="B4272" s="37" t="s">
        <v>671</v>
      </c>
      <c r="C4272" s="38" t="s">
        <v>672</v>
      </c>
      <c r="D4272" s="24">
        <f t="shared" si="132"/>
        <v>4120</v>
      </c>
      <c r="E4272" s="32">
        <f t="shared" si="133"/>
        <v>4120</v>
      </c>
      <c r="F4272" s="28"/>
      <c r="G4272" s="29"/>
      <c r="H4272" s="22"/>
      <c r="I4272" s="22"/>
      <c r="J4272" s="41"/>
      <c r="K4272" s="42"/>
      <c r="L4272" s="22">
        <v>0</v>
      </c>
      <c r="M4272" s="22">
        <v>412</v>
      </c>
      <c r="N4272" s="41">
        <v>0</v>
      </c>
      <c r="O4272" s="42">
        <v>412</v>
      </c>
      <c r="P4272" s="22">
        <v>1236</v>
      </c>
      <c r="Q4272" s="22">
        <v>3296</v>
      </c>
      <c r="R4272" s="41">
        <v>2884</v>
      </c>
      <c r="S4272" s="42">
        <v>0</v>
      </c>
      <c r="T4272" s="22"/>
      <c r="U4272" s="22"/>
      <c r="V4272" s="41"/>
      <c r="W4272" s="42"/>
      <c r="X4272" s="22"/>
      <c r="Y4272" s="22"/>
      <c r="Z4272" s="41"/>
      <c r="AA4272" s="42"/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1654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1654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1654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1654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164848.79999999999</v>
      </c>
      <c r="F4276" s="28">
        <v>0</v>
      </c>
      <c r="G4276" s="29">
        <v>0</v>
      </c>
      <c r="H4276" s="19">
        <v>0</v>
      </c>
      <c r="I4276" s="19">
        <v>0</v>
      </c>
      <c r="J4276" s="39">
        <v>0</v>
      </c>
      <c r="K4276" s="40">
        <v>0</v>
      </c>
      <c r="L4276" s="19">
        <v>0</v>
      </c>
      <c r="M4276" s="19">
        <v>61685</v>
      </c>
      <c r="N4276" s="39">
        <v>0</v>
      </c>
      <c r="O4276" s="40">
        <v>20890</v>
      </c>
      <c r="P4276" s="22">
        <v>0</v>
      </c>
      <c r="Q4276" s="22">
        <v>7500</v>
      </c>
      <c r="R4276" s="39">
        <v>0</v>
      </c>
      <c r="S4276" s="40">
        <v>49800</v>
      </c>
      <c r="T4276" s="19">
        <v>0</v>
      </c>
      <c r="U4276" s="19">
        <v>24973.8</v>
      </c>
      <c r="V4276" s="39"/>
      <c r="W4276" s="40"/>
      <c r="X4276" s="19"/>
      <c r="Y4276" s="19"/>
      <c r="Z4276" s="39"/>
      <c r="AA4276" s="40"/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1654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1654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90766.25</v>
      </c>
      <c r="F4278" s="28">
        <v>0</v>
      </c>
      <c r="G4278" s="29">
        <v>0</v>
      </c>
      <c r="H4278" s="22">
        <v>0</v>
      </c>
      <c r="I4278" s="22">
        <v>9234</v>
      </c>
      <c r="J4278" s="41">
        <v>0</v>
      </c>
      <c r="K4278" s="42">
        <v>0</v>
      </c>
      <c r="L4278" s="22">
        <v>0</v>
      </c>
      <c r="M4278" s="22">
        <v>30574.75</v>
      </c>
      <c r="N4278" s="41">
        <v>0</v>
      </c>
      <c r="O4278" s="42">
        <v>33457.5</v>
      </c>
      <c r="P4278" s="22">
        <v>0</v>
      </c>
      <c r="Q4278" s="22">
        <v>17500</v>
      </c>
      <c r="R4278" s="41">
        <v>0</v>
      </c>
      <c r="S4278" s="42">
        <v>0</v>
      </c>
      <c r="T4278" s="22">
        <v>0</v>
      </c>
      <c r="U4278" s="22">
        <v>0</v>
      </c>
      <c r="V4278" s="41"/>
      <c r="W4278" s="42"/>
      <c r="X4278" s="22"/>
      <c r="Y4278" s="22"/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1654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1654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1654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1654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1654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1654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1654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1654</v>
      </c>
      <c r="B4286" s="37" t="s">
        <v>699</v>
      </c>
      <c r="C4286" s="38" t="s">
        <v>700</v>
      </c>
      <c r="D4286" s="24">
        <f t="shared" si="132"/>
        <v>1875174.0699999998</v>
      </c>
      <c r="E4286" s="32">
        <f t="shared" si="133"/>
        <v>1503339.34</v>
      </c>
      <c r="F4286" s="28">
        <v>0</v>
      </c>
      <c r="G4286" s="29">
        <v>17760</v>
      </c>
      <c r="H4286" s="22">
        <v>432000</v>
      </c>
      <c r="I4286" s="22">
        <v>6350</v>
      </c>
      <c r="J4286" s="41">
        <v>648000</v>
      </c>
      <c r="K4286" s="42">
        <v>39714.07</v>
      </c>
      <c r="L4286" s="22">
        <v>0</v>
      </c>
      <c r="M4286" s="22">
        <v>216105.31</v>
      </c>
      <c r="N4286" s="41">
        <v>85732.07</v>
      </c>
      <c r="O4286" s="42">
        <v>357409.96</v>
      </c>
      <c r="P4286" s="22">
        <v>256764.4</v>
      </c>
      <c r="Q4286" s="22">
        <v>25500</v>
      </c>
      <c r="R4286" s="41">
        <v>149582</v>
      </c>
      <c r="S4286" s="42">
        <v>5000</v>
      </c>
      <c r="T4286" s="22">
        <v>303095.59999999998</v>
      </c>
      <c r="U4286" s="22">
        <v>835500</v>
      </c>
      <c r="V4286" s="41"/>
      <c r="W4286" s="42"/>
      <c r="X4286" s="22"/>
      <c r="Y4286" s="22"/>
      <c r="Z4286" s="41"/>
      <c r="AA4286" s="42"/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1654</v>
      </c>
      <c r="B4287" s="37" t="s">
        <v>701</v>
      </c>
      <c r="C4287" s="38" t="s">
        <v>702</v>
      </c>
      <c r="D4287" s="24">
        <f t="shared" si="132"/>
        <v>366697.78</v>
      </c>
      <c r="E4287" s="32">
        <f t="shared" si="133"/>
        <v>340000</v>
      </c>
      <c r="F4287" s="28">
        <v>41799.72</v>
      </c>
      <c r="G4287" s="29">
        <v>0</v>
      </c>
      <c r="H4287" s="22">
        <v>41799.72</v>
      </c>
      <c r="I4287" s="22">
        <v>0</v>
      </c>
      <c r="J4287" s="41">
        <v>41799.72</v>
      </c>
      <c r="K4287" s="42">
        <v>340000</v>
      </c>
      <c r="L4287" s="22">
        <v>47466.39</v>
      </c>
      <c r="M4287" s="22">
        <v>0</v>
      </c>
      <c r="N4287" s="41">
        <v>47466.39</v>
      </c>
      <c r="O4287" s="42">
        <v>0</v>
      </c>
      <c r="P4287" s="22">
        <v>47466.39</v>
      </c>
      <c r="Q4287" s="22">
        <v>0</v>
      </c>
      <c r="R4287" s="41">
        <v>47466.39</v>
      </c>
      <c r="S4287" s="42">
        <v>0</v>
      </c>
      <c r="T4287" s="22">
        <v>51433.06</v>
      </c>
      <c r="U4287" s="22">
        <v>0</v>
      </c>
      <c r="V4287" s="41"/>
      <c r="W4287" s="42"/>
      <c r="X4287" s="22"/>
      <c r="Y4287" s="22"/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1654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1654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1654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/>
      <c r="G4290" s="29"/>
      <c r="H4290" s="22"/>
      <c r="I4290" s="22"/>
      <c r="J4290" s="41"/>
      <c r="K4290" s="42"/>
      <c r="L4290" s="22"/>
      <c r="M4290" s="22"/>
      <c r="N4290" s="41"/>
      <c r="O4290" s="42"/>
      <c r="P4290" s="22"/>
      <c r="Q4290" s="22"/>
      <c r="R4290" s="41"/>
      <c r="S4290" s="42"/>
      <c r="T4290" s="22"/>
      <c r="U4290" s="22"/>
      <c r="V4290" s="41"/>
      <c r="W4290" s="42"/>
      <c r="X4290" s="22"/>
      <c r="Y4290" s="22"/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1654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>
        <v>0</v>
      </c>
      <c r="U4291" s="19">
        <v>0</v>
      </c>
      <c r="V4291" s="39"/>
      <c r="W4291" s="40"/>
      <c r="X4291" s="19"/>
      <c r="Y4291" s="19"/>
      <c r="Z4291" s="39"/>
      <c r="AA4291" s="40"/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1654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1119918.75</v>
      </c>
      <c r="E4292" s="32">
        <f t="shared" ref="E4292:E4355" si="135">G4292+I4292+K4292+M4292+O4292+Q4292+S4292+U4292+W4292+Y4292+AA4292+AC4292</f>
        <v>1304884.8</v>
      </c>
      <c r="F4292" s="28">
        <v>2899</v>
      </c>
      <c r="G4292" s="29">
        <v>0</v>
      </c>
      <c r="H4292" s="19">
        <v>26179.040000000001</v>
      </c>
      <c r="I4292" s="19">
        <v>21612.62</v>
      </c>
      <c r="J4292" s="39">
        <v>0</v>
      </c>
      <c r="K4292" s="40">
        <v>0</v>
      </c>
      <c r="L4292" s="19">
        <v>87500</v>
      </c>
      <c r="M4292" s="19">
        <v>59810</v>
      </c>
      <c r="N4292" s="39">
        <v>1000340.71</v>
      </c>
      <c r="O4292" s="40">
        <v>1146247.8799999999</v>
      </c>
      <c r="P4292" s="19">
        <v>0</v>
      </c>
      <c r="Q4292" s="19">
        <v>73975.3</v>
      </c>
      <c r="R4292" s="39">
        <v>3000</v>
      </c>
      <c r="S4292" s="40">
        <v>3239</v>
      </c>
      <c r="T4292" s="19">
        <v>0</v>
      </c>
      <c r="U4292" s="19">
        <v>0</v>
      </c>
      <c r="V4292" s="39"/>
      <c r="W4292" s="40"/>
      <c r="X4292" s="19"/>
      <c r="Y4292" s="19"/>
      <c r="Z4292" s="39"/>
      <c r="AA4292" s="40"/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1654</v>
      </c>
      <c r="B4293" s="37" t="s">
        <v>713</v>
      </c>
      <c r="C4293" s="38" t="s">
        <v>714</v>
      </c>
      <c r="D4293" s="24">
        <f t="shared" si="134"/>
        <v>571787</v>
      </c>
      <c r="E4293" s="32">
        <f t="shared" si="135"/>
        <v>2361896.63</v>
      </c>
      <c r="F4293" s="28">
        <v>15130</v>
      </c>
      <c r="G4293" s="29">
        <v>1586308.48</v>
      </c>
      <c r="H4293" s="22">
        <v>46650</v>
      </c>
      <c r="I4293" s="22">
        <v>0</v>
      </c>
      <c r="J4293" s="41">
        <v>0</v>
      </c>
      <c r="K4293" s="42">
        <v>0</v>
      </c>
      <c r="L4293" s="22">
        <v>0</v>
      </c>
      <c r="M4293" s="22">
        <v>0</v>
      </c>
      <c r="N4293" s="41">
        <v>0</v>
      </c>
      <c r="O4293" s="42">
        <v>142881.15</v>
      </c>
      <c r="P4293" s="19">
        <v>0</v>
      </c>
      <c r="Q4293" s="19">
        <v>7200</v>
      </c>
      <c r="R4293" s="41">
        <v>510007</v>
      </c>
      <c r="S4293" s="42">
        <v>625507</v>
      </c>
      <c r="T4293" s="22">
        <v>0</v>
      </c>
      <c r="U4293" s="22">
        <v>0</v>
      </c>
      <c r="V4293" s="41"/>
      <c r="W4293" s="42"/>
      <c r="X4293" s="22"/>
      <c r="Y4293" s="22"/>
      <c r="Z4293" s="41"/>
      <c r="AA4293" s="42"/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1654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>
        <v>0</v>
      </c>
      <c r="G4294" s="29">
        <v>0</v>
      </c>
      <c r="H4294" s="19">
        <v>0</v>
      </c>
      <c r="I4294" s="19">
        <v>0</v>
      </c>
      <c r="J4294" s="39">
        <v>0</v>
      </c>
      <c r="K4294" s="40">
        <v>0</v>
      </c>
      <c r="L4294" s="19">
        <v>0</v>
      </c>
      <c r="M4294" s="19">
        <v>0</v>
      </c>
      <c r="N4294" s="39">
        <v>0</v>
      </c>
      <c r="O4294" s="40">
        <v>0</v>
      </c>
      <c r="P4294" s="22">
        <v>0</v>
      </c>
      <c r="Q4294" s="22">
        <v>0</v>
      </c>
      <c r="R4294" s="39">
        <v>0</v>
      </c>
      <c r="S4294" s="40">
        <v>0</v>
      </c>
      <c r="T4294" s="19">
        <v>0</v>
      </c>
      <c r="U4294" s="19">
        <v>0</v>
      </c>
      <c r="V4294" s="39"/>
      <c r="W4294" s="40"/>
      <c r="X4294" s="19"/>
      <c r="Y4294" s="19"/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1654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1654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1654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1654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1654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1654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1654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1654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1654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1654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1654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1654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1654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1654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1654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1654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1654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1654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1654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8340</v>
      </c>
      <c r="F4313" s="28">
        <v>0</v>
      </c>
      <c r="G4313" s="29">
        <v>890</v>
      </c>
      <c r="H4313" s="19">
        <v>0</v>
      </c>
      <c r="I4313" s="19">
        <v>0</v>
      </c>
      <c r="J4313" s="39">
        <v>0</v>
      </c>
      <c r="K4313" s="40">
        <v>0</v>
      </c>
      <c r="L4313" s="19">
        <v>0</v>
      </c>
      <c r="M4313" s="19">
        <v>3400</v>
      </c>
      <c r="N4313" s="39">
        <v>0</v>
      </c>
      <c r="O4313" s="40">
        <v>3880</v>
      </c>
      <c r="P4313" s="22">
        <v>0</v>
      </c>
      <c r="Q4313" s="22">
        <v>170</v>
      </c>
      <c r="R4313" s="39">
        <v>0</v>
      </c>
      <c r="S4313" s="40">
        <v>0</v>
      </c>
      <c r="T4313" s="19">
        <v>0</v>
      </c>
      <c r="U4313" s="19">
        <v>0</v>
      </c>
      <c r="V4313" s="39"/>
      <c r="W4313" s="40"/>
      <c r="X4313" s="19"/>
      <c r="Y4313" s="19"/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1654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90900</v>
      </c>
      <c r="F4314" s="28">
        <v>0</v>
      </c>
      <c r="G4314" s="29">
        <v>13250</v>
      </c>
      <c r="H4314" s="19">
        <v>0</v>
      </c>
      <c r="I4314" s="19">
        <v>17450</v>
      </c>
      <c r="J4314" s="39">
        <v>0</v>
      </c>
      <c r="K4314" s="40">
        <v>8950</v>
      </c>
      <c r="L4314" s="19">
        <v>0</v>
      </c>
      <c r="M4314" s="19">
        <v>14300</v>
      </c>
      <c r="N4314" s="39">
        <v>0</v>
      </c>
      <c r="O4314" s="40">
        <v>8600</v>
      </c>
      <c r="P4314" s="19">
        <v>0</v>
      </c>
      <c r="Q4314" s="19">
        <v>7250</v>
      </c>
      <c r="R4314" s="39">
        <v>0</v>
      </c>
      <c r="S4314" s="40">
        <v>9600</v>
      </c>
      <c r="T4314" s="19">
        <v>0</v>
      </c>
      <c r="U4314" s="19">
        <v>11500</v>
      </c>
      <c r="V4314" s="39"/>
      <c r="W4314" s="40"/>
      <c r="X4314" s="19"/>
      <c r="Y4314" s="19"/>
      <c r="Z4314" s="39"/>
      <c r="AA4314" s="40"/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1654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538287.77999999991</v>
      </c>
      <c r="F4315" s="28">
        <v>0</v>
      </c>
      <c r="G4315" s="29">
        <v>235189.73</v>
      </c>
      <c r="H4315" s="19">
        <v>0</v>
      </c>
      <c r="I4315" s="19">
        <v>24023.35</v>
      </c>
      <c r="J4315" s="39">
        <v>0</v>
      </c>
      <c r="K4315" s="40">
        <v>99507.62</v>
      </c>
      <c r="L4315" s="19">
        <v>0</v>
      </c>
      <c r="M4315" s="19">
        <v>0</v>
      </c>
      <c r="N4315" s="39">
        <v>0</v>
      </c>
      <c r="O4315" s="40">
        <v>147016.66</v>
      </c>
      <c r="P4315" s="19">
        <v>0</v>
      </c>
      <c r="Q4315" s="19">
        <v>26044.22</v>
      </c>
      <c r="R4315" s="39">
        <v>0</v>
      </c>
      <c r="S4315" s="40">
        <v>3375.2</v>
      </c>
      <c r="T4315" s="19">
        <v>0</v>
      </c>
      <c r="U4315" s="19">
        <v>3131</v>
      </c>
      <c r="V4315" s="39"/>
      <c r="W4315" s="40"/>
      <c r="X4315" s="19"/>
      <c r="Y4315" s="19"/>
      <c r="Z4315" s="39"/>
      <c r="AA4315" s="40"/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1654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1654</v>
      </c>
      <c r="B4317" s="37" t="s">
        <v>761</v>
      </c>
      <c r="C4317" s="38" t="s">
        <v>762</v>
      </c>
      <c r="D4317" s="24">
        <f t="shared" si="134"/>
        <v>49685.5</v>
      </c>
      <c r="E4317" s="32">
        <f t="shared" si="135"/>
        <v>119849</v>
      </c>
      <c r="F4317" s="28">
        <v>0</v>
      </c>
      <c r="G4317" s="29">
        <v>14432</v>
      </c>
      <c r="H4317" s="19">
        <v>0</v>
      </c>
      <c r="I4317" s="19">
        <v>73330.5</v>
      </c>
      <c r="J4317" s="39">
        <v>48163.5</v>
      </c>
      <c r="K4317" s="40">
        <v>5009</v>
      </c>
      <c r="L4317" s="19">
        <v>1092</v>
      </c>
      <c r="M4317" s="19">
        <v>0</v>
      </c>
      <c r="N4317" s="39">
        <v>430</v>
      </c>
      <c r="O4317" s="40">
        <v>17122</v>
      </c>
      <c r="P4317" s="22">
        <v>0</v>
      </c>
      <c r="Q4317" s="22">
        <v>9955.5</v>
      </c>
      <c r="R4317" s="39">
        <v>0</v>
      </c>
      <c r="S4317" s="40">
        <v>0</v>
      </c>
      <c r="T4317" s="19">
        <v>0</v>
      </c>
      <c r="U4317" s="19">
        <v>0</v>
      </c>
      <c r="V4317" s="39"/>
      <c r="W4317" s="40"/>
      <c r="X4317" s="19"/>
      <c r="Y4317" s="19"/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1654</v>
      </c>
      <c r="B4318" s="37" t="s">
        <v>763</v>
      </c>
      <c r="C4318" s="38" t="s">
        <v>764</v>
      </c>
      <c r="D4318" s="24">
        <f t="shared" si="134"/>
        <v>4790</v>
      </c>
      <c r="E4318" s="32">
        <f t="shared" si="135"/>
        <v>1717502</v>
      </c>
      <c r="F4318" s="28">
        <v>0</v>
      </c>
      <c r="G4318" s="29">
        <v>215803.5</v>
      </c>
      <c r="H4318" s="19">
        <v>1000</v>
      </c>
      <c r="I4318" s="19">
        <v>226324</v>
      </c>
      <c r="J4318" s="39">
        <v>0</v>
      </c>
      <c r="K4318" s="40">
        <v>218959.5</v>
      </c>
      <c r="L4318" s="19">
        <v>2590</v>
      </c>
      <c r="M4318" s="19">
        <v>247407.5</v>
      </c>
      <c r="N4318" s="39">
        <v>0</v>
      </c>
      <c r="O4318" s="40">
        <v>227547.5</v>
      </c>
      <c r="P4318" s="19">
        <v>0</v>
      </c>
      <c r="Q4318" s="19">
        <v>227292</v>
      </c>
      <c r="R4318" s="39">
        <v>0</v>
      </c>
      <c r="S4318" s="40">
        <v>158990</v>
      </c>
      <c r="T4318" s="19">
        <v>1200</v>
      </c>
      <c r="U4318" s="19">
        <v>195178</v>
      </c>
      <c r="V4318" s="39"/>
      <c r="W4318" s="40"/>
      <c r="X4318" s="19"/>
      <c r="Y4318" s="19"/>
      <c r="Z4318" s="39"/>
      <c r="AA4318" s="40"/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1654</v>
      </c>
      <c r="B4319" s="37" t="s">
        <v>765</v>
      </c>
      <c r="C4319" s="38" t="s">
        <v>766</v>
      </c>
      <c r="D4319" s="24">
        <f t="shared" si="134"/>
        <v>3346</v>
      </c>
      <c r="E4319" s="32">
        <f t="shared" si="135"/>
        <v>2346777.5</v>
      </c>
      <c r="F4319" s="28">
        <v>0</v>
      </c>
      <c r="G4319" s="29">
        <v>302158.5</v>
      </c>
      <c r="H4319" s="19">
        <v>0</v>
      </c>
      <c r="I4319" s="19">
        <v>299975</v>
      </c>
      <c r="J4319" s="39">
        <v>0</v>
      </c>
      <c r="K4319" s="40">
        <v>349808</v>
      </c>
      <c r="L4319" s="19">
        <v>0</v>
      </c>
      <c r="M4319" s="19">
        <v>337098.5</v>
      </c>
      <c r="N4319" s="39">
        <v>0</v>
      </c>
      <c r="O4319" s="40">
        <v>260370</v>
      </c>
      <c r="P4319" s="19">
        <v>0</v>
      </c>
      <c r="Q4319" s="19">
        <v>327947</v>
      </c>
      <c r="R4319" s="39">
        <v>0</v>
      </c>
      <c r="S4319" s="40">
        <v>272693.5</v>
      </c>
      <c r="T4319" s="19">
        <v>3346</v>
      </c>
      <c r="U4319" s="19">
        <v>196727</v>
      </c>
      <c r="V4319" s="39"/>
      <c r="W4319" s="40"/>
      <c r="X4319" s="19"/>
      <c r="Y4319" s="19"/>
      <c r="Z4319" s="39"/>
      <c r="AA4319" s="40"/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1654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1654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1654</v>
      </c>
      <c r="B4322" s="37" t="s">
        <v>771</v>
      </c>
      <c r="C4322" s="38" t="s">
        <v>772</v>
      </c>
      <c r="D4322" s="24">
        <f t="shared" si="134"/>
        <v>405</v>
      </c>
      <c r="E4322" s="32">
        <f t="shared" si="135"/>
        <v>405</v>
      </c>
      <c r="F4322" s="30">
        <v>405</v>
      </c>
      <c r="G4322" s="31">
        <v>0</v>
      </c>
      <c r="H4322" s="22">
        <v>0</v>
      </c>
      <c r="I4322" s="22">
        <v>0</v>
      </c>
      <c r="J4322" s="41">
        <v>0</v>
      </c>
      <c r="K4322" s="42">
        <v>0</v>
      </c>
      <c r="L4322" s="22">
        <v>0</v>
      </c>
      <c r="M4322" s="22">
        <v>0</v>
      </c>
      <c r="N4322" s="41">
        <v>0</v>
      </c>
      <c r="O4322" s="42">
        <v>405</v>
      </c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1654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1654</v>
      </c>
      <c r="B4324" s="37" t="s">
        <v>775</v>
      </c>
      <c r="C4324" s="38" t="s">
        <v>776</v>
      </c>
      <c r="D4324" s="24">
        <f t="shared" si="134"/>
        <v>0</v>
      </c>
      <c r="E4324" s="32">
        <f t="shared" si="135"/>
        <v>2832870.5</v>
      </c>
      <c r="F4324" s="28">
        <v>0</v>
      </c>
      <c r="G4324" s="29">
        <v>505750</v>
      </c>
      <c r="H4324" s="19">
        <v>0</v>
      </c>
      <c r="I4324" s="19">
        <v>383000.5</v>
      </c>
      <c r="J4324" s="39">
        <v>0</v>
      </c>
      <c r="K4324" s="40">
        <v>387290</v>
      </c>
      <c r="L4324" s="19">
        <v>0</v>
      </c>
      <c r="M4324" s="19">
        <v>395813.5</v>
      </c>
      <c r="N4324" s="39">
        <v>0</v>
      </c>
      <c r="O4324" s="40">
        <v>353708</v>
      </c>
      <c r="P4324" s="22">
        <v>0</v>
      </c>
      <c r="Q4324" s="22">
        <v>338761</v>
      </c>
      <c r="R4324" s="39">
        <v>0</v>
      </c>
      <c r="S4324" s="40">
        <v>196819</v>
      </c>
      <c r="T4324" s="19">
        <v>0</v>
      </c>
      <c r="U4324" s="19">
        <v>271728.5</v>
      </c>
      <c r="V4324" s="39"/>
      <c r="W4324" s="40"/>
      <c r="X4324" s="19"/>
      <c r="Y4324" s="19"/>
      <c r="Z4324" s="39"/>
      <c r="AA4324" s="40"/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1654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1095897</v>
      </c>
      <c r="F4325" s="28">
        <v>0</v>
      </c>
      <c r="G4325" s="29">
        <v>182454.5</v>
      </c>
      <c r="H4325" s="19">
        <v>0</v>
      </c>
      <c r="I4325" s="19">
        <v>126455.5</v>
      </c>
      <c r="J4325" s="39">
        <v>0</v>
      </c>
      <c r="K4325" s="40">
        <v>169008.5</v>
      </c>
      <c r="L4325" s="19">
        <v>0</v>
      </c>
      <c r="M4325" s="19">
        <v>117211</v>
      </c>
      <c r="N4325" s="39">
        <v>0</v>
      </c>
      <c r="O4325" s="40">
        <v>122924</v>
      </c>
      <c r="P4325" s="19">
        <v>0</v>
      </c>
      <c r="Q4325" s="19">
        <v>159219.5</v>
      </c>
      <c r="R4325" s="39">
        <v>0</v>
      </c>
      <c r="S4325" s="40">
        <v>71563</v>
      </c>
      <c r="T4325" s="19">
        <v>0</v>
      </c>
      <c r="U4325" s="19">
        <v>147061</v>
      </c>
      <c r="V4325" s="39"/>
      <c r="W4325" s="40"/>
      <c r="X4325" s="19"/>
      <c r="Y4325" s="19"/>
      <c r="Z4325" s="39"/>
      <c r="AA4325" s="40"/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1654</v>
      </c>
      <c r="B4326" s="37" t="s">
        <v>779</v>
      </c>
      <c r="C4326" s="38" t="s">
        <v>780</v>
      </c>
      <c r="D4326" s="24">
        <f t="shared" si="134"/>
        <v>147466.79999999999</v>
      </c>
      <c r="E4326" s="32">
        <f t="shared" si="135"/>
        <v>0</v>
      </c>
      <c r="F4326" s="28">
        <v>19484.11</v>
      </c>
      <c r="G4326" s="29">
        <v>0</v>
      </c>
      <c r="H4326" s="19">
        <v>14157.18</v>
      </c>
      <c r="I4326" s="19">
        <v>0</v>
      </c>
      <c r="J4326" s="39">
        <v>40887.980000000003</v>
      </c>
      <c r="K4326" s="40">
        <v>0</v>
      </c>
      <c r="L4326" s="19">
        <v>12166.7</v>
      </c>
      <c r="M4326" s="19">
        <v>0</v>
      </c>
      <c r="N4326" s="39">
        <v>5920.77</v>
      </c>
      <c r="O4326" s="40">
        <v>0</v>
      </c>
      <c r="P4326" s="19">
        <v>31249.39</v>
      </c>
      <c r="Q4326" s="19">
        <v>0</v>
      </c>
      <c r="R4326" s="39">
        <v>16633.34</v>
      </c>
      <c r="S4326" s="40">
        <v>0</v>
      </c>
      <c r="T4326" s="19">
        <v>6967.33</v>
      </c>
      <c r="U4326" s="19">
        <v>0</v>
      </c>
      <c r="V4326" s="39"/>
      <c r="W4326" s="40"/>
      <c r="X4326" s="19"/>
      <c r="Y4326" s="19"/>
      <c r="Z4326" s="39"/>
      <c r="AA4326" s="40"/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1654</v>
      </c>
      <c r="B4327" s="37" t="s">
        <v>781</v>
      </c>
      <c r="C4327" s="38" t="s">
        <v>782</v>
      </c>
      <c r="D4327" s="24">
        <f t="shared" si="134"/>
        <v>0</v>
      </c>
      <c r="E4327" s="32">
        <f t="shared" si="135"/>
        <v>65826.010000000009</v>
      </c>
      <c r="F4327" s="28">
        <v>0</v>
      </c>
      <c r="G4327" s="29">
        <v>9844.6</v>
      </c>
      <c r="H4327" s="19">
        <v>0</v>
      </c>
      <c r="I4327" s="19">
        <v>1575.53</v>
      </c>
      <c r="J4327" s="39">
        <v>0</v>
      </c>
      <c r="K4327" s="40">
        <v>3956.52</v>
      </c>
      <c r="L4327" s="19">
        <v>0</v>
      </c>
      <c r="M4327" s="19">
        <v>10304.64</v>
      </c>
      <c r="N4327" s="39">
        <v>0</v>
      </c>
      <c r="O4327" s="40">
        <v>17970.72</v>
      </c>
      <c r="P4327" s="19">
        <v>0</v>
      </c>
      <c r="Q4327" s="19">
        <v>8064.6</v>
      </c>
      <c r="R4327" s="39">
        <v>0</v>
      </c>
      <c r="S4327" s="40">
        <v>7834.51</v>
      </c>
      <c r="T4327" s="19">
        <v>0</v>
      </c>
      <c r="U4327" s="19">
        <v>6274.89</v>
      </c>
      <c r="V4327" s="39"/>
      <c r="W4327" s="40"/>
      <c r="X4327" s="19"/>
      <c r="Y4327" s="19"/>
      <c r="Z4327" s="39"/>
      <c r="AA4327" s="40"/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1654</v>
      </c>
      <c r="B4328" s="37" t="s">
        <v>783</v>
      </c>
      <c r="C4328" s="38" t="s">
        <v>784</v>
      </c>
      <c r="D4328" s="24">
        <f t="shared" si="134"/>
        <v>0</v>
      </c>
      <c r="E4328" s="32">
        <f t="shared" si="135"/>
        <v>88890</v>
      </c>
      <c r="F4328" s="28">
        <v>0</v>
      </c>
      <c r="G4328" s="29">
        <v>13245</v>
      </c>
      <c r="H4328" s="19">
        <v>0</v>
      </c>
      <c r="I4328" s="19">
        <v>9673</v>
      </c>
      <c r="J4328" s="39">
        <v>0</v>
      </c>
      <c r="K4328" s="40">
        <v>12861</v>
      </c>
      <c r="L4328" s="19">
        <v>0</v>
      </c>
      <c r="M4328" s="19">
        <v>14158</v>
      </c>
      <c r="N4328" s="39">
        <v>0</v>
      </c>
      <c r="O4328" s="40">
        <v>6185</v>
      </c>
      <c r="P4328" s="19">
        <v>0</v>
      </c>
      <c r="Q4328" s="19">
        <v>6069</v>
      </c>
      <c r="R4328" s="39">
        <v>0</v>
      </c>
      <c r="S4328" s="40">
        <v>1705</v>
      </c>
      <c r="T4328" s="19">
        <v>0</v>
      </c>
      <c r="U4328" s="19">
        <v>24994</v>
      </c>
      <c r="V4328" s="39"/>
      <c r="W4328" s="40"/>
      <c r="X4328" s="19"/>
      <c r="Y4328" s="19"/>
      <c r="Z4328" s="39"/>
      <c r="AA4328" s="40"/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1654</v>
      </c>
      <c r="B4329" s="37" t="s">
        <v>785</v>
      </c>
      <c r="C4329" s="38" t="s">
        <v>786</v>
      </c>
      <c r="D4329" s="24">
        <f t="shared" si="134"/>
        <v>0</v>
      </c>
      <c r="E4329" s="32">
        <f t="shared" si="135"/>
        <v>123790</v>
      </c>
      <c r="F4329" s="28">
        <v>0</v>
      </c>
      <c r="G4329" s="29">
        <v>17314</v>
      </c>
      <c r="H4329" s="19">
        <v>0</v>
      </c>
      <c r="I4329" s="19">
        <v>16518.5</v>
      </c>
      <c r="J4329" s="39">
        <v>0</v>
      </c>
      <c r="K4329" s="40">
        <v>21228</v>
      </c>
      <c r="L4329" s="19">
        <v>0</v>
      </c>
      <c r="M4329" s="19">
        <v>17728</v>
      </c>
      <c r="N4329" s="39">
        <v>0</v>
      </c>
      <c r="O4329" s="40">
        <v>0</v>
      </c>
      <c r="P4329" s="19">
        <v>0</v>
      </c>
      <c r="Q4329" s="19">
        <v>3858</v>
      </c>
      <c r="R4329" s="39">
        <v>0</v>
      </c>
      <c r="S4329" s="40">
        <v>19836</v>
      </c>
      <c r="T4329" s="19">
        <v>0</v>
      </c>
      <c r="U4329" s="19">
        <v>27307.5</v>
      </c>
      <c r="V4329" s="39"/>
      <c r="W4329" s="40"/>
      <c r="X4329" s="19"/>
      <c r="Y4329" s="19"/>
      <c r="Z4329" s="39"/>
      <c r="AA4329" s="40"/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1654</v>
      </c>
      <c r="B4330" s="37" t="s">
        <v>787</v>
      </c>
      <c r="C4330" s="38" t="s">
        <v>788</v>
      </c>
      <c r="D4330" s="24">
        <f t="shared" si="134"/>
        <v>0</v>
      </c>
      <c r="E4330" s="32">
        <f t="shared" si="135"/>
        <v>459725.5</v>
      </c>
      <c r="F4330" s="28">
        <v>0</v>
      </c>
      <c r="G4330" s="29">
        <v>58440</v>
      </c>
      <c r="H4330" s="19">
        <v>0</v>
      </c>
      <c r="I4330" s="19">
        <v>53197</v>
      </c>
      <c r="J4330" s="39">
        <v>0</v>
      </c>
      <c r="K4330" s="40">
        <v>67510.5</v>
      </c>
      <c r="L4330" s="19">
        <v>0</v>
      </c>
      <c r="M4330" s="19">
        <v>82865.5</v>
      </c>
      <c r="N4330" s="39">
        <v>0</v>
      </c>
      <c r="O4330" s="40">
        <v>53220.5</v>
      </c>
      <c r="P4330" s="19">
        <v>0</v>
      </c>
      <c r="Q4330" s="19">
        <v>77487</v>
      </c>
      <c r="R4330" s="39">
        <v>0</v>
      </c>
      <c r="S4330" s="40">
        <v>36251.5</v>
      </c>
      <c r="T4330" s="19">
        <v>0</v>
      </c>
      <c r="U4330" s="19">
        <v>30753.5</v>
      </c>
      <c r="V4330" s="39"/>
      <c r="W4330" s="40"/>
      <c r="X4330" s="19"/>
      <c r="Y4330" s="19"/>
      <c r="Z4330" s="39"/>
      <c r="AA4330" s="40"/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1654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209286.5</v>
      </c>
      <c r="F4331" s="28">
        <v>0</v>
      </c>
      <c r="G4331" s="29">
        <v>38149</v>
      </c>
      <c r="H4331" s="19">
        <v>0</v>
      </c>
      <c r="I4331" s="19">
        <v>4973</v>
      </c>
      <c r="J4331" s="39">
        <v>0</v>
      </c>
      <c r="K4331" s="40">
        <v>11217</v>
      </c>
      <c r="L4331" s="19">
        <v>0</v>
      </c>
      <c r="M4331" s="19">
        <v>39727.5</v>
      </c>
      <c r="N4331" s="39">
        <v>0</v>
      </c>
      <c r="O4331" s="40">
        <v>29480.5</v>
      </c>
      <c r="P4331" s="19">
        <v>0</v>
      </c>
      <c r="Q4331" s="19">
        <v>46852.5</v>
      </c>
      <c r="R4331" s="39">
        <v>0</v>
      </c>
      <c r="S4331" s="40">
        <v>28972</v>
      </c>
      <c r="T4331" s="19">
        <v>0</v>
      </c>
      <c r="U4331" s="19">
        <v>9915</v>
      </c>
      <c r="V4331" s="39"/>
      <c r="W4331" s="40"/>
      <c r="X4331" s="19"/>
      <c r="Y4331" s="19"/>
      <c r="Z4331" s="39"/>
      <c r="AA4331" s="40"/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1654</v>
      </c>
      <c r="B4332" s="37" t="s">
        <v>791</v>
      </c>
      <c r="C4332" s="38" t="s">
        <v>792</v>
      </c>
      <c r="D4332" s="24">
        <f t="shared" si="134"/>
        <v>37583.340000000004</v>
      </c>
      <c r="E4332" s="32">
        <f t="shared" si="135"/>
        <v>0</v>
      </c>
      <c r="F4332" s="30">
        <v>2394.84</v>
      </c>
      <c r="G4332" s="31">
        <v>0</v>
      </c>
      <c r="H4332" s="22">
        <v>7171.36</v>
      </c>
      <c r="I4332" s="22">
        <v>0</v>
      </c>
      <c r="J4332" s="41">
        <v>354.2</v>
      </c>
      <c r="K4332" s="42">
        <v>0</v>
      </c>
      <c r="L4332" s="22">
        <v>0</v>
      </c>
      <c r="M4332" s="22">
        <v>0</v>
      </c>
      <c r="N4332" s="41">
        <v>2332.7800000000002</v>
      </c>
      <c r="O4332" s="42">
        <v>0</v>
      </c>
      <c r="P4332" s="19">
        <v>987.64</v>
      </c>
      <c r="Q4332" s="19">
        <v>0</v>
      </c>
      <c r="R4332" s="41">
        <v>19110.77</v>
      </c>
      <c r="S4332" s="42">
        <v>0</v>
      </c>
      <c r="T4332" s="22">
        <v>5231.75</v>
      </c>
      <c r="U4332" s="22">
        <v>0</v>
      </c>
      <c r="V4332" s="41"/>
      <c r="W4332" s="42"/>
      <c r="X4332" s="22"/>
      <c r="Y4332" s="22"/>
      <c r="Z4332" s="41"/>
      <c r="AA4332" s="42"/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1654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21182.06</v>
      </c>
      <c r="F4333" s="28">
        <v>0</v>
      </c>
      <c r="G4333" s="29">
        <v>198.75</v>
      </c>
      <c r="H4333" s="19">
        <v>0</v>
      </c>
      <c r="I4333" s="19">
        <v>3840.77</v>
      </c>
      <c r="J4333" s="39">
        <v>0</v>
      </c>
      <c r="K4333" s="40">
        <v>1805.24</v>
      </c>
      <c r="L4333" s="19">
        <v>0</v>
      </c>
      <c r="M4333" s="19">
        <v>2680.46</v>
      </c>
      <c r="N4333" s="39">
        <v>0</v>
      </c>
      <c r="O4333" s="40">
        <v>4787.25</v>
      </c>
      <c r="P4333" s="22">
        <v>0</v>
      </c>
      <c r="Q4333" s="22">
        <v>0</v>
      </c>
      <c r="R4333" s="39">
        <v>0</v>
      </c>
      <c r="S4333" s="40">
        <v>7869.59</v>
      </c>
      <c r="T4333" s="19">
        <v>0</v>
      </c>
      <c r="U4333" s="19">
        <v>0</v>
      </c>
      <c r="V4333" s="39"/>
      <c r="W4333" s="40"/>
      <c r="X4333" s="19"/>
      <c r="Y4333" s="19"/>
      <c r="Z4333" s="39"/>
      <c r="AA4333" s="40"/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1654</v>
      </c>
      <c r="B4334" s="37" t="s">
        <v>795</v>
      </c>
      <c r="C4334" s="38" t="s">
        <v>796</v>
      </c>
      <c r="D4334" s="24">
        <f t="shared" si="134"/>
        <v>0</v>
      </c>
      <c r="E4334" s="32">
        <f t="shared" si="135"/>
        <v>51086.5</v>
      </c>
      <c r="F4334" s="30">
        <v>0</v>
      </c>
      <c r="G4334" s="31">
        <v>3020</v>
      </c>
      <c r="H4334" s="22">
        <v>0</v>
      </c>
      <c r="I4334" s="22">
        <v>12512.5</v>
      </c>
      <c r="J4334" s="41">
        <v>0</v>
      </c>
      <c r="K4334" s="42">
        <v>5042</v>
      </c>
      <c r="L4334" s="22">
        <v>0</v>
      </c>
      <c r="M4334" s="22">
        <v>6903.5</v>
      </c>
      <c r="N4334" s="41">
        <v>0</v>
      </c>
      <c r="O4334" s="42">
        <v>9796</v>
      </c>
      <c r="P4334" s="19">
        <v>0</v>
      </c>
      <c r="Q4334" s="19">
        <v>8392.5</v>
      </c>
      <c r="R4334" s="41">
        <v>0</v>
      </c>
      <c r="S4334" s="42">
        <v>625</v>
      </c>
      <c r="T4334" s="22">
        <v>0</v>
      </c>
      <c r="U4334" s="22">
        <v>4795</v>
      </c>
      <c r="V4334" s="41"/>
      <c r="W4334" s="42"/>
      <c r="X4334" s="22"/>
      <c r="Y4334" s="22"/>
      <c r="Z4334" s="41"/>
      <c r="AA4334" s="42"/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1654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21586</v>
      </c>
      <c r="F4335" s="30"/>
      <c r="G4335" s="31"/>
      <c r="H4335" s="22"/>
      <c r="I4335" s="22"/>
      <c r="J4335" s="41">
        <v>0</v>
      </c>
      <c r="K4335" s="42">
        <v>9492</v>
      </c>
      <c r="L4335" s="22">
        <v>0</v>
      </c>
      <c r="M4335" s="22">
        <v>8820</v>
      </c>
      <c r="N4335" s="41">
        <v>0</v>
      </c>
      <c r="O4335" s="42">
        <v>0</v>
      </c>
      <c r="P4335" s="22">
        <v>0</v>
      </c>
      <c r="Q4335" s="22">
        <v>3274</v>
      </c>
      <c r="R4335" s="41">
        <v>0</v>
      </c>
      <c r="S4335" s="42">
        <v>0</v>
      </c>
      <c r="T4335" s="22">
        <v>0</v>
      </c>
      <c r="U4335" s="22">
        <v>0</v>
      </c>
      <c r="V4335" s="41"/>
      <c r="W4335" s="42"/>
      <c r="X4335" s="22"/>
      <c r="Y4335" s="22"/>
      <c r="Z4335" s="41"/>
      <c r="AA4335" s="42"/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1654</v>
      </c>
      <c r="B4336" s="37" t="s">
        <v>799</v>
      </c>
      <c r="C4336" s="38" t="s">
        <v>800</v>
      </c>
      <c r="D4336" s="24">
        <f t="shared" si="134"/>
        <v>2198.3000000000002</v>
      </c>
      <c r="E4336" s="32">
        <f t="shared" si="135"/>
        <v>0</v>
      </c>
      <c r="F4336" s="30"/>
      <c r="G4336" s="31"/>
      <c r="H4336" s="22"/>
      <c r="I4336" s="22"/>
      <c r="J4336" s="41"/>
      <c r="K4336" s="42"/>
      <c r="L4336" s="22">
        <v>2198.3000000000002</v>
      </c>
      <c r="M4336" s="22">
        <v>0</v>
      </c>
      <c r="N4336" s="41">
        <v>0</v>
      </c>
      <c r="O4336" s="42">
        <v>0</v>
      </c>
      <c r="P4336" s="22">
        <v>0</v>
      </c>
      <c r="Q4336" s="22">
        <v>0</v>
      </c>
      <c r="R4336" s="41">
        <v>0</v>
      </c>
      <c r="S4336" s="42">
        <v>0</v>
      </c>
      <c r="T4336" s="22">
        <v>0</v>
      </c>
      <c r="U4336" s="22">
        <v>0</v>
      </c>
      <c r="V4336" s="41"/>
      <c r="W4336" s="42"/>
      <c r="X4336" s="22"/>
      <c r="Y4336" s="22"/>
      <c r="Z4336" s="41"/>
      <c r="AA4336" s="42"/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1654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1654</v>
      </c>
      <c r="B4338" s="37" t="s">
        <v>803</v>
      </c>
      <c r="C4338" s="38" t="s">
        <v>804</v>
      </c>
      <c r="D4338" s="24">
        <f t="shared" si="134"/>
        <v>227306.75</v>
      </c>
      <c r="E4338" s="32">
        <f t="shared" si="135"/>
        <v>18697078.270000003</v>
      </c>
      <c r="F4338" s="28">
        <v>0</v>
      </c>
      <c r="G4338" s="29">
        <v>2431943</v>
      </c>
      <c r="H4338" s="19">
        <v>19604.25</v>
      </c>
      <c r="I4338" s="19">
        <v>2421238.25</v>
      </c>
      <c r="J4338" s="39">
        <v>27233</v>
      </c>
      <c r="K4338" s="40">
        <v>2187118.2999999998</v>
      </c>
      <c r="L4338" s="19">
        <v>68016.45</v>
      </c>
      <c r="M4338" s="19">
        <v>2581292.25</v>
      </c>
      <c r="N4338" s="39">
        <v>57037</v>
      </c>
      <c r="O4338" s="40">
        <v>2209173.5</v>
      </c>
      <c r="P4338" s="22">
        <v>16976.5</v>
      </c>
      <c r="Q4338" s="22">
        <v>2730007.72</v>
      </c>
      <c r="R4338" s="39">
        <v>13596</v>
      </c>
      <c r="S4338" s="40">
        <v>1858219</v>
      </c>
      <c r="T4338" s="19">
        <v>24843.55</v>
      </c>
      <c r="U4338" s="19">
        <v>2278086.25</v>
      </c>
      <c r="V4338" s="39"/>
      <c r="W4338" s="40"/>
      <c r="X4338" s="19"/>
      <c r="Y4338" s="19"/>
      <c r="Z4338" s="39"/>
      <c r="AA4338" s="40"/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1654</v>
      </c>
      <c r="B4339" s="37" t="s">
        <v>805</v>
      </c>
      <c r="C4339" s="38" t="s">
        <v>806</v>
      </c>
      <c r="D4339" s="24">
        <f t="shared" si="134"/>
        <v>79603.350000000006</v>
      </c>
      <c r="E4339" s="32">
        <f t="shared" si="135"/>
        <v>15237681.75</v>
      </c>
      <c r="F4339" s="28">
        <v>0</v>
      </c>
      <c r="G4339" s="29">
        <v>1583792</v>
      </c>
      <c r="H4339" s="19">
        <v>4321.1000000000004</v>
      </c>
      <c r="I4339" s="19">
        <v>1668769.25</v>
      </c>
      <c r="J4339" s="39">
        <v>6740.2</v>
      </c>
      <c r="K4339" s="40">
        <v>1864372.5</v>
      </c>
      <c r="L4339" s="19">
        <v>10037.700000000001</v>
      </c>
      <c r="M4339" s="19">
        <v>1543132.75</v>
      </c>
      <c r="N4339" s="39">
        <v>17837.55</v>
      </c>
      <c r="O4339" s="40">
        <v>1557859</v>
      </c>
      <c r="P4339" s="19">
        <v>16366</v>
      </c>
      <c r="Q4339" s="19">
        <v>2106016.75</v>
      </c>
      <c r="R4339" s="39">
        <v>14826.8</v>
      </c>
      <c r="S4339" s="40">
        <v>2345668</v>
      </c>
      <c r="T4339" s="19">
        <v>9474</v>
      </c>
      <c r="U4339" s="19">
        <v>2568071.5</v>
      </c>
      <c r="V4339" s="39"/>
      <c r="W4339" s="40"/>
      <c r="X4339" s="19"/>
      <c r="Y4339" s="19"/>
      <c r="Z4339" s="39"/>
      <c r="AA4339" s="40"/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1654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229140</v>
      </c>
      <c r="F4340" s="28">
        <v>0</v>
      </c>
      <c r="G4340" s="29">
        <v>29766</v>
      </c>
      <c r="H4340" s="19">
        <v>0</v>
      </c>
      <c r="I4340" s="19">
        <v>19357</v>
      </c>
      <c r="J4340" s="39">
        <v>0</v>
      </c>
      <c r="K4340" s="40">
        <v>18334.5</v>
      </c>
      <c r="L4340" s="19">
        <v>0</v>
      </c>
      <c r="M4340" s="19">
        <v>29323.5</v>
      </c>
      <c r="N4340" s="39">
        <v>0</v>
      </c>
      <c r="O4340" s="40">
        <v>32587</v>
      </c>
      <c r="P4340" s="19">
        <v>0</v>
      </c>
      <c r="Q4340" s="19">
        <v>43070</v>
      </c>
      <c r="R4340" s="39">
        <v>0</v>
      </c>
      <c r="S4340" s="40">
        <v>24792</v>
      </c>
      <c r="T4340" s="19">
        <v>0</v>
      </c>
      <c r="U4340" s="19">
        <v>31910</v>
      </c>
      <c r="V4340" s="39"/>
      <c r="W4340" s="40"/>
      <c r="X4340" s="19"/>
      <c r="Y4340" s="19"/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1654</v>
      </c>
      <c r="B4341" s="37" t="s">
        <v>809</v>
      </c>
      <c r="C4341" s="38" t="s">
        <v>810</v>
      </c>
      <c r="D4341" s="24">
        <f t="shared" si="134"/>
        <v>8459.5</v>
      </c>
      <c r="E4341" s="32">
        <f t="shared" si="135"/>
        <v>64479</v>
      </c>
      <c r="F4341" s="28">
        <v>0</v>
      </c>
      <c r="G4341" s="29">
        <v>3560</v>
      </c>
      <c r="H4341" s="19">
        <v>0</v>
      </c>
      <c r="I4341" s="19">
        <v>14762.5</v>
      </c>
      <c r="J4341" s="39">
        <v>0</v>
      </c>
      <c r="K4341" s="40">
        <v>4505</v>
      </c>
      <c r="L4341" s="19">
        <v>0</v>
      </c>
      <c r="M4341" s="19">
        <v>9575</v>
      </c>
      <c r="N4341" s="39">
        <v>0</v>
      </c>
      <c r="O4341" s="40">
        <v>5537.5</v>
      </c>
      <c r="P4341" s="19">
        <v>0</v>
      </c>
      <c r="Q4341" s="19">
        <v>4036.5</v>
      </c>
      <c r="R4341" s="39">
        <v>0</v>
      </c>
      <c r="S4341" s="40">
        <v>11327.5</v>
      </c>
      <c r="T4341" s="19">
        <v>8459.5</v>
      </c>
      <c r="U4341" s="19">
        <v>11175</v>
      </c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1654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1654</v>
      </c>
      <c r="B4343" s="37" t="s">
        <v>813</v>
      </c>
      <c r="C4343" s="38" t="s">
        <v>814</v>
      </c>
      <c r="D4343" s="24">
        <f t="shared" si="134"/>
        <v>0</v>
      </c>
      <c r="E4343" s="32">
        <f t="shared" si="135"/>
        <v>3039213.23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3039213.23</v>
      </c>
      <c r="R4343" s="41">
        <v>0</v>
      </c>
      <c r="S4343" s="42">
        <v>0</v>
      </c>
      <c r="T4343" s="22">
        <v>0</v>
      </c>
      <c r="U4343" s="22">
        <v>0</v>
      </c>
      <c r="V4343" s="41"/>
      <c r="W4343" s="42"/>
      <c r="X4343" s="22"/>
      <c r="Y4343" s="22"/>
      <c r="Z4343" s="41"/>
      <c r="AA4343" s="42"/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1654</v>
      </c>
      <c r="B4344" s="37" t="s">
        <v>815</v>
      </c>
      <c r="C4344" s="38" t="s">
        <v>816</v>
      </c>
      <c r="D4344" s="24">
        <f t="shared" si="134"/>
        <v>18610702.220000003</v>
      </c>
      <c r="E4344" s="32">
        <f t="shared" si="135"/>
        <v>35514187.939999998</v>
      </c>
      <c r="F4344" s="28">
        <v>2431943</v>
      </c>
      <c r="G4344" s="29">
        <v>23209552.199999999</v>
      </c>
      <c r="H4344" s="19">
        <v>2421238.25</v>
      </c>
      <c r="I4344" s="19">
        <v>19604.25</v>
      </c>
      <c r="J4344" s="39">
        <v>2187118.2999999998</v>
      </c>
      <c r="K4344" s="40">
        <v>27233</v>
      </c>
      <c r="L4344" s="19">
        <v>2581292.25</v>
      </c>
      <c r="M4344" s="19">
        <v>68016.45</v>
      </c>
      <c r="N4344" s="39">
        <v>2178213.5</v>
      </c>
      <c r="O4344" s="40">
        <v>5117789.5199999996</v>
      </c>
      <c r="P4344" s="22">
        <v>2713031.22</v>
      </c>
      <c r="Q4344" s="22">
        <v>7071992.5199999996</v>
      </c>
      <c r="R4344" s="39">
        <v>1844623</v>
      </c>
      <c r="S4344" s="40">
        <v>0</v>
      </c>
      <c r="T4344" s="19">
        <v>2253242.7000000002</v>
      </c>
      <c r="U4344" s="19">
        <v>0</v>
      </c>
      <c r="V4344" s="39"/>
      <c r="W4344" s="40"/>
      <c r="X4344" s="19"/>
      <c r="Y4344" s="19"/>
      <c r="Z4344" s="39"/>
      <c r="AA4344" s="40"/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1654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1654</v>
      </c>
      <c r="B4346" s="37" t="s">
        <v>819</v>
      </c>
      <c r="C4346" s="38" t="s">
        <v>820</v>
      </c>
      <c r="D4346" s="24">
        <f t="shared" si="134"/>
        <v>1448259</v>
      </c>
      <c r="E4346" s="32">
        <f t="shared" si="135"/>
        <v>5853201.2599999998</v>
      </c>
      <c r="F4346" s="28">
        <v>173361</v>
      </c>
      <c r="G4346" s="29">
        <v>4171303.2</v>
      </c>
      <c r="H4346" s="19">
        <v>180640</v>
      </c>
      <c r="I4346" s="19">
        <v>0</v>
      </c>
      <c r="J4346" s="39">
        <v>175644.5</v>
      </c>
      <c r="K4346" s="40">
        <v>315954.28000000003</v>
      </c>
      <c r="L4346" s="19">
        <v>260859.5</v>
      </c>
      <c r="M4346" s="19">
        <v>0</v>
      </c>
      <c r="N4346" s="39">
        <v>201133</v>
      </c>
      <c r="O4346" s="40">
        <v>682971.89</v>
      </c>
      <c r="P4346" s="22">
        <v>223011</v>
      </c>
      <c r="Q4346" s="22">
        <v>682971.89</v>
      </c>
      <c r="R4346" s="39">
        <v>88047</v>
      </c>
      <c r="S4346" s="40">
        <v>0</v>
      </c>
      <c r="T4346" s="19">
        <v>145563</v>
      </c>
      <c r="U4346" s="19">
        <v>0</v>
      </c>
      <c r="V4346" s="39"/>
      <c r="W4346" s="40"/>
      <c r="X4346" s="19"/>
      <c r="Y4346" s="19"/>
      <c r="Z4346" s="39"/>
      <c r="AA4346" s="40"/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1654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456833.77</v>
      </c>
      <c r="F4347" s="30"/>
      <c r="G4347" s="31"/>
      <c r="H4347" s="22"/>
      <c r="I4347" s="22"/>
      <c r="J4347" s="41">
        <v>0</v>
      </c>
      <c r="K4347" s="42">
        <v>12722</v>
      </c>
      <c r="L4347" s="22">
        <v>0</v>
      </c>
      <c r="M4347" s="22">
        <v>12258</v>
      </c>
      <c r="N4347" s="41">
        <v>0</v>
      </c>
      <c r="O4347" s="42">
        <v>166346.28</v>
      </c>
      <c r="P4347" s="19">
        <v>0</v>
      </c>
      <c r="Q4347" s="19">
        <v>11323.04</v>
      </c>
      <c r="R4347" s="41">
        <v>0</v>
      </c>
      <c r="S4347" s="42">
        <v>103783.66</v>
      </c>
      <c r="T4347" s="22">
        <v>0</v>
      </c>
      <c r="U4347" s="22">
        <v>150400.79</v>
      </c>
      <c r="V4347" s="41"/>
      <c r="W4347" s="42"/>
      <c r="X4347" s="22"/>
      <c r="Y4347" s="22"/>
      <c r="Z4347" s="41"/>
      <c r="AA4347" s="42"/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1654</v>
      </c>
      <c r="B4348" s="37" t="s">
        <v>823</v>
      </c>
      <c r="C4348" s="38" t="s">
        <v>824</v>
      </c>
      <c r="D4348" s="24">
        <f t="shared" si="134"/>
        <v>43550</v>
      </c>
      <c r="E4348" s="32">
        <f t="shared" si="135"/>
        <v>2095253.92</v>
      </c>
      <c r="F4348" s="28">
        <v>0</v>
      </c>
      <c r="G4348" s="29">
        <v>46405.85</v>
      </c>
      <c r="H4348" s="19">
        <v>0</v>
      </c>
      <c r="I4348" s="19">
        <v>139977.54</v>
      </c>
      <c r="J4348" s="39">
        <v>8800</v>
      </c>
      <c r="K4348" s="40">
        <v>108858.8</v>
      </c>
      <c r="L4348" s="19">
        <v>0</v>
      </c>
      <c r="M4348" s="19">
        <v>112073.23</v>
      </c>
      <c r="N4348" s="39">
        <v>0</v>
      </c>
      <c r="O4348" s="40">
        <v>150877.39000000001</v>
      </c>
      <c r="P4348" s="22">
        <v>0</v>
      </c>
      <c r="Q4348" s="22">
        <v>29252.1</v>
      </c>
      <c r="R4348" s="39">
        <v>34750</v>
      </c>
      <c r="S4348" s="40">
        <v>1358905.91</v>
      </c>
      <c r="T4348" s="19">
        <v>0</v>
      </c>
      <c r="U4348" s="19">
        <v>148903.1</v>
      </c>
      <c r="V4348" s="39"/>
      <c r="W4348" s="40"/>
      <c r="X4348" s="19"/>
      <c r="Y4348" s="19"/>
      <c r="Z4348" s="39"/>
      <c r="AA4348" s="40"/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1654</v>
      </c>
      <c r="B4349" s="37" t="s">
        <v>825</v>
      </c>
      <c r="C4349" s="38" t="s">
        <v>826</v>
      </c>
      <c r="D4349" s="24">
        <f t="shared" si="134"/>
        <v>519419.5</v>
      </c>
      <c r="E4349" s="32">
        <f t="shared" si="135"/>
        <v>1745649.7200000002</v>
      </c>
      <c r="F4349" s="30">
        <v>0</v>
      </c>
      <c r="G4349" s="31">
        <v>135693.92000000001</v>
      </c>
      <c r="H4349" s="22">
        <v>0</v>
      </c>
      <c r="I4349" s="22">
        <v>327260</v>
      </c>
      <c r="J4349" s="41">
        <v>0</v>
      </c>
      <c r="K4349" s="42">
        <v>181368</v>
      </c>
      <c r="L4349" s="22">
        <v>5525</v>
      </c>
      <c r="M4349" s="22">
        <v>510.3</v>
      </c>
      <c r="N4349" s="41">
        <v>0</v>
      </c>
      <c r="O4349" s="42">
        <v>0</v>
      </c>
      <c r="P4349" s="19">
        <v>0</v>
      </c>
      <c r="Q4349" s="19">
        <v>4400</v>
      </c>
      <c r="R4349" s="41">
        <v>491507</v>
      </c>
      <c r="S4349" s="42">
        <v>538392.5</v>
      </c>
      <c r="T4349" s="22">
        <v>22387.5</v>
      </c>
      <c r="U4349" s="22">
        <v>558025</v>
      </c>
      <c r="V4349" s="41"/>
      <c r="W4349" s="42"/>
      <c r="X4349" s="22"/>
      <c r="Y4349" s="22"/>
      <c r="Z4349" s="41"/>
      <c r="AA4349" s="42"/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1654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1654</v>
      </c>
      <c r="B4351" s="37" t="s">
        <v>829</v>
      </c>
      <c r="C4351" s="38" t="s">
        <v>830</v>
      </c>
      <c r="D4351" s="24">
        <f t="shared" si="134"/>
        <v>4031104.52</v>
      </c>
      <c r="E4351" s="32">
        <f t="shared" si="135"/>
        <v>0</v>
      </c>
      <c r="F4351" s="28"/>
      <c r="G4351" s="29"/>
      <c r="H4351" s="19">
        <v>373467.84</v>
      </c>
      <c r="I4351" s="19">
        <v>0</v>
      </c>
      <c r="J4351" s="39">
        <v>410633.98</v>
      </c>
      <c r="K4351" s="40">
        <v>0</v>
      </c>
      <c r="L4351" s="19">
        <v>390741.78</v>
      </c>
      <c r="M4351" s="19">
        <v>0</v>
      </c>
      <c r="N4351" s="39">
        <v>573439.68999999994</v>
      </c>
      <c r="O4351" s="40">
        <v>0</v>
      </c>
      <c r="P4351" s="22">
        <v>535812.93999999994</v>
      </c>
      <c r="Q4351" s="22">
        <v>0</v>
      </c>
      <c r="R4351" s="39">
        <v>625614.39</v>
      </c>
      <c r="S4351" s="40">
        <v>0</v>
      </c>
      <c r="T4351" s="19">
        <v>1121393.8999999999</v>
      </c>
      <c r="U4351" s="19">
        <v>0</v>
      </c>
      <c r="V4351" s="39"/>
      <c r="W4351" s="40"/>
      <c r="X4351" s="19"/>
      <c r="Y4351" s="19"/>
      <c r="Z4351" s="39"/>
      <c r="AA4351" s="40"/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1654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2113334.14</v>
      </c>
      <c r="F4352" s="28"/>
      <c r="G4352" s="29"/>
      <c r="H4352" s="19">
        <v>0</v>
      </c>
      <c r="I4352" s="19">
        <v>393665.33</v>
      </c>
      <c r="J4352" s="39">
        <v>0</v>
      </c>
      <c r="K4352" s="40">
        <v>439103.54</v>
      </c>
      <c r="L4352" s="19">
        <v>0</v>
      </c>
      <c r="M4352" s="19">
        <v>239336.84</v>
      </c>
      <c r="N4352" s="39">
        <v>0</v>
      </c>
      <c r="O4352" s="40">
        <v>241103.4</v>
      </c>
      <c r="P4352" s="19">
        <v>0</v>
      </c>
      <c r="Q4352" s="19">
        <v>314397.78000000003</v>
      </c>
      <c r="R4352" s="39">
        <v>0</v>
      </c>
      <c r="S4352" s="40">
        <v>347960.04</v>
      </c>
      <c r="T4352" s="19">
        <v>0</v>
      </c>
      <c r="U4352" s="19">
        <v>137767.21</v>
      </c>
      <c r="V4352" s="39"/>
      <c r="W4352" s="40"/>
      <c r="X4352" s="19"/>
      <c r="Y4352" s="19"/>
      <c r="Z4352" s="39"/>
      <c r="AA4352" s="40"/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1654</v>
      </c>
      <c r="B4353" s="37" t="s">
        <v>833</v>
      </c>
      <c r="C4353" s="38" t="s">
        <v>834</v>
      </c>
      <c r="D4353" s="24">
        <f t="shared" si="134"/>
        <v>107448</v>
      </c>
      <c r="E4353" s="32">
        <f t="shared" si="135"/>
        <v>0</v>
      </c>
      <c r="F4353" s="30">
        <v>16597</v>
      </c>
      <c r="G4353" s="31">
        <v>0</v>
      </c>
      <c r="H4353" s="22">
        <v>10072</v>
      </c>
      <c r="I4353" s="22">
        <v>0</v>
      </c>
      <c r="J4353" s="41">
        <v>10850</v>
      </c>
      <c r="K4353" s="42">
        <v>0</v>
      </c>
      <c r="L4353" s="22">
        <v>7047</v>
      </c>
      <c r="M4353" s="22">
        <v>0</v>
      </c>
      <c r="N4353" s="41">
        <v>16263</v>
      </c>
      <c r="O4353" s="42">
        <v>0</v>
      </c>
      <c r="P4353" s="19">
        <v>11906</v>
      </c>
      <c r="Q4353" s="19">
        <v>0</v>
      </c>
      <c r="R4353" s="41">
        <v>28423</v>
      </c>
      <c r="S4353" s="42">
        <v>0</v>
      </c>
      <c r="T4353" s="22">
        <v>6290</v>
      </c>
      <c r="U4353" s="22">
        <v>0</v>
      </c>
      <c r="V4353" s="41"/>
      <c r="W4353" s="42"/>
      <c r="X4353" s="22"/>
      <c r="Y4353" s="22"/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1654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648482</v>
      </c>
      <c r="F4354" s="28">
        <v>0</v>
      </c>
      <c r="G4354" s="29">
        <v>169397</v>
      </c>
      <c r="H4354" s="19">
        <v>0</v>
      </c>
      <c r="I4354" s="19">
        <v>0</v>
      </c>
      <c r="J4354" s="39">
        <v>0</v>
      </c>
      <c r="K4354" s="40">
        <v>0</v>
      </c>
      <c r="L4354" s="19">
        <v>0</v>
      </c>
      <c r="M4354" s="19">
        <v>0</v>
      </c>
      <c r="N4354" s="39">
        <v>0</v>
      </c>
      <c r="O4354" s="40">
        <v>315776</v>
      </c>
      <c r="P4354" s="22">
        <v>0</v>
      </c>
      <c r="Q4354" s="22">
        <v>82112</v>
      </c>
      <c r="R4354" s="39">
        <v>0</v>
      </c>
      <c r="S4354" s="40">
        <v>0</v>
      </c>
      <c r="T4354" s="19">
        <v>0</v>
      </c>
      <c r="U4354" s="19">
        <v>81197</v>
      </c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1654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1448259</v>
      </c>
      <c r="F4355" s="28">
        <v>0</v>
      </c>
      <c r="G4355" s="29">
        <v>173361</v>
      </c>
      <c r="H4355" s="19">
        <v>0</v>
      </c>
      <c r="I4355" s="19">
        <v>180640</v>
      </c>
      <c r="J4355" s="39">
        <v>0</v>
      </c>
      <c r="K4355" s="40">
        <v>175644.5</v>
      </c>
      <c r="L4355" s="19">
        <v>0</v>
      </c>
      <c r="M4355" s="19">
        <v>260859.5</v>
      </c>
      <c r="N4355" s="39">
        <v>0</v>
      </c>
      <c r="O4355" s="40">
        <v>201133</v>
      </c>
      <c r="P4355" s="19">
        <v>0</v>
      </c>
      <c r="Q4355" s="19">
        <v>223011</v>
      </c>
      <c r="R4355" s="39">
        <v>0</v>
      </c>
      <c r="S4355" s="40">
        <v>88047</v>
      </c>
      <c r="T4355" s="19">
        <v>0</v>
      </c>
      <c r="U4355" s="19">
        <v>145563</v>
      </c>
      <c r="V4355" s="39"/>
      <c r="W4355" s="40"/>
      <c r="X4355" s="19"/>
      <c r="Y4355" s="19"/>
      <c r="Z4355" s="39"/>
      <c r="AA4355" s="40"/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1654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4096651.2</v>
      </c>
      <c r="F4356" s="30">
        <v>0</v>
      </c>
      <c r="G4356" s="31">
        <v>4096651.2</v>
      </c>
      <c r="H4356" s="22">
        <v>0</v>
      </c>
      <c r="I4356" s="22">
        <v>0</v>
      </c>
      <c r="J4356" s="41">
        <v>0</v>
      </c>
      <c r="K4356" s="42">
        <v>0</v>
      </c>
      <c r="L4356" s="22">
        <v>0</v>
      </c>
      <c r="M4356" s="22">
        <v>0</v>
      </c>
      <c r="N4356" s="41">
        <v>0</v>
      </c>
      <c r="O4356" s="42">
        <v>0</v>
      </c>
      <c r="P4356" s="19">
        <v>0</v>
      </c>
      <c r="Q4356" s="19">
        <v>0</v>
      </c>
      <c r="R4356" s="41">
        <v>0</v>
      </c>
      <c r="S4356" s="42">
        <v>0</v>
      </c>
      <c r="T4356" s="22">
        <v>0</v>
      </c>
      <c r="U4356" s="22">
        <v>0</v>
      </c>
      <c r="V4356" s="41"/>
      <c r="W4356" s="42"/>
      <c r="X4356" s="22"/>
      <c r="Y4356" s="22"/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1654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3449483.69</v>
      </c>
      <c r="F4357" s="30">
        <v>0</v>
      </c>
      <c r="G4357" s="31">
        <v>3449483.69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>
        <v>0</v>
      </c>
      <c r="U4357" s="22">
        <v>0</v>
      </c>
      <c r="V4357" s="41"/>
      <c r="W4357" s="42"/>
      <c r="X4357" s="22"/>
      <c r="Y4357" s="22"/>
      <c r="Z4357" s="41"/>
      <c r="AA4357" s="42"/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1654</v>
      </c>
      <c r="B4358" s="37" t="s">
        <v>843</v>
      </c>
      <c r="C4358" s="38" t="s">
        <v>844</v>
      </c>
      <c r="D4358" s="24">
        <f t="shared" si="136"/>
        <v>29900</v>
      </c>
      <c r="E4358" s="32">
        <f t="shared" si="137"/>
        <v>426223.75</v>
      </c>
      <c r="F4358" s="28">
        <v>0</v>
      </c>
      <c r="G4358" s="29">
        <v>42592</v>
      </c>
      <c r="H4358" s="19">
        <v>0</v>
      </c>
      <c r="I4358" s="19">
        <v>41765.25</v>
      </c>
      <c r="J4358" s="39">
        <v>0</v>
      </c>
      <c r="K4358" s="40">
        <v>34631.5</v>
      </c>
      <c r="L4358" s="19">
        <v>0</v>
      </c>
      <c r="M4358" s="19">
        <v>85709.95</v>
      </c>
      <c r="N4358" s="39">
        <v>0</v>
      </c>
      <c r="O4358" s="40">
        <v>76434</v>
      </c>
      <c r="P4358" s="22">
        <v>29900</v>
      </c>
      <c r="Q4358" s="22">
        <v>33156</v>
      </c>
      <c r="R4358" s="39">
        <v>0</v>
      </c>
      <c r="S4358" s="40">
        <v>52869.5</v>
      </c>
      <c r="T4358" s="19">
        <v>0</v>
      </c>
      <c r="U4358" s="19">
        <v>59065.55</v>
      </c>
      <c r="V4358" s="39"/>
      <c r="W4358" s="40"/>
      <c r="X4358" s="19"/>
      <c r="Y4358" s="19"/>
      <c r="Z4358" s="39"/>
      <c r="AA4358" s="40"/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1654</v>
      </c>
      <c r="B4359" s="37" t="s">
        <v>845</v>
      </c>
      <c r="C4359" s="38" t="s">
        <v>846</v>
      </c>
      <c r="D4359" s="24">
        <f t="shared" si="136"/>
        <v>0</v>
      </c>
      <c r="E4359" s="32">
        <f t="shared" si="137"/>
        <v>84943.35</v>
      </c>
      <c r="F4359" s="28"/>
      <c r="G4359" s="29"/>
      <c r="H4359" s="19">
        <v>0</v>
      </c>
      <c r="I4359" s="19">
        <v>9661.1</v>
      </c>
      <c r="J4359" s="39">
        <v>0</v>
      </c>
      <c r="K4359" s="40">
        <v>6740.2</v>
      </c>
      <c r="L4359" s="19">
        <v>0</v>
      </c>
      <c r="M4359" s="19">
        <v>10037.700000000001</v>
      </c>
      <c r="N4359" s="39">
        <v>0</v>
      </c>
      <c r="O4359" s="40">
        <v>17837.55</v>
      </c>
      <c r="P4359" s="19">
        <v>0</v>
      </c>
      <c r="Q4359" s="19">
        <v>16366</v>
      </c>
      <c r="R4359" s="39">
        <v>0</v>
      </c>
      <c r="S4359" s="40">
        <v>14826.8</v>
      </c>
      <c r="T4359" s="19">
        <v>0</v>
      </c>
      <c r="U4359" s="19">
        <v>9474</v>
      </c>
      <c r="V4359" s="39"/>
      <c r="W4359" s="40"/>
      <c r="X4359" s="19"/>
      <c r="Y4359" s="19"/>
      <c r="Z4359" s="39"/>
      <c r="AA4359" s="40"/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1654</v>
      </c>
      <c r="B4360" s="37" t="s">
        <v>847</v>
      </c>
      <c r="C4360" s="38" t="s">
        <v>848</v>
      </c>
      <c r="D4360" s="24">
        <f t="shared" si="136"/>
        <v>0</v>
      </c>
      <c r="E4360" s="32">
        <f t="shared" si="137"/>
        <v>0</v>
      </c>
      <c r="F4360" s="28"/>
      <c r="G4360" s="29"/>
      <c r="H4360" s="19"/>
      <c r="I4360" s="19"/>
      <c r="J4360" s="39"/>
      <c r="K4360" s="40"/>
      <c r="L4360" s="19"/>
      <c r="M4360" s="19"/>
      <c r="N4360" s="39"/>
      <c r="O4360" s="40"/>
      <c r="P4360" s="19"/>
      <c r="Q4360" s="19"/>
      <c r="R4360" s="39"/>
      <c r="S4360" s="40"/>
      <c r="T4360" s="19"/>
      <c r="U4360" s="19"/>
      <c r="V4360" s="39"/>
      <c r="W4360" s="40"/>
      <c r="X4360" s="19"/>
      <c r="Y4360" s="19"/>
      <c r="Z4360" s="39"/>
      <c r="AA4360" s="40"/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1654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1654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1654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1654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1654</v>
      </c>
      <c r="B4365" s="37" t="s">
        <v>857</v>
      </c>
      <c r="C4365" s="38" t="s">
        <v>858</v>
      </c>
      <c r="D4365" s="24">
        <f t="shared" si="136"/>
        <v>21033.65</v>
      </c>
      <c r="E4365" s="32">
        <f t="shared" si="137"/>
        <v>0</v>
      </c>
      <c r="F4365" s="30">
        <v>2493.6999999999998</v>
      </c>
      <c r="G4365" s="31">
        <v>0</v>
      </c>
      <c r="H4365" s="22">
        <v>1145.2</v>
      </c>
      <c r="I4365" s="22">
        <v>0</v>
      </c>
      <c r="J4365" s="41">
        <v>2491.15</v>
      </c>
      <c r="K4365" s="42">
        <v>0</v>
      </c>
      <c r="L4365" s="22">
        <v>837.35</v>
      </c>
      <c r="M4365" s="22">
        <v>0</v>
      </c>
      <c r="N4365" s="41">
        <v>4002.15</v>
      </c>
      <c r="O4365" s="42">
        <v>0</v>
      </c>
      <c r="P4365" s="22">
        <v>1991.75</v>
      </c>
      <c r="Q4365" s="22">
        <v>0</v>
      </c>
      <c r="R4365" s="41">
        <v>1673.2</v>
      </c>
      <c r="S4365" s="42">
        <v>0</v>
      </c>
      <c r="T4365" s="22">
        <v>6399.15</v>
      </c>
      <c r="U4365" s="22">
        <v>0</v>
      </c>
      <c r="V4365" s="41"/>
      <c r="W4365" s="42"/>
      <c r="X4365" s="22"/>
      <c r="Y4365" s="22"/>
      <c r="Z4365" s="41"/>
      <c r="AA4365" s="42"/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1654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1654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1654</v>
      </c>
      <c r="B4368" s="37" t="s">
        <v>863</v>
      </c>
      <c r="C4368" s="38" t="s">
        <v>864</v>
      </c>
      <c r="D4368" s="24">
        <f t="shared" si="136"/>
        <v>11017367.15</v>
      </c>
      <c r="E4368" s="32">
        <f t="shared" si="137"/>
        <v>0</v>
      </c>
      <c r="F4368" s="28">
        <v>11017367.15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>
        <v>0</v>
      </c>
      <c r="U4368" s="19">
        <v>0</v>
      </c>
      <c r="V4368" s="39"/>
      <c r="W4368" s="40"/>
      <c r="X4368" s="19"/>
      <c r="Y4368" s="19"/>
      <c r="Z4368" s="39"/>
      <c r="AA4368" s="40"/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1654</v>
      </c>
      <c r="B4369" s="37" t="s">
        <v>865</v>
      </c>
      <c r="C4369" s="38" t="s">
        <v>866</v>
      </c>
      <c r="D4369" s="24">
        <f t="shared" si="136"/>
        <v>3200393.42</v>
      </c>
      <c r="E4369" s="32">
        <f t="shared" si="137"/>
        <v>0</v>
      </c>
      <c r="F4369" s="28"/>
      <c r="G4369" s="29"/>
      <c r="H4369" s="19">
        <v>457199.06</v>
      </c>
      <c r="I4369" s="19">
        <v>0</v>
      </c>
      <c r="J4369" s="39">
        <v>457199.06</v>
      </c>
      <c r="K4369" s="40">
        <v>0</v>
      </c>
      <c r="L4369" s="19">
        <v>457199.06</v>
      </c>
      <c r="M4369" s="19">
        <v>0</v>
      </c>
      <c r="N4369" s="39">
        <v>457199.06</v>
      </c>
      <c r="O4369" s="40">
        <v>0</v>
      </c>
      <c r="P4369" s="19">
        <v>457199.06</v>
      </c>
      <c r="Q4369" s="19">
        <v>0</v>
      </c>
      <c r="R4369" s="39">
        <v>457199.06</v>
      </c>
      <c r="S4369" s="40">
        <v>0</v>
      </c>
      <c r="T4369" s="19">
        <v>457199.06</v>
      </c>
      <c r="U4369" s="19">
        <v>0</v>
      </c>
      <c r="V4369" s="39"/>
      <c r="W4369" s="40"/>
      <c r="X4369" s="19"/>
      <c r="Y4369" s="19"/>
      <c r="Z4369" s="39"/>
      <c r="AA4369" s="40"/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1654</v>
      </c>
      <c r="B4370" s="37" t="s">
        <v>867</v>
      </c>
      <c r="C4370" s="38" t="s">
        <v>868</v>
      </c>
      <c r="D4370" s="24">
        <f t="shared" si="136"/>
        <v>2075278.1</v>
      </c>
      <c r="E4370" s="32">
        <f t="shared" si="137"/>
        <v>0</v>
      </c>
      <c r="F4370" s="28">
        <v>2075278.1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>
        <v>0</v>
      </c>
      <c r="U4370" s="19">
        <v>0</v>
      </c>
      <c r="V4370" s="39"/>
      <c r="W4370" s="40"/>
      <c r="X4370" s="19"/>
      <c r="Y4370" s="19"/>
      <c r="Z4370" s="39"/>
      <c r="AA4370" s="40"/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1654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0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/>
      <c r="Q4371" s="19"/>
      <c r="R4371" s="41"/>
      <c r="S4371" s="42"/>
      <c r="T4371" s="22"/>
      <c r="U4371" s="22"/>
      <c r="V4371" s="41"/>
      <c r="W4371" s="42"/>
      <c r="X4371" s="22"/>
      <c r="Y4371" s="22"/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1654</v>
      </c>
      <c r="B4372" s="37" t="s">
        <v>871</v>
      </c>
      <c r="C4372" s="38" t="s">
        <v>872</v>
      </c>
      <c r="D4372" s="24">
        <f t="shared" si="136"/>
        <v>0</v>
      </c>
      <c r="E4372" s="32">
        <f t="shared" si="137"/>
        <v>701891.5</v>
      </c>
      <c r="F4372" s="28">
        <v>0</v>
      </c>
      <c r="G4372" s="29">
        <v>104381</v>
      </c>
      <c r="H4372" s="19">
        <v>0</v>
      </c>
      <c r="I4372" s="19">
        <v>104829</v>
      </c>
      <c r="J4372" s="39">
        <v>0</v>
      </c>
      <c r="K4372" s="40">
        <v>82471</v>
      </c>
      <c r="L4372" s="19">
        <v>0</v>
      </c>
      <c r="M4372" s="19">
        <v>109952.5</v>
      </c>
      <c r="N4372" s="39">
        <v>0</v>
      </c>
      <c r="O4372" s="40">
        <v>98680</v>
      </c>
      <c r="P4372" s="22">
        <v>0</v>
      </c>
      <c r="Q4372" s="22">
        <v>81963</v>
      </c>
      <c r="R4372" s="39">
        <v>0</v>
      </c>
      <c r="S4372" s="40">
        <v>42145.5</v>
      </c>
      <c r="T4372" s="19">
        <v>0</v>
      </c>
      <c r="U4372" s="19">
        <v>77469.5</v>
      </c>
      <c r="V4372" s="39"/>
      <c r="W4372" s="40"/>
      <c r="X4372" s="19"/>
      <c r="Y4372" s="19"/>
      <c r="Z4372" s="39"/>
      <c r="AA4372" s="40"/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1654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360990</v>
      </c>
      <c r="F4373" s="28">
        <v>0</v>
      </c>
      <c r="G4373" s="29">
        <v>11792</v>
      </c>
      <c r="H4373" s="19">
        <v>0</v>
      </c>
      <c r="I4373" s="19">
        <v>51643</v>
      </c>
      <c r="J4373" s="39">
        <v>0</v>
      </c>
      <c r="K4373" s="40">
        <v>39559</v>
      </c>
      <c r="L4373" s="19">
        <v>0</v>
      </c>
      <c r="M4373" s="19">
        <v>71090.5</v>
      </c>
      <c r="N4373" s="39">
        <v>0</v>
      </c>
      <c r="O4373" s="40">
        <v>4157</v>
      </c>
      <c r="P4373" s="19">
        <v>0</v>
      </c>
      <c r="Q4373" s="19">
        <v>62646.5</v>
      </c>
      <c r="R4373" s="39">
        <v>0</v>
      </c>
      <c r="S4373" s="40">
        <v>57449</v>
      </c>
      <c r="T4373" s="19">
        <v>0</v>
      </c>
      <c r="U4373" s="19">
        <v>62653</v>
      </c>
      <c r="V4373" s="39"/>
      <c r="W4373" s="40"/>
      <c r="X4373" s="19"/>
      <c r="Y4373" s="19"/>
      <c r="Z4373" s="39"/>
      <c r="AA4373" s="40"/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1654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1654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0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/>
      <c r="S4375" s="42"/>
      <c r="T4375" s="22"/>
      <c r="U4375" s="22"/>
      <c r="V4375" s="41"/>
      <c r="W4375" s="42"/>
      <c r="X4375" s="22"/>
      <c r="Y4375" s="22"/>
      <c r="Z4375" s="41"/>
      <c r="AA4375" s="42"/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1654</v>
      </c>
      <c r="B4376" s="37" t="s">
        <v>879</v>
      </c>
      <c r="C4376" s="38" t="s">
        <v>880</v>
      </c>
      <c r="D4376" s="24">
        <f t="shared" si="136"/>
        <v>4285</v>
      </c>
      <c r="E4376" s="32">
        <f t="shared" si="137"/>
        <v>91955</v>
      </c>
      <c r="F4376" s="28">
        <v>0</v>
      </c>
      <c r="G4376" s="29">
        <v>9225</v>
      </c>
      <c r="H4376" s="19">
        <v>155</v>
      </c>
      <c r="I4376" s="19">
        <v>7439</v>
      </c>
      <c r="J4376" s="39">
        <v>1000</v>
      </c>
      <c r="K4376" s="40">
        <v>15000</v>
      </c>
      <c r="L4376" s="19">
        <v>0</v>
      </c>
      <c r="M4376" s="19">
        <v>13732.5</v>
      </c>
      <c r="N4376" s="39">
        <v>0</v>
      </c>
      <c r="O4376" s="40">
        <v>14180</v>
      </c>
      <c r="P4376" s="22">
        <v>2290</v>
      </c>
      <c r="Q4376" s="22">
        <v>9778</v>
      </c>
      <c r="R4376" s="39">
        <v>840</v>
      </c>
      <c r="S4376" s="40">
        <v>13450.5</v>
      </c>
      <c r="T4376" s="19">
        <v>0</v>
      </c>
      <c r="U4376" s="19">
        <v>9150</v>
      </c>
      <c r="V4376" s="39"/>
      <c r="W4376" s="40"/>
      <c r="X4376" s="19"/>
      <c r="Y4376" s="19"/>
      <c r="Z4376" s="39"/>
      <c r="AA4376" s="40"/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1654</v>
      </c>
      <c r="B4377" s="37" t="s">
        <v>881</v>
      </c>
      <c r="C4377" s="38" t="s">
        <v>882</v>
      </c>
      <c r="D4377" s="24">
        <f t="shared" si="136"/>
        <v>700</v>
      </c>
      <c r="E4377" s="32">
        <f t="shared" si="137"/>
        <v>49375</v>
      </c>
      <c r="F4377" s="28">
        <v>0</v>
      </c>
      <c r="G4377" s="29">
        <v>7045</v>
      </c>
      <c r="H4377" s="19">
        <v>0</v>
      </c>
      <c r="I4377" s="19">
        <v>9549.5</v>
      </c>
      <c r="J4377" s="39">
        <v>0</v>
      </c>
      <c r="K4377" s="40">
        <v>250.5</v>
      </c>
      <c r="L4377" s="19">
        <v>0</v>
      </c>
      <c r="M4377" s="19">
        <v>4999</v>
      </c>
      <c r="N4377" s="39">
        <v>0</v>
      </c>
      <c r="O4377" s="40">
        <v>11877</v>
      </c>
      <c r="P4377" s="19">
        <v>0</v>
      </c>
      <c r="Q4377" s="19">
        <v>2763</v>
      </c>
      <c r="R4377" s="39">
        <v>0</v>
      </c>
      <c r="S4377" s="40">
        <v>5176</v>
      </c>
      <c r="T4377" s="19">
        <v>700</v>
      </c>
      <c r="U4377" s="19">
        <v>7715</v>
      </c>
      <c r="V4377" s="39"/>
      <c r="W4377" s="40"/>
      <c r="X4377" s="19"/>
      <c r="Y4377" s="19"/>
      <c r="Z4377" s="39"/>
      <c r="AA4377" s="40"/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1654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20470</v>
      </c>
      <c r="F4378" s="28">
        <v>0</v>
      </c>
      <c r="G4378" s="29">
        <v>3171</v>
      </c>
      <c r="H4378" s="19">
        <v>0</v>
      </c>
      <c r="I4378" s="19">
        <v>150</v>
      </c>
      <c r="J4378" s="39">
        <v>0</v>
      </c>
      <c r="K4378" s="40">
        <v>880</v>
      </c>
      <c r="L4378" s="19">
        <v>0</v>
      </c>
      <c r="M4378" s="19">
        <v>3937</v>
      </c>
      <c r="N4378" s="39">
        <v>0</v>
      </c>
      <c r="O4378" s="40">
        <v>10798</v>
      </c>
      <c r="P4378" s="19">
        <v>0</v>
      </c>
      <c r="Q4378" s="19">
        <v>0</v>
      </c>
      <c r="R4378" s="39">
        <v>0</v>
      </c>
      <c r="S4378" s="40">
        <v>100</v>
      </c>
      <c r="T4378" s="19">
        <v>0</v>
      </c>
      <c r="U4378" s="19">
        <v>1434</v>
      </c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1654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434874.07</v>
      </c>
      <c r="F4379" s="30"/>
      <c r="G4379" s="31"/>
      <c r="H4379" s="22">
        <v>0</v>
      </c>
      <c r="I4379" s="22">
        <v>221240.12</v>
      </c>
      <c r="J4379" s="41">
        <v>0</v>
      </c>
      <c r="K4379" s="42">
        <v>0</v>
      </c>
      <c r="L4379" s="22">
        <v>0</v>
      </c>
      <c r="M4379" s="22">
        <v>0</v>
      </c>
      <c r="N4379" s="41">
        <v>0</v>
      </c>
      <c r="O4379" s="42">
        <v>0</v>
      </c>
      <c r="P4379" s="19">
        <v>0</v>
      </c>
      <c r="Q4379" s="19">
        <v>93353.37</v>
      </c>
      <c r="R4379" s="41">
        <v>0</v>
      </c>
      <c r="S4379" s="42">
        <v>120280.58</v>
      </c>
      <c r="T4379" s="22">
        <v>0</v>
      </c>
      <c r="U4379" s="22">
        <v>0</v>
      </c>
      <c r="V4379" s="41"/>
      <c r="W4379" s="42"/>
      <c r="X4379" s="22"/>
      <c r="Y4379" s="22"/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1654</v>
      </c>
      <c r="B4380" s="37" t="s">
        <v>887</v>
      </c>
      <c r="C4380" s="38" t="s">
        <v>888</v>
      </c>
      <c r="D4380" s="24">
        <f t="shared" si="136"/>
        <v>244000.50000000003</v>
      </c>
      <c r="E4380" s="32">
        <f t="shared" si="137"/>
        <v>231136.16999999998</v>
      </c>
      <c r="F4380" s="28">
        <v>49920.03</v>
      </c>
      <c r="G4380" s="29">
        <v>0</v>
      </c>
      <c r="H4380" s="19">
        <v>58174</v>
      </c>
      <c r="I4380" s="19">
        <v>23417.94</v>
      </c>
      <c r="J4380" s="39">
        <v>25228.04</v>
      </c>
      <c r="K4380" s="40">
        <v>0</v>
      </c>
      <c r="L4380" s="19">
        <v>52709.54</v>
      </c>
      <c r="M4380" s="19">
        <v>0</v>
      </c>
      <c r="N4380" s="39">
        <v>41437.040000000001</v>
      </c>
      <c r="O4380" s="40">
        <v>0</v>
      </c>
      <c r="P4380" s="22">
        <v>16531.849999999999</v>
      </c>
      <c r="Q4380" s="22">
        <v>40940.949999999997</v>
      </c>
      <c r="R4380" s="39">
        <v>0</v>
      </c>
      <c r="S4380" s="40">
        <v>166777.28</v>
      </c>
      <c r="T4380" s="19">
        <v>0</v>
      </c>
      <c r="U4380" s="19">
        <v>0</v>
      </c>
      <c r="V4380" s="39"/>
      <c r="W4380" s="40"/>
      <c r="X4380" s="19"/>
      <c r="Y4380" s="19"/>
      <c r="Z4380" s="39"/>
      <c r="AA4380" s="40"/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1654</v>
      </c>
      <c r="B4381" s="37" t="s">
        <v>889</v>
      </c>
      <c r="C4381" s="38" t="s">
        <v>890</v>
      </c>
      <c r="D4381" s="24">
        <f t="shared" si="136"/>
        <v>89358.840000000011</v>
      </c>
      <c r="E4381" s="32">
        <f t="shared" si="137"/>
        <v>85074.959999999992</v>
      </c>
      <c r="F4381" s="28"/>
      <c r="G4381" s="29"/>
      <c r="H4381" s="19">
        <v>19436.689999999999</v>
      </c>
      <c r="I4381" s="19">
        <v>0</v>
      </c>
      <c r="J4381" s="39">
        <v>7352.69</v>
      </c>
      <c r="K4381" s="40">
        <v>0</v>
      </c>
      <c r="L4381" s="19">
        <v>38884.19</v>
      </c>
      <c r="M4381" s="19">
        <v>0</v>
      </c>
      <c r="N4381" s="39">
        <v>0</v>
      </c>
      <c r="O4381" s="40">
        <v>0</v>
      </c>
      <c r="P4381" s="19">
        <v>19401.39</v>
      </c>
      <c r="Q4381" s="19">
        <v>33116.400000000001</v>
      </c>
      <c r="R4381" s="39">
        <v>0</v>
      </c>
      <c r="S4381" s="40">
        <v>51958.559999999998</v>
      </c>
      <c r="T4381" s="19">
        <v>4283.88</v>
      </c>
      <c r="U4381" s="19">
        <v>0</v>
      </c>
      <c r="V4381" s="39"/>
      <c r="W4381" s="40"/>
      <c r="X4381" s="19"/>
      <c r="Y4381" s="19"/>
      <c r="Z4381" s="39"/>
      <c r="AA4381" s="40"/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1654</v>
      </c>
      <c r="B4382" s="37" t="s">
        <v>891</v>
      </c>
      <c r="C4382" s="38" t="s">
        <v>892</v>
      </c>
      <c r="D4382" s="24">
        <f t="shared" si="136"/>
        <v>43646.18</v>
      </c>
      <c r="E4382" s="32">
        <f t="shared" si="137"/>
        <v>43646.18</v>
      </c>
      <c r="F4382" s="30"/>
      <c r="G4382" s="31"/>
      <c r="H4382" s="22">
        <v>43646.18</v>
      </c>
      <c r="I4382" s="22">
        <v>0</v>
      </c>
      <c r="J4382" s="41">
        <v>0</v>
      </c>
      <c r="K4382" s="42">
        <v>0</v>
      </c>
      <c r="L4382" s="22">
        <v>0</v>
      </c>
      <c r="M4382" s="22">
        <v>0</v>
      </c>
      <c r="N4382" s="41">
        <v>0</v>
      </c>
      <c r="O4382" s="42">
        <v>0</v>
      </c>
      <c r="P4382" s="19">
        <v>0</v>
      </c>
      <c r="Q4382" s="19">
        <v>0</v>
      </c>
      <c r="R4382" s="41">
        <v>0</v>
      </c>
      <c r="S4382" s="42">
        <v>43646.18</v>
      </c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1654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11468.42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>
        <v>0</v>
      </c>
      <c r="S4383" s="42">
        <v>11468.42</v>
      </c>
      <c r="T4383" s="22">
        <v>0</v>
      </c>
      <c r="U4383" s="22">
        <v>0</v>
      </c>
      <c r="V4383" s="41"/>
      <c r="W4383" s="42"/>
      <c r="X4383" s="22"/>
      <c r="Y4383" s="22"/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1654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1654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1654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4202.57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>
        <v>0</v>
      </c>
      <c r="Q4386" s="22">
        <v>148.51</v>
      </c>
      <c r="R4386" s="41">
        <v>0</v>
      </c>
      <c r="S4386" s="42">
        <v>4054.06</v>
      </c>
      <c r="T4386" s="22">
        <v>0</v>
      </c>
      <c r="U4386" s="22">
        <v>0</v>
      </c>
      <c r="V4386" s="41"/>
      <c r="W4386" s="42"/>
      <c r="X4386" s="22"/>
      <c r="Y4386" s="22"/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1654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5049.5</v>
      </c>
      <c r="F4387" s="30">
        <v>0</v>
      </c>
      <c r="G4387" s="31">
        <v>140</v>
      </c>
      <c r="H4387" s="22">
        <v>0</v>
      </c>
      <c r="I4387" s="22">
        <v>1440</v>
      </c>
      <c r="J4387" s="41">
        <v>0</v>
      </c>
      <c r="K4387" s="42">
        <v>525</v>
      </c>
      <c r="L4387" s="22">
        <v>0</v>
      </c>
      <c r="M4387" s="22">
        <v>2027.5</v>
      </c>
      <c r="N4387" s="41">
        <v>0</v>
      </c>
      <c r="O4387" s="42">
        <v>147</v>
      </c>
      <c r="P4387" s="22">
        <v>0</v>
      </c>
      <c r="Q4387" s="22">
        <v>80</v>
      </c>
      <c r="R4387" s="41">
        <v>0</v>
      </c>
      <c r="S4387" s="42">
        <v>0</v>
      </c>
      <c r="T4387" s="22">
        <v>0</v>
      </c>
      <c r="U4387" s="22">
        <v>690</v>
      </c>
      <c r="V4387" s="41"/>
      <c r="W4387" s="42"/>
      <c r="X4387" s="22"/>
      <c r="Y4387" s="22"/>
      <c r="Z4387" s="41"/>
      <c r="AA4387" s="42"/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1654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3061</v>
      </c>
      <c r="F4388" s="30">
        <v>0</v>
      </c>
      <c r="G4388" s="31">
        <v>3061</v>
      </c>
      <c r="H4388" s="22">
        <v>0</v>
      </c>
      <c r="I4388" s="22">
        <v>0</v>
      </c>
      <c r="J4388" s="41">
        <v>0</v>
      </c>
      <c r="K4388" s="42">
        <v>0</v>
      </c>
      <c r="L4388" s="22">
        <v>0</v>
      </c>
      <c r="M4388" s="22">
        <v>0</v>
      </c>
      <c r="N4388" s="41">
        <v>0</v>
      </c>
      <c r="O4388" s="42">
        <v>0</v>
      </c>
      <c r="P4388" s="22">
        <v>0</v>
      </c>
      <c r="Q4388" s="22">
        <v>0</v>
      </c>
      <c r="R4388" s="41">
        <v>0</v>
      </c>
      <c r="S4388" s="42">
        <v>0</v>
      </c>
      <c r="T4388" s="22">
        <v>0</v>
      </c>
      <c r="U4388" s="22">
        <v>0</v>
      </c>
      <c r="V4388" s="41"/>
      <c r="W4388" s="42"/>
      <c r="X4388" s="22"/>
      <c r="Y4388" s="22"/>
      <c r="Z4388" s="41"/>
      <c r="AA4388" s="42"/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1654</v>
      </c>
      <c r="B4389" s="37" t="s">
        <v>905</v>
      </c>
      <c r="C4389" s="38" t="s">
        <v>906</v>
      </c>
      <c r="D4389" s="24">
        <f t="shared" si="136"/>
        <v>4279.5</v>
      </c>
      <c r="E4389" s="32">
        <f t="shared" si="137"/>
        <v>0</v>
      </c>
      <c r="F4389" s="30">
        <v>140</v>
      </c>
      <c r="G4389" s="31">
        <v>0</v>
      </c>
      <c r="H4389" s="22">
        <v>1440</v>
      </c>
      <c r="I4389" s="22">
        <v>0</v>
      </c>
      <c r="J4389" s="41">
        <v>525</v>
      </c>
      <c r="K4389" s="42">
        <v>0</v>
      </c>
      <c r="L4389" s="22">
        <v>2027.5</v>
      </c>
      <c r="M4389" s="22">
        <v>0</v>
      </c>
      <c r="N4389" s="41">
        <v>147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>
        <v>0</v>
      </c>
      <c r="U4389" s="22">
        <v>0</v>
      </c>
      <c r="V4389" s="41"/>
      <c r="W4389" s="42"/>
      <c r="X4389" s="22"/>
      <c r="Y4389" s="22"/>
      <c r="Z4389" s="41"/>
      <c r="AA4389" s="42"/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1654</v>
      </c>
      <c r="B4390" s="37" t="s">
        <v>907</v>
      </c>
      <c r="C4390" s="38" t="s">
        <v>908</v>
      </c>
      <c r="D4390" s="24">
        <f t="shared" si="136"/>
        <v>3061</v>
      </c>
      <c r="E4390" s="32">
        <f t="shared" si="137"/>
        <v>0</v>
      </c>
      <c r="F4390" s="30">
        <v>3061</v>
      </c>
      <c r="G4390" s="31">
        <v>0</v>
      </c>
      <c r="H4390" s="22">
        <v>0</v>
      </c>
      <c r="I4390" s="22">
        <v>0</v>
      </c>
      <c r="J4390" s="41">
        <v>0</v>
      </c>
      <c r="K4390" s="42">
        <v>0</v>
      </c>
      <c r="L4390" s="22">
        <v>0</v>
      </c>
      <c r="M4390" s="22">
        <v>0</v>
      </c>
      <c r="N4390" s="41">
        <v>0</v>
      </c>
      <c r="O4390" s="42">
        <v>0</v>
      </c>
      <c r="P4390" s="22">
        <v>0</v>
      </c>
      <c r="Q4390" s="22">
        <v>0</v>
      </c>
      <c r="R4390" s="41">
        <v>0</v>
      </c>
      <c r="S4390" s="42">
        <v>0</v>
      </c>
      <c r="T4390" s="22">
        <v>0</v>
      </c>
      <c r="U4390" s="22">
        <v>0</v>
      </c>
      <c r="V4390" s="41"/>
      <c r="W4390" s="42"/>
      <c r="X4390" s="22"/>
      <c r="Y4390" s="22"/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1654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1654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1654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1654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1654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1654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1654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1654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8260</v>
      </c>
      <c r="F4398" s="30"/>
      <c r="G4398" s="31"/>
      <c r="H4398" s="22"/>
      <c r="I4398" s="22"/>
      <c r="J4398" s="41"/>
      <c r="K4398" s="42"/>
      <c r="L4398" s="22">
        <v>0</v>
      </c>
      <c r="M4398" s="22">
        <v>4200</v>
      </c>
      <c r="N4398" s="41">
        <v>0</v>
      </c>
      <c r="O4398" s="42">
        <v>540</v>
      </c>
      <c r="P4398" s="22">
        <v>0</v>
      </c>
      <c r="Q4398" s="22">
        <v>3520</v>
      </c>
      <c r="R4398" s="41">
        <v>0</v>
      </c>
      <c r="S4398" s="42">
        <v>0</v>
      </c>
      <c r="T4398" s="22">
        <v>0</v>
      </c>
      <c r="U4398" s="22">
        <v>0</v>
      </c>
      <c r="V4398" s="41"/>
      <c r="W4398" s="42"/>
      <c r="X4398" s="22"/>
      <c r="Y4398" s="22"/>
      <c r="Z4398" s="41"/>
      <c r="AA4398" s="42"/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1654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1654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1654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1654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400</v>
      </c>
      <c r="F4402" s="30"/>
      <c r="G4402" s="31"/>
      <c r="H4402" s="22"/>
      <c r="I4402" s="22"/>
      <c r="J4402" s="41"/>
      <c r="K4402" s="42"/>
      <c r="L4402" s="22">
        <v>0</v>
      </c>
      <c r="M4402" s="22">
        <v>400</v>
      </c>
      <c r="N4402" s="41">
        <v>0</v>
      </c>
      <c r="O4402" s="42">
        <v>0</v>
      </c>
      <c r="P4402" s="22">
        <v>0</v>
      </c>
      <c r="Q4402" s="22">
        <v>0</v>
      </c>
      <c r="R4402" s="41">
        <v>0</v>
      </c>
      <c r="S4402" s="42">
        <v>0</v>
      </c>
      <c r="T4402" s="22">
        <v>0</v>
      </c>
      <c r="U4402" s="22">
        <v>0</v>
      </c>
      <c r="V4402" s="41"/>
      <c r="W4402" s="42"/>
      <c r="X4402" s="22"/>
      <c r="Y4402" s="22"/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1654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0</v>
      </c>
      <c r="F4403" s="30"/>
      <c r="G4403" s="31"/>
      <c r="H4403" s="22"/>
      <c r="I4403" s="22"/>
      <c r="J4403" s="41"/>
      <c r="K4403" s="42"/>
      <c r="L4403" s="22"/>
      <c r="M4403" s="22"/>
      <c r="N4403" s="41"/>
      <c r="O4403" s="42"/>
      <c r="P4403" s="22"/>
      <c r="Q4403" s="22"/>
      <c r="R4403" s="41"/>
      <c r="S4403" s="42"/>
      <c r="T4403" s="22"/>
      <c r="U4403" s="22"/>
      <c r="V4403" s="41"/>
      <c r="W4403" s="42"/>
      <c r="X4403" s="22"/>
      <c r="Y4403" s="22"/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1654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1654</v>
      </c>
      <c r="B4405" s="37" t="s">
        <v>937</v>
      </c>
      <c r="C4405" s="38" t="s">
        <v>938</v>
      </c>
      <c r="D4405" s="24">
        <f t="shared" si="136"/>
        <v>8936.2400000000016</v>
      </c>
      <c r="E4405" s="32">
        <f t="shared" si="137"/>
        <v>1237.02</v>
      </c>
      <c r="F4405" s="30"/>
      <c r="G4405" s="31"/>
      <c r="H4405" s="22"/>
      <c r="I4405" s="22"/>
      <c r="J4405" s="41">
        <v>3471</v>
      </c>
      <c r="K4405" s="42">
        <v>0</v>
      </c>
      <c r="L4405" s="22">
        <v>1237.02</v>
      </c>
      <c r="M4405" s="22">
        <v>0</v>
      </c>
      <c r="N4405" s="41">
        <v>0</v>
      </c>
      <c r="O4405" s="42">
        <v>1237.02</v>
      </c>
      <c r="P4405" s="22">
        <v>0</v>
      </c>
      <c r="Q4405" s="22">
        <v>0</v>
      </c>
      <c r="R4405" s="41">
        <v>0</v>
      </c>
      <c r="S4405" s="42">
        <v>0</v>
      </c>
      <c r="T4405" s="22">
        <v>4228.22</v>
      </c>
      <c r="U4405" s="22">
        <v>0</v>
      </c>
      <c r="V4405" s="41"/>
      <c r="W4405" s="42"/>
      <c r="X4405" s="22"/>
      <c r="Y4405" s="22"/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1654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33861.14</v>
      </c>
      <c r="F4406" s="30"/>
      <c r="G4406" s="31"/>
      <c r="H4406" s="22">
        <v>0</v>
      </c>
      <c r="I4406" s="22">
        <v>7200.44</v>
      </c>
      <c r="J4406" s="41">
        <v>0</v>
      </c>
      <c r="K4406" s="42">
        <v>0</v>
      </c>
      <c r="L4406" s="22">
        <v>0</v>
      </c>
      <c r="M4406" s="22">
        <v>9144.34</v>
      </c>
      <c r="N4406" s="41">
        <v>0</v>
      </c>
      <c r="O4406" s="42">
        <v>2239.14</v>
      </c>
      <c r="P4406" s="22">
        <v>0</v>
      </c>
      <c r="Q4406" s="22">
        <v>0</v>
      </c>
      <c r="R4406" s="41">
        <v>0</v>
      </c>
      <c r="S4406" s="42">
        <v>0</v>
      </c>
      <c r="T4406" s="22">
        <v>0</v>
      </c>
      <c r="U4406" s="22">
        <v>15277.22</v>
      </c>
      <c r="V4406" s="41"/>
      <c r="W4406" s="42"/>
      <c r="X4406" s="22"/>
      <c r="Y4406" s="22"/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1654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23080.5</v>
      </c>
      <c r="F4407" s="30">
        <v>0</v>
      </c>
      <c r="G4407" s="31">
        <v>682.5</v>
      </c>
      <c r="H4407" s="22">
        <v>0</v>
      </c>
      <c r="I4407" s="22">
        <v>2285</v>
      </c>
      <c r="J4407" s="41">
        <v>0</v>
      </c>
      <c r="K4407" s="42">
        <v>1640</v>
      </c>
      <c r="L4407" s="22">
        <v>0</v>
      </c>
      <c r="M4407" s="22">
        <v>619.5</v>
      </c>
      <c r="N4407" s="41">
        <v>0</v>
      </c>
      <c r="O4407" s="42">
        <v>8609</v>
      </c>
      <c r="P4407" s="22">
        <v>0</v>
      </c>
      <c r="Q4407" s="22">
        <v>2674.5</v>
      </c>
      <c r="R4407" s="41">
        <v>0</v>
      </c>
      <c r="S4407" s="42">
        <v>2731</v>
      </c>
      <c r="T4407" s="22">
        <v>0</v>
      </c>
      <c r="U4407" s="22">
        <v>3839</v>
      </c>
      <c r="V4407" s="41"/>
      <c r="W4407" s="42"/>
      <c r="X4407" s="22"/>
      <c r="Y4407" s="22"/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1654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53160</v>
      </c>
      <c r="F4408" s="30">
        <v>0</v>
      </c>
      <c r="G4408" s="31">
        <v>1295</v>
      </c>
      <c r="H4408" s="22">
        <v>0</v>
      </c>
      <c r="I4408" s="22">
        <v>6855.5</v>
      </c>
      <c r="J4408" s="41">
        <v>0</v>
      </c>
      <c r="K4408" s="42">
        <v>5078.5</v>
      </c>
      <c r="L4408" s="22">
        <v>0</v>
      </c>
      <c r="M4408" s="22">
        <v>4732</v>
      </c>
      <c r="N4408" s="41">
        <v>0</v>
      </c>
      <c r="O4408" s="42">
        <v>0</v>
      </c>
      <c r="P4408" s="22">
        <v>0</v>
      </c>
      <c r="Q4408" s="22">
        <v>0</v>
      </c>
      <c r="R4408" s="41">
        <v>0</v>
      </c>
      <c r="S4408" s="42">
        <v>20225.5</v>
      </c>
      <c r="T4408" s="22">
        <v>0</v>
      </c>
      <c r="U4408" s="22">
        <v>14973.5</v>
      </c>
      <c r="V4408" s="41"/>
      <c r="W4408" s="42"/>
      <c r="X4408" s="22"/>
      <c r="Y4408" s="22"/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1654</v>
      </c>
      <c r="B4409" s="37" t="s">
        <v>945</v>
      </c>
      <c r="C4409" s="38" t="s">
        <v>946</v>
      </c>
      <c r="D4409" s="24">
        <f t="shared" si="136"/>
        <v>19241.5</v>
      </c>
      <c r="E4409" s="32">
        <f t="shared" si="137"/>
        <v>19241.5</v>
      </c>
      <c r="F4409" s="30">
        <v>682.5</v>
      </c>
      <c r="G4409" s="31">
        <v>0</v>
      </c>
      <c r="H4409" s="22">
        <v>2285</v>
      </c>
      <c r="I4409" s="22">
        <v>0</v>
      </c>
      <c r="J4409" s="41">
        <v>1640</v>
      </c>
      <c r="K4409" s="42">
        <v>0</v>
      </c>
      <c r="L4409" s="22">
        <v>619.5</v>
      </c>
      <c r="M4409" s="22">
        <v>0</v>
      </c>
      <c r="N4409" s="41">
        <v>8609</v>
      </c>
      <c r="O4409" s="42">
        <v>0</v>
      </c>
      <c r="P4409" s="22">
        <v>2674.5</v>
      </c>
      <c r="Q4409" s="22">
        <v>0</v>
      </c>
      <c r="R4409" s="41">
        <v>2731</v>
      </c>
      <c r="S4409" s="42">
        <v>0</v>
      </c>
      <c r="T4409" s="22">
        <v>0</v>
      </c>
      <c r="U4409" s="22">
        <v>19241.5</v>
      </c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1654</v>
      </c>
      <c r="B4410" s="37" t="s">
        <v>947</v>
      </c>
      <c r="C4410" s="38" t="s">
        <v>948</v>
      </c>
      <c r="D4410" s="24">
        <f t="shared" si="136"/>
        <v>23080.5</v>
      </c>
      <c r="E4410" s="32">
        <f t="shared" si="137"/>
        <v>133864.18</v>
      </c>
      <c r="F4410" s="30"/>
      <c r="G4410" s="31"/>
      <c r="H4410" s="22"/>
      <c r="I4410" s="22"/>
      <c r="J4410" s="41">
        <v>0</v>
      </c>
      <c r="K4410" s="42">
        <v>32573.06</v>
      </c>
      <c r="L4410" s="22">
        <v>0</v>
      </c>
      <c r="M4410" s="22">
        <v>0</v>
      </c>
      <c r="N4410" s="41">
        <v>0</v>
      </c>
      <c r="O4410" s="42">
        <v>0</v>
      </c>
      <c r="P4410" s="22">
        <v>0</v>
      </c>
      <c r="Q4410" s="22">
        <v>64005</v>
      </c>
      <c r="R4410" s="41">
        <v>0</v>
      </c>
      <c r="S4410" s="42">
        <v>4713.0600000000004</v>
      </c>
      <c r="T4410" s="22">
        <v>23080.5</v>
      </c>
      <c r="U4410" s="22">
        <v>32573.06</v>
      </c>
      <c r="V4410" s="41"/>
      <c r="W4410" s="42"/>
      <c r="X4410" s="22"/>
      <c r="Y4410" s="22"/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1654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1654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1654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1654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8125</v>
      </c>
      <c r="F4414" s="28"/>
      <c r="G4414" s="29"/>
      <c r="H4414" s="19"/>
      <c r="I4414" s="19"/>
      <c r="J4414" s="39"/>
      <c r="K4414" s="40"/>
      <c r="L4414" s="19"/>
      <c r="M4414" s="19"/>
      <c r="N4414" s="39"/>
      <c r="O4414" s="40"/>
      <c r="P4414" s="22"/>
      <c r="Q4414" s="22"/>
      <c r="R4414" s="39">
        <v>0</v>
      </c>
      <c r="S4414" s="40">
        <v>8125</v>
      </c>
      <c r="T4414" s="19">
        <v>0</v>
      </c>
      <c r="U4414" s="19">
        <v>0</v>
      </c>
      <c r="V4414" s="39"/>
      <c r="W4414" s="40"/>
      <c r="X4414" s="19"/>
      <c r="Y4414" s="19"/>
      <c r="Z4414" s="39"/>
      <c r="AA4414" s="40"/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1654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1654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1654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1654</v>
      </c>
      <c r="B4418" s="37" t="s">
        <v>963</v>
      </c>
      <c r="C4418" s="38" t="s">
        <v>964</v>
      </c>
      <c r="D4418" s="24">
        <f t="shared" si="136"/>
        <v>6056.07</v>
      </c>
      <c r="E4418" s="32">
        <f t="shared" si="137"/>
        <v>1906702.0699999998</v>
      </c>
      <c r="F4418" s="30">
        <v>0</v>
      </c>
      <c r="G4418" s="31">
        <v>1900</v>
      </c>
      <c r="H4418" s="22">
        <v>0</v>
      </c>
      <c r="I4418" s="22">
        <v>434000</v>
      </c>
      <c r="J4418" s="41">
        <v>6056.07</v>
      </c>
      <c r="K4418" s="42">
        <v>669800</v>
      </c>
      <c r="L4418" s="22">
        <v>0</v>
      </c>
      <c r="M4418" s="22">
        <v>3650</v>
      </c>
      <c r="N4418" s="41">
        <v>0</v>
      </c>
      <c r="O4418" s="42">
        <v>87332.07</v>
      </c>
      <c r="P4418" s="22">
        <v>0</v>
      </c>
      <c r="Q4418" s="22">
        <v>258924.4</v>
      </c>
      <c r="R4418" s="41">
        <v>0</v>
      </c>
      <c r="S4418" s="42">
        <v>148000</v>
      </c>
      <c r="T4418" s="22">
        <v>0</v>
      </c>
      <c r="U4418" s="22">
        <v>303095.59999999998</v>
      </c>
      <c r="V4418" s="41"/>
      <c r="W4418" s="42"/>
      <c r="X4418" s="22"/>
      <c r="Y4418" s="22"/>
      <c r="Z4418" s="41"/>
      <c r="AA4418" s="42"/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1654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366697.78</v>
      </c>
      <c r="F4419" s="28">
        <v>0</v>
      </c>
      <c r="G4419" s="29">
        <v>41799.72</v>
      </c>
      <c r="H4419" s="19">
        <v>0</v>
      </c>
      <c r="I4419" s="19">
        <v>41799.72</v>
      </c>
      <c r="J4419" s="39">
        <v>0</v>
      </c>
      <c r="K4419" s="40">
        <v>41799.72</v>
      </c>
      <c r="L4419" s="19">
        <v>0</v>
      </c>
      <c r="M4419" s="19">
        <v>47466.39</v>
      </c>
      <c r="N4419" s="39">
        <v>0</v>
      </c>
      <c r="O4419" s="40">
        <v>47466.39</v>
      </c>
      <c r="P4419" s="22">
        <v>0</v>
      </c>
      <c r="Q4419" s="22">
        <v>47466.39</v>
      </c>
      <c r="R4419" s="39">
        <v>0</v>
      </c>
      <c r="S4419" s="40">
        <v>47466.39</v>
      </c>
      <c r="T4419" s="19">
        <v>0</v>
      </c>
      <c r="U4419" s="19">
        <v>51433.06</v>
      </c>
      <c r="V4419" s="39"/>
      <c r="W4419" s="40"/>
      <c r="X4419" s="19"/>
      <c r="Y4419" s="19"/>
      <c r="Z4419" s="39"/>
      <c r="AA4419" s="40"/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1654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1654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73073.33</v>
      </c>
      <c r="F4421" s="30"/>
      <c r="G4421" s="31"/>
      <c r="H4421" s="22"/>
      <c r="I4421" s="22"/>
      <c r="J4421" s="41"/>
      <c r="K4421" s="42"/>
      <c r="L4421" s="22">
        <v>0</v>
      </c>
      <c r="M4421" s="22">
        <v>26237.55</v>
      </c>
      <c r="N4421" s="41">
        <v>0</v>
      </c>
      <c r="O4421" s="42">
        <v>573.27</v>
      </c>
      <c r="P4421" s="22">
        <v>0</v>
      </c>
      <c r="Q4421" s="22">
        <v>46262.51</v>
      </c>
      <c r="R4421" s="41">
        <v>0</v>
      </c>
      <c r="S4421" s="42">
        <v>0</v>
      </c>
      <c r="T4421" s="22">
        <v>0</v>
      </c>
      <c r="U4421" s="22">
        <v>0</v>
      </c>
      <c r="V4421" s="41"/>
      <c r="W4421" s="42"/>
      <c r="X4421" s="22"/>
      <c r="Y4421" s="22"/>
      <c r="Z4421" s="41"/>
      <c r="AA4421" s="42"/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1654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1654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1654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1654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16762818.710000001</v>
      </c>
      <c r="F4425" s="28">
        <v>0</v>
      </c>
      <c r="G4425" s="29">
        <v>2117855.81</v>
      </c>
      <c r="H4425" s="19">
        <v>0</v>
      </c>
      <c r="I4425" s="19">
        <v>2135570</v>
      </c>
      <c r="J4425" s="39">
        <v>0</v>
      </c>
      <c r="K4425" s="40">
        <v>2116840</v>
      </c>
      <c r="L4425" s="19">
        <v>0</v>
      </c>
      <c r="M4425" s="19">
        <v>2091100</v>
      </c>
      <c r="N4425" s="39">
        <v>0</v>
      </c>
      <c r="O4425" s="40">
        <v>2096000</v>
      </c>
      <c r="P4425" s="22">
        <v>0</v>
      </c>
      <c r="Q4425" s="22">
        <v>2075190</v>
      </c>
      <c r="R4425" s="39">
        <v>0</v>
      </c>
      <c r="S4425" s="40">
        <v>2000090</v>
      </c>
      <c r="T4425" s="19">
        <v>0</v>
      </c>
      <c r="U4425" s="19">
        <v>2130172.9</v>
      </c>
      <c r="V4425" s="39"/>
      <c r="W4425" s="40"/>
      <c r="X4425" s="19"/>
      <c r="Y4425" s="19"/>
      <c r="Z4425" s="39"/>
      <c r="AA4425" s="40"/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1654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1654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1654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1654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1654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643685.09</v>
      </c>
      <c r="F4430" s="28">
        <v>0</v>
      </c>
      <c r="G4430" s="29">
        <v>81609.289999999994</v>
      </c>
      <c r="H4430" s="19">
        <v>0</v>
      </c>
      <c r="I4430" s="19">
        <v>81679.600000000006</v>
      </c>
      <c r="J4430" s="39">
        <v>0</v>
      </c>
      <c r="K4430" s="40">
        <v>80957.3</v>
      </c>
      <c r="L4430" s="19">
        <v>0</v>
      </c>
      <c r="M4430" s="19">
        <v>79836.3</v>
      </c>
      <c r="N4430" s="39">
        <v>0</v>
      </c>
      <c r="O4430" s="40">
        <v>80063.8</v>
      </c>
      <c r="P4430" s="22">
        <v>0</v>
      </c>
      <c r="Q4430" s="22">
        <v>79037.3</v>
      </c>
      <c r="R4430" s="39">
        <v>0</v>
      </c>
      <c r="S4430" s="40">
        <v>77730.8</v>
      </c>
      <c r="T4430" s="19">
        <v>0</v>
      </c>
      <c r="U4430" s="19">
        <v>82770.7</v>
      </c>
      <c r="V4430" s="39"/>
      <c r="W4430" s="40"/>
      <c r="X4430" s="19"/>
      <c r="Y4430" s="19"/>
      <c r="Z4430" s="39"/>
      <c r="AA4430" s="40"/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1654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1654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1654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1654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1654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1654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1654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1654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1654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2000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>
        <v>0</v>
      </c>
      <c r="Q4439" s="22">
        <v>2000</v>
      </c>
      <c r="R4439" s="41">
        <v>0</v>
      </c>
      <c r="S4439" s="42">
        <v>0</v>
      </c>
      <c r="T4439" s="22">
        <v>0</v>
      </c>
      <c r="U4439" s="22">
        <v>0</v>
      </c>
      <c r="V4439" s="41"/>
      <c r="W4439" s="42"/>
      <c r="X4439" s="22"/>
      <c r="Y4439" s="22"/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1654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1654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1654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36700</v>
      </c>
      <c r="F4442" s="30"/>
      <c r="G4442" s="31"/>
      <c r="H4442" s="22"/>
      <c r="I4442" s="22"/>
      <c r="J4442" s="41">
        <v>0</v>
      </c>
      <c r="K4442" s="42">
        <v>400</v>
      </c>
      <c r="L4442" s="22">
        <v>0</v>
      </c>
      <c r="M4442" s="22">
        <v>4000</v>
      </c>
      <c r="N4442" s="41">
        <v>0</v>
      </c>
      <c r="O4442" s="42">
        <v>12700</v>
      </c>
      <c r="P4442" s="22">
        <v>0</v>
      </c>
      <c r="Q4442" s="22">
        <v>9600</v>
      </c>
      <c r="R4442" s="41">
        <v>0</v>
      </c>
      <c r="S4442" s="42">
        <v>4000</v>
      </c>
      <c r="T4442" s="22">
        <v>0</v>
      </c>
      <c r="U4442" s="22">
        <v>6000</v>
      </c>
      <c r="V4442" s="41"/>
      <c r="W4442" s="42"/>
      <c r="X4442" s="22"/>
      <c r="Y4442" s="22"/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1654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1654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1654</v>
      </c>
      <c r="B4445" s="37" t="s">
        <v>1015</v>
      </c>
      <c r="C4445" s="38" t="s">
        <v>1016</v>
      </c>
      <c r="D4445" s="24">
        <f t="shared" si="138"/>
        <v>0</v>
      </c>
      <c r="E4445" s="32">
        <f t="shared" si="139"/>
        <v>20465</v>
      </c>
      <c r="F4445" s="28"/>
      <c r="G4445" s="29"/>
      <c r="H4445" s="19">
        <v>0</v>
      </c>
      <c r="I4445" s="19">
        <v>5775</v>
      </c>
      <c r="J4445" s="39">
        <v>0</v>
      </c>
      <c r="K4445" s="40">
        <v>2590</v>
      </c>
      <c r="L4445" s="19">
        <v>0</v>
      </c>
      <c r="M4445" s="19">
        <v>0</v>
      </c>
      <c r="N4445" s="39">
        <v>0</v>
      </c>
      <c r="O4445" s="40">
        <v>2155</v>
      </c>
      <c r="P4445" s="22">
        <v>0</v>
      </c>
      <c r="Q4445" s="22">
        <v>3446</v>
      </c>
      <c r="R4445" s="39">
        <v>0</v>
      </c>
      <c r="S4445" s="40">
        <v>3269</v>
      </c>
      <c r="T4445" s="19">
        <v>0</v>
      </c>
      <c r="U4445" s="19">
        <v>3230</v>
      </c>
      <c r="V4445" s="39"/>
      <c r="W4445" s="40"/>
      <c r="X4445" s="19"/>
      <c r="Y4445" s="19"/>
      <c r="Z4445" s="39"/>
      <c r="AA4445" s="40"/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1654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1654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1654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1654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/>
      <c r="Y4449" s="22"/>
      <c r="Z4449" s="41"/>
      <c r="AA4449" s="42"/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1654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1654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1654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1508852</v>
      </c>
      <c r="F4452" s="30">
        <v>0</v>
      </c>
      <c r="G4452" s="31">
        <v>146802</v>
      </c>
      <c r="H4452" s="22">
        <v>0</v>
      </c>
      <c r="I4452" s="22">
        <v>3000</v>
      </c>
      <c r="J4452" s="41">
        <v>0</v>
      </c>
      <c r="K4452" s="42">
        <v>3000</v>
      </c>
      <c r="L4452" s="22">
        <v>0</v>
      </c>
      <c r="M4452" s="22">
        <v>3000</v>
      </c>
      <c r="N4452" s="41">
        <v>0</v>
      </c>
      <c r="O4452" s="42">
        <v>3000</v>
      </c>
      <c r="P4452" s="22">
        <v>0</v>
      </c>
      <c r="Q4452" s="22">
        <v>814900</v>
      </c>
      <c r="R4452" s="41">
        <v>0</v>
      </c>
      <c r="S4452" s="42">
        <v>107150</v>
      </c>
      <c r="T4452" s="22">
        <v>0</v>
      </c>
      <c r="U4452" s="22">
        <v>428000</v>
      </c>
      <c r="V4452" s="41"/>
      <c r="W4452" s="42"/>
      <c r="X4452" s="22"/>
      <c r="Y4452" s="22"/>
      <c r="Z4452" s="41"/>
      <c r="AA4452" s="42"/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1654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1654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1654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37017.5</v>
      </c>
      <c r="F4455" s="28"/>
      <c r="G4455" s="29"/>
      <c r="H4455" s="19">
        <v>0</v>
      </c>
      <c r="I4455" s="19">
        <v>4800</v>
      </c>
      <c r="J4455" s="39">
        <v>0</v>
      </c>
      <c r="K4455" s="40">
        <v>0</v>
      </c>
      <c r="L4455" s="19">
        <v>0</v>
      </c>
      <c r="M4455" s="19">
        <v>0</v>
      </c>
      <c r="N4455" s="39">
        <v>0</v>
      </c>
      <c r="O4455" s="40">
        <v>0</v>
      </c>
      <c r="P4455" s="22">
        <v>0</v>
      </c>
      <c r="Q4455" s="22">
        <v>1530</v>
      </c>
      <c r="R4455" s="39">
        <v>0</v>
      </c>
      <c r="S4455" s="40">
        <v>0</v>
      </c>
      <c r="T4455" s="19">
        <v>0</v>
      </c>
      <c r="U4455" s="19">
        <v>30687.5</v>
      </c>
      <c r="V4455" s="39"/>
      <c r="W4455" s="40"/>
      <c r="X4455" s="19"/>
      <c r="Y4455" s="19"/>
      <c r="Z4455" s="39"/>
      <c r="AA4455" s="40"/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1654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215640</v>
      </c>
      <c r="F4456" s="28">
        <v>0</v>
      </c>
      <c r="G4456" s="29">
        <v>33720</v>
      </c>
      <c r="H4456" s="19">
        <v>0</v>
      </c>
      <c r="I4456" s="19">
        <v>28650</v>
      </c>
      <c r="J4456" s="39">
        <v>0</v>
      </c>
      <c r="K4456" s="40">
        <v>25920</v>
      </c>
      <c r="L4456" s="19">
        <v>0</v>
      </c>
      <c r="M4456" s="19">
        <v>33900</v>
      </c>
      <c r="N4456" s="39">
        <v>0</v>
      </c>
      <c r="O4456" s="40">
        <v>28130</v>
      </c>
      <c r="P4456" s="19">
        <v>0</v>
      </c>
      <c r="Q4456" s="19">
        <v>28570</v>
      </c>
      <c r="R4456" s="39">
        <v>0</v>
      </c>
      <c r="S4456" s="40">
        <v>15390</v>
      </c>
      <c r="T4456" s="19">
        <v>0</v>
      </c>
      <c r="U4456" s="19">
        <v>21360</v>
      </c>
      <c r="V4456" s="39"/>
      <c r="W4456" s="40"/>
      <c r="X4456" s="19"/>
      <c r="Y4456" s="19"/>
      <c r="Z4456" s="39"/>
      <c r="AA4456" s="40"/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1654</v>
      </c>
      <c r="B4457" s="37" t="s">
        <v>1039</v>
      </c>
      <c r="C4457" s="38" t="s">
        <v>1040</v>
      </c>
      <c r="D4457" s="24">
        <f t="shared" si="138"/>
        <v>13041225.810000001</v>
      </c>
      <c r="E4457" s="32">
        <f t="shared" si="139"/>
        <v>0</v>
      </c>
      <c r="F4457" s="28">
        <v>1666265.81</v>
      </c>
      <c r="G4457" s="29">
        <v>0</v>
      </c>
      <c r="H4457" s="19">
        <v>1663840</v>
      </c>
      <c r="I4457" s="19">
        <v>0</v>
      </c>
      <c r="J4457" s="39">
        <v>1655180</v>
      </c>
      <c r="K4457" s="40">
        <v>0</v>
      </c>
      <c r="L4457" s="19">
        <v>1629440</v>
      </c>
      <c r="M4457" s="19">
        <v>0</v>
      </c>
      <c r="N4457" s="39">
        <v>1633640</v>
      </c>
      <c r="O4457" s="40">
        <v>0</v>
      </c>
      <c r="P4457" s="19">
        <v>1613390</v>
      </c>
      <c r="Q4457" s="19">
        <v>0</v>
      </c>
      <c r="R4457" s="39">
        <v>1538290</v>
      </c>
      <c r="S4457" s="40">
        <v>0</v>
      </c>
      <c r="T4457" s="19">
        <v>1641180</v>
      </c>
      <c r="U4457" s="19">
        <v>0</v>
      </c>
      <c r="V4457" s="39"/>
      <c r="W4457" s="40"/>
      <c r="X4457" s="19"/>
      <c r="Y4457" s="19"/>
      <c r="Z4457" s="39"/>
      <c r="AA4457" s="40"/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1654</v>
      </c>
      <c r="B4458" s="37" t="s">
        <v>1041</v>
      </c>
      <c r="C4458" s="38" t="s">
        <v>1042</v>
      </c>
      <c r="D4458" s="24">
        <f t="shared" si="138"/>
        <v>671520</v>
      </c>
      <c r="E4458" s="32">
        <f t="shared" si="139"/>
        <v>0</v>
      </c>
      <c r="F4458" s="28">
        <v>81330</v>
      </c>
      <c r="G4458" s="29">
        <v>0</v>
      </c>
      <c r="H4458" s="19">
        <v>85150</v>
      </c>
      <c r="I4458" s="19">
        <v>0</v>
      </c>
      <c r="J4458" s="39">
        <v>83240</v>
      </c>
      <c r="K4458" s="40">
        <v>0</v>
      </c>
      <c r="L4458" s="19">
        <v>83240</v>
      </c>
      <c r="M4458" s="19">
        <v>0</v>
      </c>
      <c r="N4458" s="39">
        <v>83940</v>
      </c>
      <c r="O4458" s="40">
        <v>0</v>
      </c>
      <c r="P4458" s="19">
        <v>83380</v>
      </c>
      <c r="Q4458" s="19">
        <v>0</v>
      </c>
      <c r="R4458" s="39">
        <v>83380</v>
      </c>
      <c r="S4458" s="40">
        <v>0</v>
      </c>
      <c r="T4458" s="19">
        <v>87860</v>
      </c>
      <c r="U4458" s="19">
        <v>0</v>
      </c>
      <c r="V4458" s="39"/>
      <c r="W4458" s="40"/>
      <c r="X4458" s="19"/>
      <c r="Y4458" s="19"/>
      <c r="Z4458" s="39"/>
      <c r="AA4458" s="40"/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1654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1654</v>
      </c>
      <c r="B4460" s="37" t="s">
        <v>1045</v>
      </c>
      <c r="C4460" s="38" t="s">
        <v>1046</v>
      </c>
      <c r="D4460" s="24">
        <f t="shared" si="138"/>
        <v>478912.9</v>
      </c>
      <c r="E4460" s="32">
        <f t="shared" si="139"/>
        <v>0</v>
      </c>
      <c r="F4460" s="28">
        <v>58100</v>
      </c>
      <c r="G4460" s="29">
        <v>0</v>
      </c>
      <c r="H4460" s="19">
        <v>58100</v>
      </c>
      <c r="I4460" s="19">
        <v>0</v>
      </c>
      <c r="J4460" s="39">
        <v>58100</v>
      </c>
      <c r="K4460" s="40">
        <v>0</v>
      </c>
      <c r="L4460" s="19">
        <v>58100</v>
      </c>
      <c r="M4460" s="19">
        <v>0</v>
      </c>
      <c r="N4460" s="39">
        <v>58100</v>
      </c>
      <c r="O4460" s="40">
        <v>0</v>
      </c>
      <c r="P4460" s="22">
        <v>58100</v>
      </c>
      <c r="Q4460" s="22">
        <v>0</v>
      </c>
      <c r="R4460" s="39">
        <v>58100</v>
      </c>
      <c r="S4460" s="40">
        <v>0</v>
      </c>
      <c r="T4460" s="19">
        <v>72212.899999999994</v>
      </c>
      <c r="U4460" s="19">
        <v>0</v>
      </c>
      <c r="V4460" s="39"/>
      <c r="W4460" s="40"/>
      <c r="X4460" s="19"/>
      <c r="Y4460" s="19"/>
      <c r="Z4460" s="39"/>
      <c r="AA4460" s="40"/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1654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1654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1654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1654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1654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1654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1654</v>
      </c>
      <c r="B4467" s="37" t="s">
        <v>1059</v>
      </c>
      <c r="C4467" s="38" t="s">
        <v>1060</v>
      </c>
      <c r="D4467" s="24">
        <f t="shared" si="138"/>
        <v>1173500</v>
      </c>
      <c r="E4467" s="32">
        <f t="shared" si="139"/>
        <v>0</v>
      </c>
      <c r="F4467" s="28">
        <v>134710</v>
      </c>
      <c r="G4467" s="29">
        <v>0</v>
      </c>
      <c r="H4467" s="19">
        <v>170720</v>
      </c>
      <c r="I4467" s="19">
        <v>0</v>
      </c>
      <c r="J4467" s="39">
        <v>164940</v>
      </c>
      <c r="K4467" s="40">
        <v>0</v>
      </c>
      <c r="L4467" s="19">
        <v>139690</v>
      </c>
      <c r="M4467" s="19">
        <v>0</v>
      </c>
      <c r="N4467" s="39">
        <v>139690</v>
      </c>
      <c r="O4467" s="40">
        <v>0</v>
      </c>
      <c r="P4467" s="22">
        <v>139690</v>
      </c>
      <c r="Q4467" s="22">
        <v>0</v>
      </c>
      <c r="R4467" s="39">
        <v>139690</v>
      </c>
      <c r="S4467" s="40">
        <v>0</v>
      </c>
      <c r="T4467" s="19">
        <v>144370</v>
      </c>
      <c r="U4467" s="19">
        <v>0</v>
      </c>
      <c r="V4467" s="39"/>
      <c r="W4467" s="40"/>
      <c r="X4467" s="19"/>
      <c r="Y4467" s="19"/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1654</v>
      </c>
      <c r="B4468" s="37" t="s">
        <v>1061</v>
      </c>
      <c r="C4468" s="38" t="s">
        <v>1062</v>
      </c>
      <c r="D4468" s="24">
        <f t="shared" si="138"/>
        <v>715180</v>
      </c>
      <c r="E4468" s="32">
        <f t="shared" si="139"/>
        <v>0</v>
      </c>
      <c r="F4468" s="30">
        <v>92140</v>
      </c>
      <c r="G4468" s="31">
        <v>0</v>
      </c>
      <c r="H4468" s="22">
        <v>72450</v>
      </c>
      <c r="I4468" s="22">
        <v>0</v>
      </c>
      <c r="J4468" s="41">
        <v>70070</v>
      </c>
      <c r="K4468" s="42">
        <v>0</v>
      </c>
      <c r="L4468" s="22">
        <v>95320</v>
      </c>
      <c r="M4468" s="22">
        <v>0</v>
      </c>
      <c r="N4468" s="41">
        <v>95320</v>
      </c>
      <c r="O4468" s="42">
        <v>0</v>
      </c>
      <c r="P4468" s="19">
        <v>95320</v>
      </c>
      <c r="Q4468" s="19">
        <v>0</v>
      </c>
      <c r="R4468" s="41">
        <v>95320</v>
      </c>
      <c r="S4468" s="42">
        <v>0</v>
      </c>
      <c r="T4468" s="22">
        <v>99240</v>
      </c>
      <c r="U4468" s="22">
        <v>0</v>
      </c>
      <c r="V4468" s="41"/>
      <c r="W4468" s="42"/>
      <c r="X4468" s="22"/>
      <c r="Y4468" s="22"/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1654</v>
      </c>
      <c r="B4469" s="37" t="s">
        <v>1063</v>
      </c>
      <c r="C4469" s="38" t="s">
        <v>1064</v>
      </c>
      <c r="D4469" s="24">
        <f t="shared" si="138"/>
        <v>2055179</v>
      </c>
      <c r="E4469" s="32">
        <f t="shared" si="139"/>
        <v>0</v>
      </c>
      <c r="F4469" s="28">
        <v>270225</v>
      </c>
      <c r="G4469" s="29">
        <v>0</v>
      </c>
      <c r="H4469" s="19">
        <v>526945</v>
      </c>
      <c r="I4469" s="19">
        <v>0</v>
      </c>
      <c r="J4469" s="39">
        <v>298609</v>
      </c>
      <c r="K4469" s="40">
        <v>0</v>
      </c>
      <c r="L4469" s="19">
        <v>191880</v>
      </c>
      <c r="M4469" s="19">
        <v>0</v>
      </c>
      <c r="N4469" s="39">
        <v>191880</v>
      </c>
      <c r="O4469" s="40">
        <v>0</v>
      </c>
      <c r="P4469" s="22">
        <v>191880</v>
      </c>
      <c r="Q4469" s="22">
        <v>0</v>
      </c>
      <c r="R4469" s="39">
        <v>191880</v>
      </c>
      <c r="S4469" s="40">
        <v>0</v>
      </c>
      <c r="T4469" s="19">
        <v>191880</v>
      </c>
      <c r="U4469" s="19">
        <v>0</v>
      </c>
      <c r="V4469" s="39"/>
      <c r="W4469" s="40"/>
      <c r="X4469" s="19"/>
      <c r="Y4469" s="19"/>
      <c r="Z4469" s="39"/>
      <c r="AA4469" s="40"/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1654</v>
      </c>
      <c r="B4470" s="37" t="s">
        <v>1065</v>
      </c>
      <c r="C4470" s="38" t="s">
        <v>1066</v>
      </c>
      <c r="D4470" s="24">
        <f t="shared" si="138"/>
        <v>215152</v>
      </c>
      <c r="E4470" s="32">
        <f t="shared" si="139"/>
        <v>0</v>
      </c>
      <c r="F4470" s="28">
        <v>35176</v>
      </c>
      <c r="G4470" s="29">
        <v>0</v>
      </c>
      <c r="H4470" s="19">
        <v>114410</v>
      </c>
      <c r="I4470" s="19">
        <v>0</v>
      </c>
      <c r="J4470" s="39">
        <v>65566</v>
      </c>
      <c r="K4470" s="40">
        <v>0</v>
      </c>
      <c r="L4470" s="19">
        <v>0</v>
      </c>
      <c r="M4470" s="19">
        <v>0</v>
      </c>
      <c r="N4470" s="39">
        <v>0</v>
      </c>
      <c r="O4470" s="40">
        <v>0</v>
      </c>
      <c r="P4470" s="19">
        <v>0</v>
      </c>
      <c r="Q4470" s="19">
        <v>0</v>
      </c>
      <c r="R4470" s="39">
        <v>0</v>
      </c>
      <c r="S4470" s="40">
        <v>0</v>
      </c>
      <c r="T4470" s="19">
        <v>0</v>
      </c>
      <c r="U4470" s="19">
        <v>0</v>
      </c>
      <c r="V4470" s="39"/>
      <c r="W4470" s="40"/>
      <c r="X4470" s="19"/>
      <c r="Y4470" s="19"/>
      <c r="Z4470" s="39"/>
      <c r="AA4470" s="40"/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1654</v>
      </c>
      <c r="B4471" s="37" t="s">
        <v>1067</v>
      </c>
      <c r="C4471" s="38" t="s">
        <v>1068</v>
      </c>
      <c r="D4471" s="24">
        <f t="shared" si="138"/>
        <v>3959239</v>
      </c>
      <c r="E4471" s="32">
        <f t="shared" si="139"/>
        <v>1023</v>
      </c>
      <c r="F4471" s="28">
        <v>359230</v>
      </c>
      <c r="G4471" s="29">
        <v>0</v>
      </c>
      <c r="H4471" s="19">
        <v>295250</v>
      </c>
      <c r="I4471" s="19">
        <v>0</v>
      </c>
      <c r="J4471" s="39">
        <v>484711</v>
      </c>
      <c r="K4471" s="40">
        <v>0</v>
      </c>
      <c r="L4471" s="19">
        <v>576251</v>
      </c>
      <c r="M4471" s="19">
        <v>1023</v>
      </c>
      <c r="N4471" s="39">
        <v>557984</v>
      </c>
      <c r="O4471" s="40">
        <v>0</v>
      </c>
      <c r="P4471" s="19">
        <v>556710</v>
      </c>
      <c r="Q4471" s="19">
        <v>0</v>
      </c>
      <c r="R4471" s="39">
        <v>558363</v>
      </c>
      <c r="S4471" s="40">
        <v>0</v>
      </c>
      <c r="T4471" s="19">
        <v>570740</v>
      </c>
      <c r="U4471" s="19">
        <v>0</v>
      </c>
      <c r="V4471" s="39"/>
      <c r="W4471" s="40"/>
      <c r="X4471" s="19"/>
      <c r="Y4471" s="19"/>
      <c r="Z4471" s="39"/>
      <c r="AA4471" s="40"/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1654</v>
      </c>
      <c r="B4472" s="37" t="s">
        <v>1069</v>
      </c>
      <c r="C4472" s="38" t="s">
        <v>1070</v>
      </c>
      <c r="D4472" s="24">
        <f t="shared" si="138"/>
        <v>1182916</v>
      </c>
      <c r="E4472" s="32">
        <f t="shared" si="139"/>
        <v>0</v>
      </c>
      <c r="F4472" s="28">
        <v>114410</v>
      </c>
      <c r="G4472" s="29">
        <v>0</v>
      </c>
      <c r="H4472" s="19">
        <v>35176</v>
      </c>
      <c r="I4472" s="19">
        <v>0</v>
      </c>
      <c r="J4472" s="39">
        <v>144810</v>
      </c>
      <c r="K4472" s="40">
        <v>0</v>
      </c>
      <c r="L4472" s="19">
        <v>191706</v>
      </c>
      <c r="M4472" s="19">
        <v>0</v>
      </c>
      <c r="N4472" s="39">
        <v>169673</v>
      </c>
      <c r="O4472" s="40">
        <v>0</v>
      </c>
      <c r="P4472" s="19">
        <v>174749</v>
      </c>
      <c r="Q4472" s="19">
        <v>0</v>
      </c>
      <c r="R4472" s="39">
        <v>176196</v>
      </c>
      <c r="S4472" s="40">
        <v>0</v>
      </c>
      <c r="T4472" s="19">
        <v>176196</v>
      </c>
      <c r="U4472" s="19">
        <v>0</v>
      </c>
      <c r="V4472" s="39"/>
      <c r="W4472" s="40"/>
      <c r="X4472" s="19"/>
      <c r="Y4472" s="19"/>
      <c r="Z4472" s="39"/>
      <c r="AA4472" s="40"/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1654</v>
      </c>
      <c r="B4473" s="37" t="s">
        <v>1071</v>
      </c>
      <c r="C4473" s="38" t="s">
        <v>1072</v>
      </c>
      <c r="D4473" s="24">
        <f t="shared" si="138"/>
        <v>453200</v>
      </c>
      <c r="E4473" s="32">
        <f t="shared" si="139"/>
        <v>12071</v>
      </c>
      <c r="F4473" s="30">
        <v>57068</v>
      </c>
      <c r="G4473" s="31">
        <v>0</v>
      </c>
      <c r="H4473" s="22">
        <v>64231</v>
      </c>
      <c r="I4473" s="22">
        <v>0</v>
      </c>
      <c r="J4473" s="41">
        <v>67584</v>
      </c>
      <c r="K4473" s="42">
        <v>0</v>
      </c>
      <c r="L4473" s="22">
        <v>34801</v>
      </c>
      <c r="M4473" s="22">
        <v>12071</v>
      </c>
      <c r="N4473" s="41">
        <v>43154</v>
      </c>
      <c r="O4473" s="42">
        <v>0</v>
      </c>
      <c r="P4473" s="19">
        <v>64474</v>
      </c>
      <c r="Q4473" s="19">
        <v>0</v>
      </c>
      <c r="R4473" s="41">
        <v>57068</v>
      </c>
      <c r="S4473" s="42">
        <v>0</v>
      </c>
      <c r="T4473" s="22">
        <v>64820</v>
      </c>
      <c r="U4473" s="22">
        <v>0</v>
      </c>
      <c r="V4473" s="41"/>
      <c r="W4473" s="42"/>
      <c r="X4473" s="22"/>
      <c r="Y4473" s="22"/>
      <c r="Z4473" s="41"/>
      <c r="AA4473" s="42"/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1654</v>
      </c>
      <c r="B4474" s="37" t="s">
        <v>1073</v>
      </c>
      <c r="C4474" s="38" t="s">
        <v>1074</v>
      </c>
      <c r="D4474" s="24">
        <f t="shared" si="138"/>
        <v>891430</v>
      </c>
      <c r="E4474" s="32">
        <f t="shared" si="139"/>
        <v>0</v>
      </c>
      <c r="F4474" s="30">
        <v>136458</v>
      </c>
      <c r="G4474" s="31">
        <v>0</v>
      </c>
      <c r="H4474" s="22">
        <v>131860</v>
      </c>
      <c r="I4474" s="22">
        <v>0</v>
      </c>
      <c r="J4474" s="41">
        <v>107268</v>
      </c>
      <c r="K4474" s="42">
        <v>0</v>
      </c>
      <c r="L4474" s="22">
        <v>110259</v>
      </c>
      <c r="M4474" s="22">
        <v>0</v>
      </c>
      <c r="N4474" s="41">
        <v>118241</v>
      </c>
      <c r="O4474" s="42">
        <v>0</v>
      </c>
      <c r="P4474" s="22">
        <v>117086</v>
      </c>
      <c r="Q4474" s="22">
        <v>0</v>
      </c>
      <c r="R4474" s="41">
        <v>95530</v>
      </c>
      <c r="S4474" s="42">
        <v>0</v>
      </c>
      <c r="T4474" s="22">
        <v>74728</v>
      </c>
      <c r="U4474" s="22">
        <v>0</v>
      </c>
      <c r="V4474" s="41"/>
      <c r="W4474" s="42"/>
      <c r="X4474" s="22"/>
      <c r="Y4474" s="22"/>
      <c r="Z4474" s="41"/>
      <c r="AA4474" s="42"/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1654</v>
      </c>
      <c r="B4475" s="37" t="s">
        <v>1075</v>
      </c>
      <c r="C4475" s="38" t="s">
        <v>1076</v>
      </c>
      <c r="D4475" s="24">
        <f t="shared" si="138"/>
        <v>315350</v>
      </c>
      <c r="E4475" s="32">
        <f t="shared" si="139"/>
        <v>0</v>
      </c>
      <c r="F4475" s="30">
        <v>39440</v>
      </c>
      <c r="G4475" s="31">
        <v>0</v>
      </c>
      <c r="H4475" s="22">
        <v>39440</v>
      </c>
      <c r="I4475" s="22">
        <v>0</v>
      </c>
      <c r="J4475" s="41">
        <v>39440</v>
      </c>
      <c r="K4475" s="42">
        <v>0</v>
      </c>
      <c r="L4475" s="22">
        <v>39440</v>
      </c>
      <c r="M4475" s="22">
        <v>0</v>
      </c>
      <c r="N4475" s="41">
        <v>39440</v>
      </c>
      <c r="O4475" s="42">
        <v>0</v>
      </c>
      <c r="P4475" s="22">
        <v>39440</v>
      </c>
      <c r="Q4475" s="22">
        <v>0</v>
      </c>
      <c r="R4475" s="41">
        <v>39270</v>
      </c>
      <c r="S4475" s="42">
        <v>0</v>
      </c>
      <c r="T4475" s="22">
        <v>39440</v>
      </c>
      <c r="U4475" s="22">
        <v>0</v>
      </c>
      <c r="V4475" s="41"/>
      <c r="W4475" s="42"/>
      <c r="X4475" s="22"/>
      <c r="Y4475" s="22"/>
      <c r="Z4475" s="41"/>
      <c r="AA4475" s="42"/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1654</v>
      </c>
      <c r="B4476" s="37" t="s">
        <v>1077</v>
      </c>
      <c r="C4476" s="38" t="s">
        <v>1078</v>
      </c>
      <c r="D4476" s="24">
        <f t="shared" si="138"/>
        <v>322330</v>
      </c>
      <c r="E4476" s="32">
        <f t="shared" si="139"/>
        <v>0</v>
      </c>
      <c r="F4476" s="28">
        <v>40270</v>
      </c>
      <c r="G4476" s="29">
        <v>0</v>
      </c>
      <c r="H4476" s="19">
        <v>40270</v>
      </c>
      <c r="I4476" s="19">
        <v>0</v>
      </c>
      <c r="J4476" s="39">
        <v>40270</v>
      </c>
      <c r="K4476" s="40">
        <v>0</v>
      </c>
      <c r="L4476" s="19">
        <v>40270</v>
      </c>
      <c r="M4476" s="19">
        <v>0</v>
      </c>
      <c r="N4476" s="39">
        <v>40270</v>
      </c>
      <c r="O4476" s="40">
        <v>0</v>
      </c>
      <c r="P4476" s="22">
        <v>40270</v>
      </c>
      <c r="Q4476" s="22">
        <v>0</v>
      </c>
      <c r="R4476" s="39">
        <v>40440</v>
      </c>
      <c r="S4476" s="40">
        <v>0</v>
      </c>
      <c r="T4476" s="19">
        <v>40270</v>
      </c>
      <c r="U4476" s="19">
        <v>0</v>
      </c>
      <c r="V4476" s="39"/>
      <c r="W4476" s="40"/>
      <c r="X4476" s="19"/>
      <c r="Y4476" s="19"/>
      <c r="Z4476" s="39"/>
      <c r="AA4476" s="40"/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1654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1654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1654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1654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1654</v>
      </c>
      <c r="B4481" s="37" t="s">
        <v>1087</v>
      </c>
      <c r="C4481" s="38" t="s">
        <v>1088</v>
      </c>
      <c r="D4481" s="24">
        <f t="shared" si="138"/>
        <v>0</v>
      </c>
      <c r="E4481" s="32">
        <f t="shared" si="139"/>
        <v>0</v>
      </c>
      <c r="F4481" s="30"/>
      <c r="G4481" s="31"/>
      <c r="H4481" s="22"/>
      <c r="I4481" s="22"/>
      <c r="J4481" s="41"/>
      <c r="K4481" s="42"/>
      <c r="L4481" s="22"/>
      <c r="M4481" s="22"/>
      <c r="N4481" s="41"/>
      <c r="O4481" s="42"/>
      <c r="P4481" s="22"/>
      <c r="Q4481" s="22"/>
      <c r="R4481" s="41"/>
      <c r="S4481" s="42"/>
      <c r="T4481" s="22"/>
      <c r="U4481" s="22"/>
      <c r="V4481" s="41"/>
      <c r="W4481" s="42"/>
      <c r="X4481" s="22"/>
      <c r="Y4481" s="22"/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1654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1654</v>
      </c>
      <c r="B4483" s="37" t="s">
        <v>1091</v>
      </c>
      <c r="C4483" s="38" t="s">
        <v>1092</v>
      </c>
      <c r="D4483" s="24">
        <f t="shared" si="138"/>
        <v>44800</v>
      </c>
      <c r="E4483" s="32">
        <f t="shared" si="139"/>
        <v>0</v>
      </c>
      <c r="F4483" s="28">
        <v>5600</v>
      </c>
      <c r="G4483" s="29">
        <v>0</v>
      </c>
      <c r="H4483" s="19">
        <v>5600</v>
      </c>
      <c r="I4483" s="19">
        <v>0</v>
      </c>
      <c r="J4483" s="39">
        <v>5600</v>
      </c>
      <c r="K4483" s="40">
        <v>0</v>
      </c>
      <c r="L4483" s="19">
        <v>5600</v>
      </c>
      <c r="M4483" s="19">
        <v>0</v>
      </c>
      <c r="N4483" s="39">
        <v>5600</v>
      </c>
      <c r="O4483" s="40">
        <v>0</v>
      </c>
      <c r="P4483" s="22">
        <v>5600</v>
      </c>
      <c r="Q4483" s="22">
        <v>0</v>
      </c>
      <c r="R4483" s="39">
        <v>5600</v>
      </c>
      <c r="S4483" s="40">
        <v>0</v>
      </c>
      <c r="T4483" s="19">
        <v>5600</v>
      </c>
      <c r="U4483" s="19">
        <v>0</v>
      </c>
      <c r="V4483" s="39"/>
      <c r="W4483" s="40"/>
      <c r="X4483" s="19"/>
      <c r="Y4483" s="19"/>
      <c r="Z4483" s="39"/>
      <c r="AA4483" s="40"/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1654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1654</v>
      </c>
      <c r="B4485" s="37" t="s">
        <v>1095</v>
      </c>
      <c r="C4485" s="38" t="s">
        <v>1096</v>
      </c>
      <c r="D4485" s="24">
        <f t="shared" si="140"/>
        <v>1397515</v>
      </c>
      <c r="E4485" s="32">
        <f t="shared" si="141"/>
        <v>0</v>
      </c>
      <c r="F4485" s="28">
        <v>131282.5</v>
      </c>
      <c r="G4485" s="29">
        <v>0</v>
      </c>
      <c r="H4485" s="19">
        <v>133835</v>
      </c>
      <c r="I4485" s="19">
        <v>0</v>
      </c>
      <c r="J4485" s="39">
        <v>147175</v>
      </c>
      <c r="K4485" s="40">
        <v>0</v>
      </c>
      <c r="L4485" s="19">
        <v>165327.5</v>
      </c>
      <c r="M4485" s="19">
        <v>0</v>
      </c>
      <c r="N4485" s="39">
        <v>147742.5</v>
      </c>
      <c r="O4485" s="40">
        <v>0</v>
      </c>
      <c r="P4485" s="22">
        <v>230250</v>
      </c>
      <c r="Q4485" s="22">
        <v>0</v>
      </c>
      <c r="R4485" s="39">
        <v>165185</v>
      </c>
      <c r="S4485" s="40">
        <v>0</v>
      </c>
      <c r="T4485" s="19">
        <v>276717.5</v>
      </c>
      <c r="U4485" s="19">
        <v>0</v>
      </c>
      <c r="V4485" s="39"/>
      <c r="W4485" s="40"/>
      <c r="X4485" s="19"/>
      <c r="Y4485" s="19"/>
      <c r="Z4485" s="39"/>
      <c r="AA4485" s="40"/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1654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1654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1654</v>
      </c>
      <c r="B4488" s="37" t="s">
        <v>1101</v>
      </c>
      <c r="C4488" s="38" t="s">
        <v>1102</v>
      </c>
      <c r="D4488" s="24">
        <f t="shared" si="140"/>
        <v>234810.12</v>
      </c>
      <c r="E4488" s="32">
        <f t="shared" si="141"/>
        <v>0</v>
      </c>
      <c r="F4488" s="28">
        <v>29921.52</v>
      </c>
      <c r="G4488" s="29">
        <v>0</v>
      </c>
      <c r="H4488" s="19">
        <v>29753.8</v>
      </c>
      <c r="I4488" s="19">
        <v>0</v>
      </c>
      <c r="J4488" s="39">
        <v>29562.799999999999</v>
      </c>
      <c r="K4488" s="40">
        <v>0</v>
      </c>
      <c r="L4488" s="19">
        <v>29114.400000000001</v>
      </c>
      <c r="M4488" s="19">
        <v>0</v>
      </c>
      <c r="N4488" s="39">
        <v>29205.4</v>
      </c>
      <c r="O4488" s="40">
        <v>0</v>
      </c>
      <c r="P4488" s="22">
        <v>28794.799999999999</v>
      </c>
      <c r="Q4488" s="22">
        <v>0</v>
      </c>
      <c r="R4488" s="39">
        <v>28272.2</v>
      </c>
      <c r="S4488" s="40">
        <v>0</v>
      </c>
      <c r="T4488" s="19">
        <v>30185.200000000001</v>
      </c>
      <c r="U4488" s="19">
        <v>0</v>
      </c>
      <c r="V4488" s="39"/>
      <c r="W4488" s="40"/>
      <c r="X4488" s="19"/>
      <c r="Y4488" s="19"/>
      <c r="Z4488" s="39"/>
      <c r="AA4488" s="40"/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1654</v>
      </c>
      <c r="B4489" s="37" t="s">
        <v>1103</v>
      </c>
      <c r="C4489" s="38" t="s">
        <v>1104</v>
      </c>
      <c r="D4489" s="24">
        <f t="shared" si="140"/>
        <v>352214.57</v>
      </c>
      <c r="E4489" s="32">
        <f t="shared" si="141"/>
        <v>0</v>
      </c>
      <c r="F4489" s="28">
        <v>44882.27</v>
      </c>
      <c r="G4489" s="29">
        <v>0</v>
      </c>
      <c r="H4489" s="19">
        <v>44630.7</v>
      </c>
      <c r="I4489" s="19">
        <v>0</v>
      </c>
      <c r="J4489" s="39">
        <v>44344.2</v>
      </c>
      <c r="K4489" s="40">
        <v>0</v>
      </c>
      <c r="L4489" s="19">
        <v>43671.6</v>
      </c>
      <c r="M4489" s="19">
        <v>0</v>
      </c>
      <c r="N4489" s="39">
        <v>43808.1</v>
      </c>
      <c r="O4489" s="40">
        <v>0</v>
      </c>
      <c r="P4489" s="19">
        <v>43192.2</v>
      </c>
      <c r="Q4489" s="19">
        <v>0</v>
      </c>
      <c r="R4489" s="39">
        <v>42408.3</v>
      </c>
      <c r="S4489" s="40">
        <v>0</v>
      </c>
      <c r="T4489" s="19">
        <v>45277.2</v>
      </c>
      <c r="U4489" s="19">
        <v>0</v>
      </c>
      <c r="V4489" s="39"/>
      <c r="W4489" s="40"/>
      <c r="X4489" s="19"/>
      <c r="Y4489" s="19"/>
      <c r="Z4489" s="39"/>
      <c r="AA4489" s="40"/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1654</v>
      </c>
      <c r="B4490" s="37" t="s">
        <v>1105</v>
      </c>
      <c r="C4490" s="38" t="s">
        <v>1106</v>
      </c>
      <c r="D4490" s="24">
        <f t="shared" si="140"/>
        <v>56660.400000000009</v>
      </c>
      <c r="E4490" s="32">
        <f t="shared" si="141"/>
        <v>0</v>
      </c>
      <c r="F4490" s="28">
        <v>6805.5</v>
      </c>
      <c r="G4490" s="29">
        <v>0</v>
      </c>
      <c r="H4490" s="19">
        <v>7295.1</v>
      </c>
      <c r="I4490" s="19">
        <v>0</v>
      </c>
      <c r="J4490" s="39">
        <v>7050.3</v>
      </c>
      <c r="K4490" s="40">
        <v>0</v>
      </c>
      <c r="L4490" s="19">
        <v>7050.3</v>
      </c>
      <c r="M4490" s="19">
        <v>0</v>
      </c>
      <c r="N4490" s="39">
        <v>7050.3</v>
      </c>
      <c r="O4490" s="40">
        <v>0</v>
      </c>
      <c r="P4490" s="19">
        <v>7050.3</v>
      </c>
      <c r="Q4490" s="19">
        <v>0</v>
      </c>
      <c r="R4490" s="39">
        <v>7050.3</v>
      </c>
      <c r="S4490" s="40">
        <v>0</v>
      </c>
      <c r="T4490" s="19">
        <v>7308.3</v>
      </c>
      <c r="U4490" s="19">
        <v>0</v>
      </c>
      <c r="V4490" s="39"/>
      <c r="W4490" s="40"/>
      <c r="X4490" s="19"/>
      <c r="Y4490" s="19"/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1654</v>
      </c>
      <c r="B4491" s="37" t="s">
        <v>1107</v>
      </c>
      <c r="C4491" s="38" t="s">
        <v>1108</v>
      </c>
      <c r="D4491" s="24">
        <f t="shared" si="140"/>
        <v>19200</v>
      </c>
      <c r="E4491" s="32">
        <f t="shared" si="141"/>
        <v>0</v>
      </c>
      <c r="F4491" s="28">
        <v>3000</v>
      </c>
      <c r="G4491" s="29">
        <v>0</v>
      </c>
      <c r="H4491" s="19">
        <v>3000</v>
      </c>
      <c r="I4491" s="19">
        <v>0</v>
      </c>
      <c r="J4491" s="39">
        <v>3000</v>
      </c>
      <c r="K4491" s="40">
        <v>0</v>
      </c>
      <c r="L4491" s="19">
        <v>3000</v>
      </c>
      <c r="M4491" s="19">
        <v>0</v>
      </c>
      <c r="N4491" s="39">
        <v>3000</v>
      </c>
      <c r="O4491" s="40">
        <v>0</v>
      </c>
      <c r="P4491" s="19">
        <v>3000</v>
      </c>
      <c r="Q4491" s="19">
        <v>0</v>
      </c>
      <c r="R4491" s="39">
        <v>600</v>
      </c>
      <c r="S4491" s="40">
        <v>0</v>
      </c>
      <c r="T4491" s="19">
        <v>600</v>
      </c>
      <c r="U4491" s="19">
        <v>0</v>
      </c>
      <c r="V4491" s="39"/>
      <c r="W4491" s="40"/>
      <c r="X4491" s="19"/>
      <c r="Y4491" s="19"/>
      <c r="Z4491" s="39"/>
      <c r="AA4491" s="40"/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1654</v>
      </c>
      <c r="B4492" s="37" t="s">
        <v>1109</v>
      </c>
      <c r="C4492" s="38" t="s">
        <v>1110</v>
      </c>
      <c r="D4492" s="24">
        <f t="shared" si="140"/>
        <v>342237</v>
      </c>
      <c r="E4492" s="32">
        <f t="shared" si="141"/>
        <v>0</v>
      </c>
      <c r="F4492" s="28">
        <v>41428</v>
      </c>
      <c r="G4492" s="29">
        <v>0</v>
      </c>
      <c r="H4492" s="19">
        <v>41665</v>
      </c>
      <c r="I4492" s="19">
        <v>0</v>
      </c>
      <c r="J4492" s="39">
        <v>46548</v>
      </c>
      <c r="K4492" s="40">
        <v>0</v>
      </c>
      <c r="L4492" s="19">
        <v>45808</v>
      </c>
      <c r="M4492" s="19">
        <v>0</v>
      </c>
      <c r="N4492" s="39">
        <v>47006</v>
      </c>
      <c r="O4492" s="40">
        <v>0</v>
      </c>
      <c r="P4492" s="19">
        <v>45360</v>
      </c>
      <c r="Q4492" s="19">
        <v>0</v>
      </c>
      <c r="R4492" s="39">
        <v>37134</v>
      </c>
      <c r="S4492" s="40">
        <v>0</v>
      </c>
      <c r="T4492" s="19">
        <v>37288</v>
      </c>
      <c r="U4492" s="19">
        <v>0</v>
      </c>
      <c r="V4492" s="39"/>
      <c r="W4492" s="40"/>
      <c r="X4492" s="19"/>
      <c r="Y4492" s="19"/>
      <c r="Z4492" s="39"/>
      <c r="AA4492" s="40"/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1654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1654</v>
      </c>
      <c r="B4494" s="37" t="s">
        <v>1113</v>
      </c>
      <c r="C4494" s="38" t="s">
        <v>1114</v>
      </c>
      <c r="D4494" s="24">
        <f t="shared" si="140"/>
        <v>0</v>
      </c>
      <c r="E4494" s="32">
        <f t="shared" si="141"/>
        <v>0</v>
      </c>
      <c r="F4494" s="30"/>
      <c r="G4494" s="31"/>
      <c r="H4494" s="22"/>
      <c r="I4494" s="22"/>
      <c r="J4494" s="41"/>
      <c r="K4494" s="42"/>
      <c r="L4494" s="22"/>
      <c r="M4494" s="22"/>
      <c r="N4494" s="41"/>
      <c r="O4494" s="42"/>
      <c r="P4494" s="22"/>
      <c r="Q4494" s="22"/>
      <c r="R4494" s="41"/>
      <c r="S4494" s="42"/>
      <c r="T4494" s="22"/>
      <c r="U4494" s="22"/>
      <c r="V4494" s="41"/>
      <c r="W4494" s="42"/>
      <c r="X4494" s="22"/>
      <c r="Y4494" s="22"/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1654</v>
      </c>
      <c r="B4495" s="37" t="s">
        <v>1115</v>
      </c>
      <c r="C4495" s="38" t="s">
        <v>1116</v>
      </c>
      <c r="D4495" s="24">
        <f t="shared" si="140"/>
        <v>804000</v>
      </c>
      <c r="E4495" s="32">
        <f t="shared" si="141"/>
        <v>0</v>
      </c>
      <c r="F4495" s="30">
        <v>106500</v>
      </c>
      <c r="G4495" s="31">
        <v>0</v>
      </c>
      <c r="H4495" s="22">
        <v>0</v>
      </c>
      <c r="I4495" s="22">
        <v>0</v>
      </c>
      <c r="J4495" s="41">
        <v>0</v>
      </c>
      <c r="K4495" s="42">
        <v>0</v>
      </c>
      <c r="L4495" s="22">
        <v>0</v>
      </c>
      <c r="M4495" s="22">
        <v>0</v>
      </c>
      <c r="N4495" s="41">
        <v>0</v>
      </c>
      <c r="O4495" s="42">
        <v>0</v>
      </c>
      <c r="P4495" s="22">
        <v>495500</v>
      </c>
      <c r="Q4495" s="22">
        <v>0</v>
      </c>
      <c r="R4495" s="41">
        <v>101000</v>
      </c>
      <c r="S4495" s="42">
        <v>0</v>
      </c>
      <c r="T4495" s="22">
        <v>101000</v>
      </c>
      <c r="U4495" s="22">
        <v>0</v>
      </c>
      <c r="V4495" s="41"/>
      <c r="W4495" s="42"/>
      <c r="X4495" s="22"/>
      <c r="Y4495" s="22"/>
      <c r="Z4495" s="41"/>
      <c r="AA4495" s="42"/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1654</v>
      </c>
      <c r="B4496" s="37" t="s">
        <v>1117</v>
      </c>
      <c r="C4496" s="38" t="s">
        <v>1118</v>
      </c>
      <c r="D4496" s="24">
        <f t="shared" si="140"/>
        <v>223500</v>
      </c>
      <c r="E4496" s="32">
        <f t="shared" si="141"/>
        <v>0</v>
      </c>
      <c r="F4496" s="28">
        <v>27000</v>
      </c>
      <c r="G4496" s="29">
        <v>0</v>
      </c>
      <c r="H4496" s="19">
        <v>27000</v>
      </c>
      <c r="I4496" s="19">
        <v>0</v>
      </c>
      <c r="J4496" s="39">
        <v>27000</v>
      </c>
      <c r="K4496" s="40">
        <v>0</v>
      </c>
      <c r="L4496" s="19">
        <v>28500</v>
      </c>
      <c r="M4496" s="19">
        <v>0</v>
      </c>
      <c r="N4496" s="39">
        <v>28500</v>
      </c>
      <c r="O4496" s="40">
        <v>0</v>
      </c>
      <c r="P4496" s="22">
        <v>28500</v>
      </c>
      <c r="Q4496" s="22">
        <v>0</v>
      </c>
      <c r="R4496" s="39">
        <v>28500</v>
      </c>
      <c r="S4496" s="40">
        <v>0</v>
      </c>
      <c r="T4496" s="19">
        <v>28500</v>
      </c>
      <c r="U4496" s="19">
        <v>0</v>
      </c>
      <c r="V4496" s="39"/>
      <c r="W4496" s="40"/>
      <c r="X4496" s="19"/>
      <c r="Y4496" s="19"/>
      <c r="Z4496" s="39"/>
      <c r="AA4496" s="40"/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1654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1654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1654</v>
      </c>
      <c r="B4499" s="37" t="s">
        <v>1123</v>
      </c>
      <c r="C4499" s="38" t="s">
        <v>1124</v>
      </c>
      <c r="D4499" s="24">
        <f t="shared" si="140"/>
        <v>632800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/>
      <c r="O4499" s="42"/>
      <c r="P4499" s="22">
        <v>316400</v>
      </c>
      <c r="Q4499" s="22">
        <v>0</v>
      </c>
      <c r="R4499" s="41">
        <v>0</v>
      </c>
      <c r="S4499" s="42">
        <v>0</v>
      </c>
      <c r="T4499" s="22">
        <v>316400</v>
      </c>
      <c r="U4499" s="22">
        <v>0</v>
      </c>
      <c r="V4499" s="41"/>
      <c r="W4499" s="42"/>
      <c r="X4499" s="22"/>
      <c r="Y4499" s="22"/>
      <c r="Z4499" s="41"/>
      <c r="AA4499" s="42"/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1654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1654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1654</v>
      </c>
      <c r="B4502" s="37" t="s">
        <v>1129</v>
      </c>
      <c r="C4502" s="38" t="s">
        <v>1130</v>
      </c>
      <c r="D4502" s="24">
        <f t="shared" si="140"/>
        <v>363300</v>
      </c>
      <c r="E4502" s="32">
        <f t="shared" si="141"/>
        <v>1600</v>
      </c>
      <c r="F4502" s="30">
        <v>43500</v>
      </c>
      <c r="G4502" s="31">
        <v>0</v>
      </c>
      <c r="H4502" s="22">
        <v>42300</v>
      </c>
      <c r="I4502" s="22">
        <v>0</v>
      </c>
      <c r="J4502" s="41">
        <v>43800</v>
      </c>
      <c r="K4502" s="42">
        <v>0</v>
      </c>
      <c r="L4502" s="22">
        <v>45800</v>
      </c>
      <c r="M4502" s="22">
        <v>1600</v>
      </c>
      <c r="N4502" s="41">
        <v>47200</v>
      </c>
      <c r="O4502" s="42">
        <v>0</v>
      </c>
      <c r="P4502" s="22">
        <v>46900</v>
      </c>
      <c r="Q4502" s="22">
        <v>0</v>
      </c>
      <c r="R4502" s="41">
        <v>46900</v>
      </c>
      <c r="S4502" s="42">
        <v>0</v>
      </c>
      <c r="T4502" s="22">
        <v>46900</v>
      </c>
      <c r="U4502" s="22">
        <v>0</v>
      </c>
      <c r="V4502" s="41"/>
      <c r="W4502" s="42"/>
      <c r="X4502" s="22"/>
      <c r="Y4502" s="22"/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1654</v>
      </c>
      <c r="B4503" s="37" t="s">
        <v>1131</v>
      </c>
      <c r="C4503" s="38" t="s">
        <v>1132</v>
      </c>
      <c r="D4503" s="24">
        <f t="shared" si="140"/>
        <v>3925400</v>
      </c>
      <c r="E4503" s="32">
        <f t="shared" si="141"/>
        <v>320100</v>
      </c>
      <c r="F4503" s="28">
        <v>129000</v>
      </c>
      <c r="G4503" s="29">
        <v>0</v>
      </c>
      <c r="H4503" s="19">
        <v>518700</v>
      </c>
      <c r="I4503" s="19">
        <v>0</v>
      </c>
      <c r="J4503" s="39">
        <v>504100</v>
      </c>
      <c r="K4503" s="40">
        <v>0</v>
      </c>
      <c r="L4503" s="19">
        <v>532300</v>
      </c>
      <c r="M4503" s="19">
        <v>0</v>
      </c>
      <c r="N4503" s="39">
        <v>532300</v>
      </c>
      <c r="O4503" s="40">
        <v>0</v>
      </c>
      <c r="P4503" s="22">
        <v>143800</v>
      </c>
      <c r="Q4503" s="22">
        <v>316400</v>
      </c>
      <c r="R4503" s="39">
        <v>914000</v>
      </c>
      <c r="S4503" s="40">
        <v>0</v>
      </c>
      <c r="T4503" s="19">
        <v>651200</v>
      </c>
      <c r="U4503" s="19">
        <v>3700</v>
      </c>
      <c r="V4503" s="39"/>
      <c r="W4503" s="40"/>
      <c r="X4503" s="19"/>
      <c r="Y4503" s="19"/>
      <c r="Z4503" s="39"/>
      <c r="AA4503" s="40"/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1654</v>
      </c>
      <c r="B4504" s="37" t="s">
        <v>1133</v>
      </c>
      <c r="C4504" s="38" t="s">
        <v>1134</v>
      </c>
      <c r="D4504" s="24">
        <f t="shared" si="140"/>
        <v>0</v>
      </c>
      <c r="E4504" s="32">
        <f t="shared" si="141"/>
        <v>0</v>
      </c>
      <c r="F4504" s="28"/>
      <c r="G4504" s="29"/>
      <c r="H4504" s="19"/>
      <c r="I4504" s="19"/>
      <c r="J4504" s="39"/>
      <c r="K4504" s="40"/>
      <c r="L4504" s="19"/>
      <c r="M4504" s="19"/>
      <c r="N4504" s="39"/>
      <c r="O4504" s="40"/>
      <c r="P4504" s="19"/>
      <c r="Q4504" s="19"/>
      <c r="R4504" s="39"/>
      <c r="S4504" s="40"/>
      <c r="T4504" s="19"/>
      <c r="U4504" s="19"/>
      <c r="V4504" s="39"/>
      <c r="W4504" s="40"/>
      <c r="X4504" s="19"/>
      <c r="Y4504" s="19"/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1654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1654</v>
      </c>
      <c r="B4506" s="37" t="s">
        <v>1137</v>
      </c>
      <c r="C4506" s="38" t="s">
        <v>1138</v>
      </c>
      <c r="D4506" s="24">
        <f t="shared" si="140"/>
        <v>0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/>
      <c r="M4506" s="22"/>
      <c r="N4506" s="41"/>
      <c r="O4506" s="42"/>
      <c r="P4506" s="22"/>
      <c r="Q4506" s="22"/>
      <c r="R4506" s="41"/>
      <c r="S4506" s="42"/>
      <c r="T4506" s="22"/>
      <c r="U4506" s="22"/>
      <c r="V4506" s="41"/>
      <c r="W4506" s="42"/>
      <c r="X4506" s="22"/>
      <c r="Y4506" s="22"/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1654</v>
      </c>
      <c r="B4507" s="37" t="s">
        <v>1139</v>
      </c>
      <c r="C4507" s="38" t="s">
        <v>1140</v>
      </c>
      <c r="D4507" s="24">
        <f t="shared" si="140"/>
        <v>20155</v>
      </c>
      <c r="E4507" s="32">
        <f t="shared" si="141"/>
        <v>0</v>
      </c>
      <c r="F4507" s="30"/>
      <c r="G4507" s="31"/>
      <c r="H4507" s="22"/>
      <c r="I4507" s="22"/>
      <c r="J4507" s="41">
        <v>19600</v>
      </c>
      <c r="K4507" s="42">
        <v>0</v>
      </c>
      <c r="L4507" s="22">
        <v>0</v>
      </c>
      <c r="M4507" s="22">
        <v>0</v>
      </c>
      <c r="N4507" s="41">
        <v>0</v>
      </c>
      <c r="O4507" s="42">
        <v>0</v>
      </c>
      <c r="P4507" s="22">
        <v>555</v>
      </c>
      <c r="Q4507" s="22">
        <v>0</v>
      </c>
      <c r="R4507" s="41">
        <v>0</v>
      </c>
      <c r="S4507" s="42">
        <v>0</v>
      </c>
      <c r="T4507" s="22">
        <v>0</v>
      </c>
      <c r="U4507" s="22">
        <v>0</v>
      </c>
      <c r="V4507" s="41"/>
      <c r="W4507" s="42"/>
      <c r="X4507" s="22"/>
      <c r="Y4507" s="22"/>
      <c r="Z4507" s="41"/>
      <c r="AA4507" s="42"/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1654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1654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1654</v>
      </c>
      <c r="B4510" s="37" t="s">
        <v>1145</v>
      </c>
      <c r="C4510" s="38" t="s">
        <v>1146</v>
      </c>
      <c r="D4510" s="24">
        <f t="shared" si="140"/>
        <v>18330</v>
      </c>
      <c r="E4510" s="32">
        <f t="shared" si="141"/>
        <v>0</v>
      </c>
      <c r="F4510" s="28"/>
      <c r="G4510" s="29"/>
      <c r="H4510" s="19">
        <v>4800</v>
      </c>
      <c r="I4510" s="19">
        <v>0</v>
      </c>
      <c r="J4510" s="39">
        <v>0</v>
      </c>
      <c r="K4510" s="40">
        <v>0</v>
      </c>
      <c r="L4510" s="19">
        <v>0</v>
      </c>
      <c r="M4510" s="19">
        <v>0</v>
      </c>
      <c r="N4510" s="39">
        <v>0</v>
      </c>
      <c r="O4510" s="40">
        <v>0</v>
      </c>
      <c r="P4510" s="22">
        <v>1530</v>
      </c>
      <c r="Q4510" s="22">
        <v>0</v>
      </c>
      <c r="R4510" s="39">
        <v>0</v>
      </c>
      <c r="S4510" s="40">
        <v>0</v>
      </c>
      <c r="T4510" s="19">
        <v>12000</v>
      </c>
      <c r="U4510" s="19">
        <v>0</v>
      </c>
      <c r="V4510" s="39"/>
      <c r="W4510" s="40"/>
      <c r="X4510" s="19"/>
      <c r="Y4510" s="19"/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1654</v>
      </c>
      <c r="B4511" s="37" t="s">
        <v>1147</v>
      </c>
      <c r="C4511" s="38" t="s">
        <v>1148</v>
      </c>
      <c r="D4511" s="24">
        <f t="shared" si="140"/>
        <v>8000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>
        <v>8000</v>
      </c>
      <c r="U4511" s="19">
        <v>0</v>
      </c>
      <c r="V4511" s="39"/>
      <c r="W4511" s="40"/>
      <c r="X4511" s="19"/>
      <c r="Y4511" s="19"/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1654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1654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1654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1654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1654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1654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1654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1654</v>
      </c>
      <c r="B4519" s="37" t="s">
        <v>1163</v>
      </c>
      <c r="C4519" s="38" t="s">
        <v>1146</v>
      </c>
      <c r="D4519" s="24">
        <f t="shared" si="140"/>
        <v>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/>
      <c r="Q4519" s="22"/>
      <c r="R4519" s="41"/>
      <c r="S4519" s="42"/>
      <c r="T4519" s="22"/>
      <c r="U4519" s="22"/>
      <c r="V4519" s="41"/>
      <c r="W4519" s="42"/>
      <c r="X4519" s="22"/>
      <c r="Y4519" s="22"/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1654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1654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1654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1654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1654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1654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1654</v>
      </c>
      <c r="B4526" s="37" t="s">
        <v>1176</v>
      </c>
      <c r="C4526" s="38" t="s">
        <v>1177</v>
      </c>
      <c r="D4526" s="24">
        <f t="shared" si="140"/>
        <v>116578.31</v>
      </c>
      <c r="E4526" s="32">
        <f t="shared" si="141"/>
        <v>0</v>
      </c>
      <c r="F4526" s="28">
        <v>32856.31</v>
      </c>
      <c r="G4526" s="29">
        <v>0</v>
      </c>
      <c r="H4526" s="19">
        <v>3065</v>
      </c>
      <c r="I4526" s="19">
        <v>0</v>
      </c>
      <c r="J4526" s="39">
        <v>13121</v>
      </c>
      <c r="K4526" s="40">
        <v>0</v>
      </c>
      <c r="L4526" s="19">
        <v>25505</v>
      </c>
      <c r="M4526" s="19">
        <v>0</v>
      </c>
      <c r="N4526" s="39">
        <v>41231</v>
      </c>
      <c r="O4526" s="40">
        <v>0</v>
      </c>
      <c r="P4526" s="22">
        <v>800</v>
      </c>
      <c r="Q4526" s="22">
        <v>0</v>
      </c>
      <c r="R4526" s="39">
        <v>0</v>
      </c>
      <c r="S4526" s="40">
        <v>0</v>
      </c>
      <c r="T4526" s="19">
        <v>0</v>
      </c>
      <c r="U4526" s="19">
        <v>0</v>
      </c>
      <c r="V4526" s="39"/>
      <c r="W4526" s="40"/>
      <c r="X4526" s="19"/>
      <c r="Y4526" s="19"/>
      <c r="Z4526" s="39"/>
      <c r="AA4526" s="40"/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1654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1654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1654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/>
      <c r="Y4529" s="22"/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1654</v>
      </c>
      <c r="B4530" s="37" t="s">
        <v>1184</v>
      </c>
      <c r="C4530" s="38" t="s">
        <v>1185</v>
      </c>
      <c r="D4530" s="24">
        <f t="shared" si="140"/>
        <v>1200</v>
      </c>
      <c r="E4530" s="32">
        <f t="shared" si="141"/>
        <v>0</v>
      </c>
      <c r="F4530" s="30"/>
      <c r="G4530" s="31"/>
      <c r="H4530" s="22"/>
      <c r="I4530" s="22"/>
      <c r="J4530" s="41"/>
      <c r="K4530" s="42"/>
      <c r="L4530" s="22"/>
      <c r="M4530" s="22"/>
      <c r="N4530" s="41">
        <v>240</v>
      </c>
      <c r="O4530" s="42">
        <v>0</v>
      </c>
      <c r="P4530" s="22">
        <v>560</v>
      </c>
      <c r="Q4530" s="22">
        <v>0</v>
      </c>
      <c r="R4530" s="41">
        <v>400</v>
      </c>
      <c r="S4530" s="42">
        <v>0</v>
      </c>
      <c r="T4530" s="22">
        <v>0</v>
      </c>
      <c r="U4530" s="22">
        <v>0</v>
      </c>
      <c r="V4530" s="41"/>
      <c r="W4530" s="42"/>
      <c r="X4530" s="22"/>
      <c r="Y4530" s="22"/>
      <c r="Z4530" s="41"/>
      <c r="AA4530" s="42"/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1654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1654</v>
      </c>
      <c r="B4532" s="37" t="s">
        <v>1188</v>
      </c>
      <c r="C4532" s="38" t="s">
        <v>1189</v>
      </c>
      <c r="D4532" s="24">
        <f t="shared" si="140"/>
        <v>0</v>
      </c>
      <c r="E4532" s="32">
        <f t="shared" si="141"/>
        <v>0</v>
      </c>
      <c r="F4532" s="30"/>
      <c r="G4532" s="31"/>
      <c r="H4532" s="22"/>
      <c r="I4532" s="22"/>
      <c r="J4532" s="41"/>
      <c r="K4532" s="42"/>
      <c r="L4532" s="22"/>
      <c r="M4532" s="22"/>
      <c r="N4532" s="41"/>
      <c r="O4532" s="42"/>
      <c r="P4532" s="22"/>
      <c r="Q4532" s="22"/>
      <c r="R4532" s="41"/>
      <c r="S4532" s="42"/>
      <c r="T4532" s="22"/>
      <c r="U4532" s="22"/>
      <c r="V4532" s="41"/>
      <c r="W4532" s="42"/>
      <c r="X4532" s="22"/>
      <c r="Y4532" s="22"/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1654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1654</v>
      </c>
      <c r="B4534" s="37" t="s">
        <v>1192</v>
      </c>
      <c r="C4534" s="38" t="s">
        <v>1193</v>
      </c>
      <c r="D4534" s="24">
        <f t="shared" si="140"/>
        <v>0</v>
      </c>
      <c r="E4534" s="32">
        <f t="shared" si="141"/>
        <v>0</v>
      </c>
      <c r="F4534" s="30"/>
      <c r="G4534" s="31"/>
      <c r="H4534" s="22"/>
      <c r="I4534" s="22"/>
      <c r="J4534" s="41"/>
      <c r="K4534" s="42"/>
      <c r="L4534" s="22"/>
      <c r="M4534" s="22"/>
      <c r="N4534" s="41"/>
      <c r="O4534" s="42"/>
      <c r="P4534" s="22"/>
      <c r="Q4534" s="22"/>
      <c r="R4534" s="41"/>
      <c r="S4534" s="42"/>
      <c r="T4534" s="22"/>
      <c r="U4534" s="22"/>
      <c r="V4534" s="41"/>
      <c r="W4534" s="42"/>
      <c r="X4534" s="22"/>
      <c r="Y4534" s="22"/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1654</v>
      </c>
      <c r="B4535" s="37" t="s">
        <v>1194</v>
      </c>
      <c r="C4535" s="38" t="s">
        <v>1195</v>
      </c>
      <c r="D4535" s="24">
        <f t="shared" si="140"/>
        <v>238483.19</v>
      </c>
      <c r="E4535" s="32">
        <f t="shared" si="141"/>
        <v>0</v>
      </c>
      <c r="F4535" s="28">
        <v>16901.830000000002</v>
      </c>
      <c r="G4535" s="29">
        <v>0</v>
      </c>
      <c r="H4535" s="19">
        <v>22652.82</v>
      </c>
      <c r="I4535" s="19">
        <v>0</v>
      </c>
      <c r="J4535" s="39">
        <v>15100.28</v>
      </c>
      <c r="K4535" s="40">
        <v>0</v>
      </c>
      <c r="L4535" s="19">
        <v>55273.98</v>
      </c>
      <c r="M4535" s="19">
        <v>0</v>
      </c>
      <c r="N4535" s="39">
        <v>12193.08</v>
      </c>
      <c r="O4535" s="40">
        <v>0</v>
      </c>
      <c r="P4535" s="22">
        <v>85909.21</v>
      </c>
      <c r="Q4535" s="22">
        <v>0</v>
      </c>
      <c r="R4535" s="39">
        <v>12116.6</v>
      </c>
      <c r="S4535" s="40">
        <v>0</v>
      </c>
      <c r="T4535" s="19">
        <v>18335.39</v>
      </c>
      <c r="U4535" s="19">
        <v>0</v>
      </c>
      <c r="V4535" s="39"/>
      <c r="W4535" s="40"/>
      <c r="X4535" s="19"/>
      <c r="Y4535" s="19"/>
      <c r="Z4535" s="39"/>
      <c r="AA4535" s="40"/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1654</v>
      </c>
      <c r="B4536" s="37" t="s">
        <v>1196</v>
      </c>
      <c r="C4536" s="38" t="s">
        <v>1197</v>
      </c>
      <c r="D4536" s="24">
        <f t="shared" si="140"/>
        <v>21560</v>
      </c>
      <c r="E4536" s="32">
        <f t="shared" si="141"/>
        <v>0</v>
      </c>
      <c r="F4536" s="30"/>
      <c r="G4536" s="31"/>
      <c r="H4536" s="22">
        <v>4930</v>
      </c>
      <c r="I4536" s="22">
        <v>0</v>
      </c>
      <c r="J4536" s="41">
        <v>0</v>
      </c>
      <c r="K4536" s="42">
        <v>0</v>
      </c>
      <c r="L4536" s="22">
        <v>968</v>
      </c>
      <c r="M4536" s="22">
        <v>0</v>
      </c>
      <c r="N4536" s="41">
        <v>1000</v>
      </c>
      <c r="O4536" s="42">
        <v>0</v>
      </c>
      <c r="P4536" s="19">
        <v>13962</v>
      </c>
      <c r="Q4536" s="19">
        <v>0</v>
      </c>
      <c r="R4536" s="41">
        <v>0</v>
      </c>
      <c r="S4536" s="42">
        <v>0</v>
      </c>
      <c r="T4536" s="22">
        <v>700</v>
      </c>
      <c r="U4536" s="22">
        <v>0</v>
      </c>
      <c r="V4536" s="41"/>
      <c r="W4536" s="42"/>
      <c r="X4536" s="22"/>
      <c r="Y4536" s="22"/>
      <c r="Z4536" s="41"/>
      <c r="AA4536" s="42"/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1654</v>
      </c>
      <c r="B4537" s="37" t="s">
        <v>1198</v>
      </c>
      <c r="C4537" s="38" t="s">
        <v>1199</v>
      </c>
      <c r="D4537" s="24">
        <f t="shared" si="140"/>
        <v>296243.58</v>
      </c>
      <c r="E4537" s="32">
        <f t="shared" si="141"/>
        <v>0</v>
      </c>
      <c r="F4537" s="28">
        <v>29937.439999999999</v>
      </c>
      <c r="G4537" s="29">
        <v>0</v>
      </c>
      <c r="H4537" s="19">
        <v>25722.22</v>
      </c>
      <c r="I4537" s="19">
        <v>0</v>
      </c>
      <c r="J4537" s="39">
        <v>43413.4</v>
      </c>
      <c r="K4537" s="40">
        <v>0</v>
      </c>
      <c r="L4537" s="19">
        <v>31054</v>
      </c>
      <c r="M4537" s="19">
        <v>0</v>
      </c>
      <c r="N4537" s="39">
        <v>86539.6</v>
      </c>
      <c r="O4537" s="40">
        <v>0</v>
      </c>
      <c r="P4537" s="22">
        <v>19120</v>
      </c>
      <c r="Q4537" s="22">
        <v>0</v>
      </c>
      <c r="R4537" s="39">
        <v>5112</v>
      </c>
      <c r="S4537" s="40">
        <v>0</v>
      </c>
      <c r="T4537" s="19">
        <v>55344.92</v>
      </c>
      <c r="U4537" s="19">
        <v>0</v>
      </c>
      <c r="V4537" s="39"/>
      <c r="W4537" s="40"/>
      <c r="X4537" s="19"/>
      <c r="Y4537" s="19"/>
      <c r="Z4537" s="39"/>
      <c r="AA4537" s="40"/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1654</v>
      </c>
      <c r="B4538" s="37" t="s">
        <v>1200</v>
      </c>
      <c r="C4538" s="38" t="s">
        <v>1201</v>
      </c>
      <c r="D4538" s="24">
        <f t="shared" si="140"/>
        <v>3610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/>
      <c r="Q4538" s="19"/>
      <c r="R4538" s="41"/>
      <c r="S4538" s="42"/>
      <c r="T4538" s="22">
        <v>3610</v>
      </c>
      <c r="U4538" s="22">
        <v>0</v>
      </c>
      <c r="V4538" s="41"/>
      <c r="W4538" s="42"/>
      <c r="X4538" s="22"/>
      <c r="Y4538" s="22"/>
      <c r="Z4538" s="41"/>
      <c r="AA4538" s="42"/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1654</v>
      </c>
      <c r="B4539" s="37" t="s">
        <v>1202</v>
      </c>
      <c r="C4539" s="38" t="s">
        <v>1203</v>
      </c>
      <c r="D4539" s="24">
        <f t="shared" si="140"/>
        <v>225670</v>
      </c>
      <c r="E4539" s="32">
        <f t="shared" si="141"/>
        <v>0</v>
      </c>
      <c r="F4539" s="28">
        <v>26964</v>
      </c>
      <c r="G4539" s="29">
        <v>0</v>
      </c>
      <c r="H4539" s="19">
        <v>0</v>
      </c>
      <c r="I4539" s="19">
        <v>0</v>
      </c>
      <c r="J4539" s="39">
        <v>0</v>
      </c>
      <c r="K4539" s="40">
        <v>0</v>
      </c>
      <c r="L4539" s="19">
        <v>78180</v>
      </c>
      <c r="M4539" s="19">
        <v>0</v>
      </c>
      <c r="N4539" s="39">
        <v>55120</v>
      </c>
      <c r="O4539" s="40">
        <v>0</v>
      </c>
      <c r="P4539" s="22">
        <v>12256</v>
      </c>
      <c r="Q4539" s="22">
        <v>0</v>
      </c>
      <c r="R4539" s="39">
        <v>0</v>
      </c>
      <c r="S4539" s="40">
        <v>0</v>
      </c>
      <c r="T4539" s="19">
        <v>53150</v>
      </c>
      <c r="U4539" s="19">
        <v>0</v>
      </c>
      <c r="V4539" s="39"/>
      <c r="W4539" s="40"/>
      <c r="X4539" s="19"/>
      <c r="Y4539" s="19"/>
      <c r="Z4539" s="39"/>
      <c r="AA4539" s="40"/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1654</v>
      </c>
      <c r="B4540" s="37" t="s">
        <v>1204</v>
      </c>
      <c r="C4540" s="38" t="s">
        <v>1205</v>
      </c>
      <c r="D4540" s="24">
        <f t="shared" si="140"/>
        <v>1157846.73</v>
      </c>
      <c r="E4540" s="32">
        <f t="shared" si="141"/>
        <v>0</v>
      </c>
      <c r="F4540" s="28">
        <v>93765.33</v>
      </c>
      <c r="G4540" s="29">
        <v>0</v>
      </c>
      <c r="H4540" s="19">
        <v>139629.04</v>
      </c>
      <c r="I4540" s="19">
        <v>0</v>
      </c>
      <c r="J4540" s="39">
        <v>110708.53</v>
      </c>
      <c r="K4540" s="40">
        <v>0</v>
      </c>
      <c r="L4540" s="19">
        <v>261449.23</v>
      </c>
      <c r="M4540" s="19">
        <v>0</v>
      </c>
      <c r="N4540" s="39">
        <v>67914.64</v>
      </c>
      <c r="O4540" s="40">
        <v>0</v>
      </c>
      <c r="P4540" s="19">
        <v>203270.74</v>
      </c>
      <c r="Q4540" s="19">
        <v>0</v>
      </c>
      <c r="R4540" s="39">
        <v>67415.990000000005</v>
      </c>
      <c r="S4540" s="40">
        <v>0</v>
      </c>
      <c r="T4540" s="19">
        <v>213693.23</v>
      </c>
      <c r="U4540" s="19">
        <v>0</v>
      </c>
      <c r="V4540" s="39"/>
      <c r="W4540" s="40"/>
      <c r="X4540" s="19"/>
      <c r="Y4540" s="19"/>
      <c r="Z4540" s="39"/>
      <c r="AA4540" s="40"/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1654</v>
      </c>
      <c r="B4541" s="37" t="s">
        <v>1206</v>
      </c>
      <c r="C4541" s="38" t="s">
        <v>1207</v>
      </c>
      <c r="D4541" s="24">
        <f t="shared" si="140"/>
        <v>329891.3</v>
      </c>
      <c r="E4541" s="32">
        <f t="shared" si="141"/>
        <v>0</v>
      </c>
      <c r="F4541" s="28">
        <v>12266</v>
      </c>
      <c r="G4541" s="29">
        <v>0</v>
      </c>
      <c r="H4541" s="19">
        <v>22960</v>
      </c>
      <c r="I4541" s="19">
        <v>0</v>
      </c>
      <c r="J4541" s="39">
        <v>59385</v>
      </c>
      <c r="K4541" s="40">
        <v>0</v>
      </c>
      <c r="L4541" s="19">
        <v>34414.75</v>
      </c>
      <c r="M4541" s="19">
        <v>0</v>
      </c>
      <c r="N4541" s="39">
        <v>15113</v>
      </c>
      <c r="O4541" s="40">
        <v>0</v>
      </c>
      <c r="P4541" s="19">
        <v>39080</v>
      </c>
      <c r="Q4541" s="19">
        <v>0</v>
      </c>
      <c r="R4541" s="39">
        <v>0</v>
      </c>
      <c r="S4541" s="40">
        <v>0</v>
      </c>
      <c r="T4541" s="19">
        <v>146672.54999999999</v>
      </c>
      <c r="U4541" s="19">
        <v>0</v>
      </c>
      <c r="V4541" s="39"/>
      <c r="W4541" s="40"/>
      <c r="X4541" s="19"/>
      <c r="Y4541" s="19"/>
      <c r="Z4541" s="39"/>
      <c r="AA4541" s="40"/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1654</v>
      </c>
      <c r="B4542" s="37" t="s">
        <v>1208</v>
      </c>
      <c r="C4542" s="38" t="s">
        <v>1209</v>
      </c>
      <c r="D4542" s="24">
        <f t="shared" si="140"/>
        <v>33443</v>
      </c>
      <c r="E4542" s="32">
        <f t="shared" si="141"/>
        <v>0</v>
      </c>
      <c r="F4542" s="30">
        <v>1630</v>
      </c>
      <c r="G4542" s="31">
        <v>0</v>
      </c>
      <c r="H4542" s="22">
        <v>850</v>
      </c>
      <c r="I4542" s="22">
        <v>0</v>
      </c>
      <c r="J4542" s="41">
        <v>0</v>
      </c>
      <c r="K4542" s="42">
        <v>0</v>
      </c>
      <c r="L4542" s="22">
        <v>22440</v>
      </c>
      <c r="M4542" s="22">
        <v>0</v>
      </c>
      <c r="N4542" s="41">
        <v>960</v>
      </c>
      <c r="O4542" s="42">
        <v>0</v>
      </c>
      <c r="P4542" s="19">
        <v>5413</v>
      </c>
      <c r="Q4542" s="19">
        <v>0</v>
      </c>
      <c r="R4542" s="41">
        <v>0</v>
      </c>
      <c r="S4542" s="42">
        <v>0</v>
      </c>
      <c r="T4542" s="22">
        <v>2150</v>
      </c>
      <c r="U4542" s="22">
        <v>0</v>
      </c>
      <c r="V4542" s="41"/>
      <c r="W4542" s="42"/>
      <c r="X4542" s="22"/>
      <c r="Y4542" s="22"/>
      <c r="Z4542" s="41"/>
      <c r="AA4542" s="42"/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1654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1654</v>
      </c>
      <c r="B4544" s="37" t="s">
        <v>1212</v>
      </c>
      <c r="C4544" s="38" t="s">
        <v>1213</v>
      </c>
      <c r="D4544" s="24">
        <f t="shared" si="140"/>
        <v>264674</v>
      </c>
      <c r="E4544" s="32">
        <f t="shared" si="141"/>
        <v>0</v>
      </c>
      <c r="F4544" s="30"/>
      <c r="G4544" s="31"/>
      <c r="H4544" s="22"/>
      <c r="I4544" s="22"/>
      <c r="J4544" s="41">
        <v>264674</v>
      </c>
      <c r="K4544" s="42">
        <v>0</v>
      </c>
      <c r="L4544" s="22">
        <v>0</v>
      </c>
      <c r="M4544" s="22">
        <v>0</v>
      </c>
      <c r="N4544" s="41">
        <v>0</v>
      </c>
      <c r="O4544" s="42">
        <v>0</v>
      </c>
      <c r="P4544" s="22">
        <v>0</v>
      </c>
      <c r="Q4544" s="22">
        <v>0</v>
      </c>
      <c r="R4544" s="41">
        <v>0</v>
      </c>
      <c r="S4544" s="42">
        <v>0</v>
      </c>
      <c r="T4544" s="22">
        <v>0</v>
      </c>
      <c r="U4544" s="22">
        <v>0</v>
      </c>
      <c r="V4544" s="41"/>
      <c r="W4544" s="42"/>
      <c r="X4544" s="22"/>
      <c r="Y4544" s="22"/>
      <c r="Z4544" s="41"/>
      <c r="AA4544" s="42"/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1654</v>
      </c>
      <c r="B4545" s="37" t="s">
        <v>1214</v>
      </c>
      <c r="C4545" s="38" t="s">
        <v>1215</v>
      </c>
      <c r="D4545" s="24">
        <f t="shared" si="140"/>
        <v>39394.19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>
        <v>23986.19</v>
      </c>
      <c r="O4545" s="42">
        <v>0</v>
      </c>
      <c r="P4545" s="22">
        <v>15408</v>
      </c>
      <c r="Q4545" s="22">
        <v>0</v>
      </c>
      <c r="R4545" s="41">
        <v>0</v>
      </c>
      <c r="S4545" s="42">
        <v>0</v>
      </c>
      <c r="T4545" s="22">
        <v>0</v>
      </c>
      <c r="U4545" s="22">
        <v>0</v>
      </c>
      <c r="V4545" s="41"/>
      <c r="W4545" s="42"/>
      <c r="X4545" s="22"/>
      <c r="Y4545" s="22"/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1654</v>
      </c>
      <c r="B4546" s="37" t="s">
        <v>1216</v>
      </c>
      <c r="C4546" s="38" t="s">
        <v>1217</v>
      </c>
      <c r="D4546" s="24">
        <f t="shared" si="140"/>
        <v>197462.14</v>
      </c>
      <c r="E4546" s="32">
        <f t="shared" si="141"/>
        <v>0</v>
      </c>
      <c r="F4546" s="28"/>
      <c r="G4546" s="29"/>
      <c r="H4546" s="19">
        <v>10945.13</v>
      </c>
      <c r="I4546" s="19">
        <v>0</v>
      </c>
      <c r="J4546" s="39">
        <v>0</v>
      </c>
      <c r="K4546" s="40">
        <v>0</v>
      </c>
      <c r="L4546" s="19">
        <v>28890</v>
      </c>
      <c r="M4546" s="19">
        <v>0</v>
      </c>
      <c r="N4546" s="39">
        <v>10359.74</v>
      </c>
      <c r="O4546" s="40">
        <v>0</v>
      </c>
      <c r="P4546" s="22">
        <v>108347.27</v>
      </c>
      <c r="Q4546" s="22">
        <v>0</v>
      </c>
      <c r="R4546" s="39">
        <v>13500</v>
      </c>
      <c r="S4546" s="40">
        <v>0</v>
      </c>
      <c r="T4546" s="19">
        <v>25420</v>
      </c>
      <c r="U4546" s="19">
        <v>0</v>
      </c>
      <c r="V4546" s="39"/>
      <c r="W4546" s="40"/>
      <c r="X4546" s="19"/>
      <c r="Y4546" s="19"/>
      <c r="Z4546" s="39"/>
      <c r="AA4546" s="40"/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1654</v>
      </c>
      <c r="B4547" s="37" t="s">
        <v>1218</v>
      </c>
      <c r="C4547" s="38" t="s">
        <v>1219</v>
      </c>
      <c r="D4547" s="24">
        <f t="shared" si="140"/>
        <v>318296.01</v>
      </c>
      <c r="E4547" s="32">
        <f t="shared" si="141"/>
        <v>0</v>
      </c>
      <c r="F4547" s="30">
        <v>11033.84</v>
      </c>
      <c r="G4547" s="31">
        <v>0</v>
      </c>
      <c r="H4547" s="22">
        <v>46557.84</v>
      </c>
      <c r="I4547" s="22">
        <v>0</v>
      </c>
      <c r="J4547" s="41">
        <v>2927.52</v>
      </c>
      <c r="K4547" s="42">
        <v>0</v>
      </c>
      <c r="L4547" s="22">
        <v>0</v>
      </c>
      <c r="M4547" s="22">
        <v>0</v>
      </c>
      <c r="N4547" s="41">
        <v>16000</v>
      </c>
      <c r="O4547" s="42">
        <v>0</v>
      </c>
      <c r="P4547" s="19">
        <v>17830.48</v>
      </c>
      <c r="Q4547" s="19">
        <v>0</v>
      </c>
      <c r="R4547" s="41">
        <v>130005</v>
      </c>
      <c r="S4547" s="42">
        <v>0</v>
      </c>
      <c r="T4547" s="22">
        <v>93941.33</v>
      </c>
      <c r="U4547" s="22">
        <v>0</v>
      </c>
      <c r="V4547" s="41"/>
      <c r="W4547" s="42"/>
      <c r="X4547" s="22"/>
      <c r="Y4547" s="22"/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1654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1654</v>
      </c>
      <c r="B4549" s="37" t="s">
        <v>1222</v>
      </c>
      <c r="C4549" s="38" t="s">
        <v>1223</v>
      </c>
      <c r="D4549" s="24">
        <f t="shared" si="142"/>
        <v>73911.67</v>
      </c>
      <c r="E4549" s="32">
        <f t="shared" si="143"/>
        <v>0</v>
      </c>
      <c r="F4549" s="30"/>
      <c r="G4549" s="31"/>
      <c r="H4549" s="22"/>
      <c r="I4549" s="22"/>
      <c r="J4549" s="41">
        <v>30000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43911.67</v>
      </c>
      <c r="S4549" s="42">
        <v>0</v>
      </c>
      <c r="T4549" s="22">
        <v>0</v>
      </c>
      <c r="U4549" s="22">
        <v>0</v>
      </c>
      <c r="V4549" s="41"/>
      <c r="W4549" s="42"/>
      <c r="X4549" s="22"/>
      <c r="Y4549" s="22"/>
      <c r="Z4549" s="41"/>
      <c r="AA4549" s="42"/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1654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/>
      <c r="Y4550" s="22"/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1654</v>
      </c>
      <c r="B4551" s="37" t="s">
        <v>1226</v>
      </c>
      <c r="C4551" s="38" t="s">
        <v>1227</v>
      </c>
      <c r="D4551" s="24">
        <f t="shared" si="142"/>
        <v>38828.160000000003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>
        <v>38828.160000000003</v>
      </c>
      <c r="M4551" s="22">
        <v>0</v>
      </c>
      <c r="N4551" s="41">
        <v>0</v>
      </c>
      <c r="O4551" s="42">
        <v>0</v>
      </c>
      <c r="P4551" s="22">
        <v>0</v>
      </c>
      <c r="Q4551" s="22">
        <v>0</v>
      </c>
      <c r="R4551" s="41">
        <v>0</v>
      </c>
      <c r="S4551" s="42">
        <v>0</v>
      </c>
      <c r="T4551" s="22">
        <v>0</v>
      </c>
      <c r="U4551" s="22">
        <v>0</v>
      </c>
      <c r="V4551" s="41"/>
      <c r="W4551" s="42"/>
      <c r="X4551" s="22"/>
      <c r="Y4551" s="22"/>
      <c r="Z4551" s="41"/>
      <c r="AA4551" s="42"/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1654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1654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1654</v>
      </c>
      <c r="B4554" s="37" t="s">
        <v>1232</v>
      </c>
      <c r="C4554" s="38" t="s">
        <v>1233</v>
      </c>
      <c r="D4554" s="24">
        <f t="shared" si="142"/>
        <v>110000</v>
      </c>
      <c r="E4554" s="32">
        <f t="shared" si="143"/>
        <v>0</v>
      </c>
      <c r="F4554" s="30">
        <v>16000</v>
      </c>
      <c r="G4554" s="31">
        <v>0</v>
      </c>
      <c r="H4554" s="22">
        <v>0</v>
      </c>
      <c r="I4554" s="22">
        <v>0</v>
      </c>
      <c r="J4554" s="41">
        <v>0</v>
      </c>
      <c r="K4554" s="42">
        <v>0</v>
      </c>
      <c r="L4554" s="22">
        <v>87500</v>
      </c>
      <c r="M4554" s="22">
        <v>0</v>
      </c>
      <c r="N4554" s="41">
        <v>0</v>
      </c>
      <c r="O4554" s="42">
        <v>0</v>
      </c>
      <c r="P4554" s="22">
        <v>0</v>
      </c>
      <c r="Q4554" s="22">
        <v>0</v>
      </c>
      <c r="R4554" s="41">
        <v>0</v>
      </c>
      <c r="S4554" s="42">
        <v>0</v>
      </c>
      <c r="T4554" s="22">
        <v>6500</v>
      </c>
      <c r="U4554" s="22">
        <v>0</v>
      </c>
      <c r="V4554" s="41"/>
      <c r="W4554" s="42"/>
      <c r="X4554" s="22"/>
      <c r="Y4554" s="22"/>
      <c r="Z4554" s="41"/>
      <c r="AA4554" s="42"/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1654</v>
      </c>
      <c r="B4555" s="37" t="s">
        <v>1234</v>
      </c>
      <c r="C4555" s="38" t="s">
        <v>1235</v>
      </c>
      <c r="D4555" s="24">
        <f t="shared" si="142"/>
        <v>4800</v>
      </c>
      <c r="E4555" s="32">
        <f t="shared" si="143"/>
        <v>0</v>
      </c>
      <c r="F4555" s="30"/>
      <c r="G4555" s="31"/>
      <c r="H4555" s="22"/>
      <c r="I4555" s="22"/>
      <c r="J4555" s="41"/>
      <c r="K4555" s="42"/>
      <c r="L4555" s="22">
        <v>500</v>
      </c>
      <c r="M4555" s="22">
        <v>0</v>
      </c>
      <c r="N4555" s="41">
        <v>0</v>
      </c>
      <c r="O4555" s="42">
        <v>0</v>
      </c>
      <c r="P4555" s="22">
        <v>1000</v>
      </c>
      <c r="Q4555" s="22">
        <v>0</v>
      </c>
      <c r="R4555" s="41">
        <v>3300</v>
      </c>
      <c r="S4555" s="42">
        <v>0</v>
      </c>
      <c r="T4555" s="22">
        <v>0</v>
      </c>
      <c r="U4555" s="22">
        <v>0</v>
      </c>
      <c r="V4555" s="41"/>
      <c r="W4555" s="42"/>
      <c r="X4555" s="22"/>
      <c r="Y4555" s="22"/>
      <c r="Z4555" s="41"/>
      <c r="AA4555" s="42"/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1654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1654</v>
      </c>
      <c r="B4557" s="37" t="s">
        <v>1238</v>
      </c>
      <c r="C4557" s="38" t="s">
        <v>1239</v>
      </c>
      <c r="D4557" s="24">
        <f t="shared" si="142"/>
        <v>369609</v>
      </c>
      <c r="E4557" s="32">
        <f t="shared" si="143"/>
        <v>0</v>
      </c>
      <c r="F4557" s="28">
        <v>55014</v>
      </c>
      <c r="G4557" s="29">
        <v>0</v>
      </c>
      <c r="H4557" s="19">
        <v>52286</v>
      </c>
      <c r="I4557" s="19">
        <v>0</v>
      </c>
      <c r="J4557" s="39">
        <v>42808</v>
      </c>
      <c r="K4557" s="40">
        <v>0</v>
      </c>
      <c r="L4557" s="19">
        <v>47760.4</v>
      </c>
      <c r="M4557" s="19">
        <v>0</v>
      </c>
      <c r="N4557" s="39">
        <v>58768.1</v>
      </c>
      <c r="O4557" s="40">
        <v>0</v>
      </c>
      <c r="P4557" s="22">
        <v>35568.199999999997</v>
      </c>
      <c r="Q4557" s="22">
        <v>0</v>
      </c>
      <c r="R4557" s="39">
        <v>44446</v>
      </c>
      <c r="S4557" s="40">
        <v>0</v>
      </c>
      <c r="T4557" s="19">
        <v>32958.300000000003</v>
      </c>
      <c r="U4557" s="19">
        <v>0</v>
      </c>
      <c r="V4557" s="39"/>
      <c r="W4557" s="40"/>
      <c r="X4557" s="19"/>
      <c r="Y4557" s="19"/>
      <c r="Z4557" s="39"/>
      <c r="AA4557" s="40"/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1654</v>
      </c>
      <c r="B4558" s="37" t="s">
        <v>1240</v>
      </c>
      <c r="C4558" s="38" t="s">
        <v>1241</v>
      </c>
      <c r="D4558" s="24">
        <f t="shared" si="142"/>
        <v>314365</v>
      </c>
      <c r="E4558" s="32">
        <f t="shared" si="143"/>
        <v>0</v>
      </c>
      <c r="F4558" s="30">
        <v>39010</v>
      </c>
      <c r="G4558" s="31">
        <v>0</v>
      </c>
      <c r="H4558" s="22">
        <v>39610</v>
      </c>
      <c r="I4558" s="22">
        <v>0</v>
      </c>
      <c r="J4558" s="41">
        <v>40380</v>
      </c>
      <c r="K4558" s="42">
        <v>0</v>
      </c>
      <c r="L4558" s="22">
        <v>38285</v>
      </c>
      <c r="M4558" s="22">
        <v>0</v>
      </c>
      <c r="N4558" s="41">
        <v>39360</v>
      </c>
      <c r="O4558" s="42">
        <v>0</v>
      </c>
      <c r="P4558" s="19">
        <v>38060</v>
      </c>
      <c r="Q4558" s="19">
        <v>0</v>
      </c>
      <c r="R4558" s="41">
        <v>40770</v>
      </c>
      <c r="S4558" s="42">
        <v>0</v>
      </c>
      <c r="T4558" s="22">
        <v>38890</v>
      </c>
      <c r="U4558" s="22">
        <v>0</v>
      </c>
      <c r="V4558" s="41"/>
      <c r="W4558" s="42"/>
      <c r="X4558" s="22"/>
      <c r="Y4558" s="22"/>
      <c r="Z4558" s="41"/>
      <c r="AA4558" s="42"/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1654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1654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1654</v>
      </c>
      <c r="B4561" s="37" t="s">
        <v>1246</v>
      </c>
      <c r="C4561" s="38" t="s">
        <v>1247</v>
      </c>
      <c r="D4561" s="24">
        <f t="shared" si="142"/>
        <v>239200</v>
      </c>
      <c r="E4561" s="32">
        <f t="shared" si="143"/>
        <v>0</v>
      </c>
      <c r="F4561" s="30">
        <v>29380</v>
      </c>
      <c r="G4561" s="31">
        <v>0</v>
      </c>
      <c r="H4561" s="22">
        <v>29640</v>
      </c>
      <c r="I4561" s="22">
        <v>0</v>
      </c>
      <c r="J4561" s="41">
        <v>29380</v>
      </c>
      <c r="K4561" s="42">
        <v>0</v>
      </c>
      <c r="L4561" s="22">
        <v>32500</v>
      </c>
      <c r="M4561" s="22">
        <v>0</v>
      </c>
      <c r="N4561" s="41">
        <v>29900</v>
      </c>
      <c r="O4561" s="42">
        <v>0</v>
      </c>
      <c r="P4561" s="22">
        <v>28080</v>
      </c>
      <c r="Q4561" s="22">
        <v>0</v>
      </c>
      <c r="R4561" s="41">
        <v>30420</v>
      </c>
      <c r="S4561" s="42">
        <v>0</v>
      </c>
      <c r="T4561" s="22">
        <v>29900</v>
      </c>
      <c r="U4561" s="22">
        <v>0</v>
      </c>
      <c r="V4561" s="41"/>
      <c r="W4561" s="42"/>
      <c r="X4561" s="22"/>
      <c r="Y4561" s="22"/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1654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1654</v>
      </c>
      <c r="B4563" s="37" t="s">
        <v>1250</v>
      </c>
      <c r="C4563" s="38" t="s">
        <v>1251</v>
      </c>
      <c r="D4563" s="24">
        <f t="shared" si="142"/>
        <v>41844</v>
      </c>
      <c r="E4563" s="32">
        <f t="shared" si="143"/>
        <v>0</v>
      </c>
      <c r="F4563" s="28"/>
      <c r="G4563" s="29"/>
      <c r="H4563" s="19">
        <v>9240</v>
      </c>
      <c r="I4563" s="19">
        <v>0</v>
      </c>
      <c r="J4563" s="39">
        <v>10452</v>
      </c>
      <c r="K4563" s="40">
        <v>0</v>
      </c>
      <c r="L4563" s="19">
        <v>8520</v>
      </c>
      <c r="M4563" s="19">
        <v>0</v>
      </c>
      <c r="N4563" s="39">
        <v>13632</v>
      </c>
      <c r="O4563" s="40">
        <v>0</v>
      </c>
      <c r="P4563" s="22">
        <v>0</v>
      </c>
      <c r="Q4563" s="22">
        <v>0</v>
      </c>
      <c r="R4563" s="39">
        <v>0</v>
      </c>
      <c r="S4563" s="40">
        <v>0</v>
      </c>
      <c r="T4563" s="19">
        <v>0</v>
      </c>
      <c r="U4563" s="19">
        <v>0</v>
      </c>
      <c r="V4563" s="39"/>
      <c r="W4563" s="40"/>
      <c r="X4563" s="19"/>
      <c r="Y4563" s="19"/>
      <c r="Z4563" s="39"/>
      <c r="AA4563" s="40"/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1654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1654</v>
      </c>
      <c r="B4565" s="37" t="s">
        <v>1254</v>
      </c>
      <c r="C4565" s="38" t="s">
        <v>1255</v>
      </c>
      <c r="D4565" s="24">
        <f t="shared" si="142"/>
        <v>1813250.56</v>
      </c>
      <c r="E4565" s="32">
        <f t="shared" si="143"/>
        <v>0</v>
      </c>
      <c r="F4565" s="28">
        <v>75154</v>
      </c>
      <c r="G4565" s="29">
        <v>0</v>
      </c>
      <c r="H4565" s="19">
        <v>55340</v>
      </c>
      <c r="I4565" s="19">
        <v>0</v>
      </c>
      <c r="J4565" s="39">
        <v>113477</v>
      </c>
      <c r="K4565" s="40">
        <v>0</v>
      </c>
      <c r="L4565" s="19">
        <v>26003</v>
      </c>
      <c r="M4565" s="19">
        <v>0</v>
      </c>
      <c r="N4565" s="39">
        <v>790265.56</v>
      </c>
      <c r="O4565" s="40">
        <v>0</v>
      </c>
      <c r="P4565" s="22">
        <v>255489</v>
      </c>
      <c r="Q4565" s="22">
        <v>0</v>
      </c>
      <c r="R4565" s="39">
        <v>168798</v>
      </c>
      <c r="S4565" s="40">
        <v>0</v>
      </c>
      <c r="T4565" s="19">
        <v>328724</v>
      </c>
      <c r="U4565" s="19">
        <v>0</v>
      </c>
      <c r="V4565" s="39"/>
      <c r="W4565" s="40"/>
      <c r="X4565" s="19"/>
      <c r="Y4565" s="19"/>
      <c r="Z4565" s="39"/>
      <c r="AA4565" s="40"/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1654</v>
      </c>
      <c r="B4566" s="37" t="s">
        <v>1256</v>
      </c>
      <c r="C4566" s="38" t="s">
        <v>1257</v>
      </c>
      <c r="D4566" s="24">
        <f t="shared" si="142"/>
        <v>915193.67</v>
      </c>
      <c r="E4566" s="32">
        <f t="shared" si="143"/>
        <v>1085</v>
      </c>
      <c r="F4566" s="28">
        <v>208840</v>
      </c>
      <c r="G4566" s="29">
        <v>0</v>
      </c>
      <c r="H4566" s="19">
        <v>78274.070000000007</v>
      </c>
      <c r="I4566" s="19">
        <v>0</v>
      </c>
      <c r="J4566" s="39">
        <v>21250</v>
      </c>
      <c r="K4566" s="40">
        <v>0</v>
      </c>
      <c r="L4566" s="19">
        <v>41930</v>
      </c>
      <c r="M4566" s="19">
        <v>0</v>
      </c>
      <c r="N4566" s="39">
        <v>173620</v>
      </c>
      <c r="O4566" s="40">
        <v>0</v>
      </c>
      <c r="P4566" s="19">
        <v>293422.5</v>
      </c>
      <c r="Q4566" s="19">
        <v>0</v>
      </c>
      <c r="R4566" s="39">
        <v>29640</v>
      </c>
      <c r="S4566" s="40">
        <v>1085</v>
      </c>
      <c r="T4566" s="19">
        <v>68217.100000000006</v>
      </c>
      <c r="U4566" s="19">
        <v>0</v>
      </c>
      <c r="V4566" s="39"/>
      <c r="W4566" s="40"/>
      <c r="X4566" s="19"/>
      <c r="Y4566" s="19"/>
      <c r="Z4566" s="39"/>
      <c r="AA4566" s="40"/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1654</v>
      </c>
      <c r="B4567" s="37" t="s">
        <v>1258</v>
      </c>
      <c r="C4567" s="38" t="s">
        <v>1259</v>
      </c>
      <c r="D4567" s="24">
        <f t="shared" si="142"/>
        <v>628635</v>
      </c>
      <c r="E4567" s="32">
        <f t="shared" si="143"/>
        <v>0</v>
      </c>
      <c r="F4567" s="30"/>
      <c r="G4567" s="31"/>
      <c r="H4567" s="22">
        <v>68177.570000000007</v>
      </c>
      <c r="I4567" s="22">
        <v>0</v>
      </c>
      <c r="J4567" s="41">
        <v>82055</v>
      </c>
      <c r="K4567" s="42">
        <v>0</v>
      </c>
      <c r="L4567" s="22">
        <v>243947.43</v>
      </c>
      <c r="M4567" s="22">
        <v>0</v>
      </c>
      <c r="N4567" s="41">
        <v>64740</v>
      </c>
      <c r="O4567" s="42">
        <v>0</v>
      </c>
      <c r="P4567" s="19">
        <v>0</v>
      </c>
      <c r="Q4567" s="19">
        <v>0</v>
      </c>
      <c r="R4567" s="41">
        <v>169715</v>
      </c>
      <c r="S4567" s="42">
        <v>0</v>
      </c>
      <c r="T4567" s="22">
        <v>0</v>
      </c>
      <c r="U4567" s="22">
        <v>0</v>
      </c>
      <c r="V4567" s="41"/>
      <c r="W4567" s="42"/>
      <c r="X4567" s="22"/>
      <c r="Y4567" s="22"/>
      <c r="Z4567" s="41"/>
      <c r="AA4567" s="42"/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1654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1654</v>
      </c>
      <c r="B4569" s="37" t="s">
        <v>1262</v>
      </c>
      <c r="C4569" s="38" t="s">
        <v>1263</v>
      </c>
      <c r="D4569" s="24">
        <f t="shared" si="142"/>
        <v>18</v>
      </c>
      <c r="E4569" s="32">
        <f t="shared" si="143"/>
        <v>0</v>
      </c>
      <c r="F4569" s="30"/>
      <c r="G4569" s="31"/>
      <c r="H4569" s="22"/>
      <c r="I4569" s="22"/>
      <c r="J4569" s="41">
        <v>6</v>
      </c>
      <c r="K4569" s="42">
        <v>0</v>
      </c>
      <c r="L4569" s="22">
        <v>0</v>
      </c>
      <c r="M4569" s="22">
        <v>0</v>
      </c>
      <c r="N4569" s="41">
        <v>0</v>
      </c>
      <c r="O4569" s="42">
        <v>0</v>
      </c>
      <c r="P4569" s="22">
        <v>6</v>
      </c>
      <c r="Q4569" s="22">
        <v>0</v>
      </c>
      <c r="R4569" s="41">
        <v>6</v>
      </c>
      <c r="S4569" s="42">
        <v>0</v>
      </c>
      <c r="T4569" s="22">
        <v>0</v>
      </c>
      <c r="U4569" s="22">
        <v>0</v>
      </c>
      <c r="V4569" s="41"/>
      <c r="W4569" s="42"/>
      <c r="X4569" s="22"/>
      <c r="Y4569" s="22"/>
      <c r="Z4569" s="41"/>
      <c r="AA4569" s="42"/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1654</v>
      </c>
      <c r="B4570" s="37" t="s">
        <v>1264</v>
      </c>
      <c r="C4570" s="38" t="s">
        <v>1265</v>
      </c>
      <c r="D4570" s="24">
        <f t="shared" si="142"/>
        <v>1355433.6199999999</v>
      </c>
      <c r="E4570" s="32">
        <f t="shared" si="143"/>
        <v>53371.7</v>
      </c>
      <c r="F4570" s="28">
        <v>213906.28</v>
      </c>
      <c r="G4570" s="29">
        <v>4758</v>
      </c>
      <c r="H4570" s="19">
        <v>160803.43</v>
      </c>
      <c r="I4570" s="19">
        <v>7111</v>
      </c>
      <c r="J4570" s="39">
        <v>128311.57</v>
      </c>
      <c r="K4570" s="40">
        <v>7023.7</v>
      </c>
      <c r="L4570" s="19">
        <v>149868.63</v>
      </c>
      <c r="M4570" s="19">
        <v>10928</v>
      </c>
      <c r="N4570" s="39">
        <v>136528.70000000001</v>
      </c>
      <c r="O4570" s="40">
        <v>6327</v>
      </c>
      <c r="P4570" s="22">
        <v>185183.58</v>
      </c>
      <c r="Q4570" s="22">
        <v>5711</v>
      </c>
      <c r="R4570" s="39">
        <v>177406.42</v>
      </c>
      <c r="S4570" s="40">
        <v>5735</v>
      </c>
      <c r="T4570" s="19">
        <v>203425.01</v>
      </c>
      <c r="U4570" s="19">
        <v>5778</v>
      </c>
      <c r="V4570" s="39"/>
      <c r="W4570" s="40"/>
      <c r="X4570" s="19"/>
      <c r="Y4570" s="19"/>
      <c r="Z4570" s="39"/>
      <c r="AA4570" s="40"/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1654</v>
      </c>
      <c r="B4571" s="37" t="s">
        <v>1266</v>
      </c>
      <c r="C4571" s="38" t="s">
        <v>1267</v>
      </c>
      <c r="D4571" s="24">
        <f t="shared" si="142"/>
        <v>3405.2799999999997</v>
      </c>
      <c r="E4571" s="32">
        <f t="shared" si="143"/>
        <v>4.8099999999999996</v>
      </c>
      <c r="F4571" s="28">
        <v>369.15</v>
      </c>
      <c r="G4571" s="29">
        <v>0</v>
      </c>
      <c r="H4571" s="19">
        <v>470.8</v>
      </c>
      <c r="I4571" s="19">
        <v>0</v>
      </c>
      <c r="J4571" s="39">
        <v>470.8</v>
      </c>
      <c r="K4571" s="40">
        <v>0</v>
      </c>
      <c r="L4571" s="19">
        <v>256.8</v>
      </c>
      <c r="M4571" s="19">
        <v>0</v>
      </c>
      <c r="N4571" s="39">
        <v>644.14</v>
      </c>
      <c r="O4571" s="40">
        <v>0</v>
      </c>
      <c r="P4571" s="19">
        <v>684.8</v>
      </c>
      <c r="Q4571" s="19">
        <v>0</v>
      </c>
      <c r="R4571" s="39">
        <v>256.8</v>
      </c>
      <c r="S4571" s="40">
        <v>0</v>
      </c>
      <c r="T4571" s="19">
        <v>251.99</v>
      </c>
      <c r="U4571" s="19">
        <v>4.8099999999999996</v>
      </c>
      <c r="V4571" s="39"/>
      <c r="W4571" s="40"/>
      <c r="X4571" s="19"/>
      <c r="Y4571" s="19"/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1654</v>
      </c>
      <c r="B4572" s="37" t="s">
        <v>1268</v>
      </c>
      <c r="C4572" s="38" t="s">
        <v>1269</v>
      </c>
      <c r="D4572" s="24">
        <f t="shared" si="142"/>
        <v>57113.600000000006</v>
      </c>
      <c r="E4572" s="32">
        <f t="shared" si="143"/>
        <v>0</v>
      </c>
      <c r="F4572" s="28"/>
      <c r="G4572" s="29"/>
      <c r="H4572" s="19">
        <v>3241.75</v>
      </c>
      <c r="I4572" s="19">
        <v>0</v>
      </c>
      <c r="J4572" s="39">
        <v>8679.27</v>
      </c>
      <c r="K4572" s="40">
        <v>0</v>
      </c>
      <c r="L4572" s="19">
        <v>8672.2000000000007</v>
      </c>
      <c r="M4572" s="19">
        <v>0</v>
      </c>
      <c r="N4572" s="39">
        <v>9130.4699999999993</v>
      </c>
      <c r="O4572" s="40">
        <v>0</v>
      </c>
      <c r="P4572" s="19">
        <v>8942.86</v>
      </c>
      <c r="Q4572" s="19">
        <v>0</v>
      </c>
      <c r="R4572" s="39">
        <v>9254.94</v>
      </c>
      <c r="S4572" s="40">
        <v>0</v>
      </c>
      <c r="T4572" s="19">
        <v>9192.11</v>
      </c>
      <c r="U4572" s="19">
        <v>0</v>
      </c>
      <c r="V4572" s="39"/>
      <c r="W4572" s="40"/>
      <c r="X4572" s="19"/>
      <c r="Y4572" s="19"/>
      <c r="Z4572" s="39"/>
      <c r="AA4572" s="40"/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1654</v>
      </c>
      <c r="B4573" s="37" t="s">
        <v>1270</v>
      </c>
      <c r="C4573" s="38" t="s">
        <v>1271</v>
      </c>
      <c r="D4573" s="24">
        <f t="shared" si="142"/>
        <v>71756.12</v>
      </c>
      <c r="E4573" s="32">
        <f t="shared" si="143"/>
        <v>0</v>
      </c>
      <c r="F4573" s="28">
        <v>16704.98</v>
      </c>
      <c r="G4573" s="29">
        <v>0</v>
      </c>
      <c r="H4573" s="19">
        <v>12679.14</v>
      </c>
      <c r="I4573" s="19">
        <v>0</v>
      </c>
      <c r="J4573" s="39">
        <v>7062</v>
      </c>
      <c r="K4573" s="40">
        <v>0</v>
      </c>
      <c r="L4573" s="19">
        <v>7062</v>
      </c>
      <c r="M4573" s="19">
        <v>0</v>
      </c>
      <c r="N4573" s="39">
        <v>7062</v>
      </c>
      <c r="O4573" s="40">
        <v>0</v>
      </c>
      <c r="P4573" s="19">
        <v>7062</v>
      </c>
      <c r="Q4573" s="19">
        <v>0</v>
      </c>
      <c r="R4573" s="39">
        <v>7062</v>
      </c>
      <c r="S4573" s="40">
        <v>0</v>
      </c>
      <c r="T4573" s="19">
        <v>7062</v>
      </c>
      <c r="U4573" s="19">
        <v>0</v>
      </c>
      <c r="V4573" s="39"/>
      <c r="W4573" s="40"/>
      <c r="X4573" s="19"/>
      <c r="Y4573" s="19"/>
      <c r="Z4573" s="39"/>
      <c r="AA4573" s="40"/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1654</v>
      </c>
      <c r="B4574" s="37" t="s">
        <v>1272</v>
      </c>
      <c r="C4574" s="38" t="s">
        <v>1273</v>
      </c>
      <c r="D4574" s="24">
        <f t="shared" si="142"/>
        <v>19861</v>
      </c>
      <c r="E4574" s="32">
        <f t="shared" si="143"/>
        <v>0</v>
      </c>
      <c r="F4574" s="28">
        <v>2192</v>
      </c>
      <c r="G4574" s="29">
        <v>0</v>
      </c>
      <c r="H4574" s="19">
        <v>2780</v>
      </c>
      <c r="I4574" s="19">
        <v>0</v>
      </c>
      <c r="J4574" s="39">
        <v>1435</v>
      </c>
      <c r="K4574" s="40">
        <v>0</v>
      </c>
      <c r="L4574" s="19">
        <v>2224</v>
      </c>
      <c r="M4574" s="19">
        <v>0</v>
      </c>
      <c r="N4574" s="39">
        <v>3576</v>
      </c>
      <c r="O4574" s="40">
        <v>0</v>
      </c>
      <c r="P4574" s="19">
        <v>2226</v>
      </c>
      <c r="Q4574" s="19">
        <v>0</v>
      </c>
      <c r="R4574" s="39">
        <v>2714</v>
      </c>
      <c r="S4574" s="40">
        <v>0</v>
      </c>
      <c r="T4574" s="19">
        <v>2714</v>
      </c>
      <c r="U4574" s="19">
        <v>0</v>
      </c>
      <c r="V4574" s="39"/>
      <c r="W4574" s="40"/>
      <c r="X4574" s="19"/>
      <c r="Y4574" s="19"/>
      <c r="Z4574" s="39"/>
      <c r="AA4574" s="40"/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1654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1654</v>
      </c>
      <c r="B4576" s="37" t="s">
        <v>1276</v>
      </c>
      <c r="C4576" s="38" t="s">
        <v>1277</v>
      </c>
      <c r="D4576" s="24">
        <f t="shared" si="142"/>
        <v>0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/>
      <c r="U4576" s="19"/>
      <c r="V4576" s="39"/>
      <c r="W4576" s="40"/>
      <c r="X4576" s="19"/>
      <c r="Y4576" s="19"/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1654</v>
      </c>
      <c r="B4577" s="37" t="s">
        <v>1278</v>
      </c>
      <c r="C4577" s="38" t="s">
        <v>1279</v>
      </c>
      <c r="D4577" s="24">
        <f t="shared" si="142"/>
        <v>6177386.1900000004</v>
      </c>
      <c r="E4577" s="32">
        <f t="shared" si="143"/>
        <v>0</v>
      </c>
      <c r="F4577" s="28">
        <v>998072.21</v>
      </c>
      <c r="G4577" s="29">
        <v>0</v>
      </c>
      <c r="H4577" s="19">
        <v>981688.4</v>
      </c>
      <c r="I4577" s="19">
        <v>0</v>
      </c>
      <c r="J4577" s="39">
        <v>927207.8</v>
      </c>
      <c r="K4577" s="40">
        <v>0</v>
      </c>
      <c r="L4577" s="19">
        <v>695570.59</v>
      </c>
      <c r="M4577" s="19">
        <v>0</v>
      </c>
      <c r="N4577" s="39">
        <v>735040.61</v>
      </c>
      <c r="O4577" s="40">
        <v>0</v>
      </c>
      <c r="P4577" s="19">
        <v>661715.18000000005</v>
      </c>
      <c r="Q4577" s="19">
        <v>0</v>
      </c>
      <c r="R4577" s="39">
        <v>872231.12</v>
      </c>
      <c r="S4577" s="40">
        <v>0</v>
      </c>
      <c r="T4577" s="19">
        <v>305860.28000000003</v>
      </c>
      <c r="U4577" s="19">
        <v>0</v>
      </c>
      <c r="V4577" s="39"/>
      <c r="W4577" s="40"/>
      <c r="X4577" s="19"/>
      <c r="Y4577" s="19"/>
      <c r="Z4577" s="39"/>
      <c r="AA4577" s="40"/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1654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1654</v>
      </c>
      <c r="B4579" s="37" t="s">
        <v>1282</v>
      </c>
      <c r="C4579" s="38" t="s">
        <v>1283</v>
      </c>
      <c r="D4579" s="24">
        <f t="shared" si="142"/>
        <v>1742281.7399999998</v>
      </c>
      <c r="E4579" s="32">
        <f t="shared" si="143"/>
        <v>0</v>
      </c>
      <c r="F4579" s="28">
        <v>190415.88</v>
      </c>
      <c r="G4579" s="29">
        <v>0</v>
      </c>
      <c r="H4579" s="19">
        <v>198566.23</v>
      </c>
      <c r="I4579" s="19">
        <v>0</v>
      </c>
      <c r="J4579" s="39">
        <v>241898.56</v>
      </c>
      <c r="K4579" s="40">
        <v>0</v>
      </c>
      <c r="L4579" s="19">
        <v>220522.35</v>
      </c>
      <c r="M4579" s="19">
        <v>0</v>
      </c>
      <c r="N4579" s="39">
        <v>225122.91</v>
      </c>
      <c r="O4579" s="40">
        <v>0</v>
      </c>
      <c r="P4579" s="22">
        <v>146785.67000000001</v>
      </c>
      <c r="Q4579" s="22">
        <v>0</v>
      </c>
      <c r="R4579" s="39">
        <v>371106.17</v>
      </c>
      <c r="S4579" s="40">
        <v>0</v>
      </c>
      <c r="T4579" s="19">
        <v>147863.97</v>
      </c>
      <c r="U4579" s="19">
        <v>0</v>
      </c>
      <c r="V4579" s="39"/>
      <c r="W4579" s="40"/>
      <c r="X4579" s="19"/>
      <c r="Y4579" s="19"/>
      <c r="Z4579" s="39"/>
      <c r="AA4579" s="40"/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1654</v>
      </c>
      <c r="B4580" s="37" t="s">
        <v>1284</v>
      </c>
      <c r="C4580" s="38" t="s">
        <v>1285</v>
      </c>
      <c r="D4580" s="24">
        <f t="shared" si="142"/>
        <v>1572767.6</v>
      </c>
      <c r="E4580" s="32">
        <f t="shared" si="143"/>
        <v>0</v>
      </c>
      <c r="F4580" s="28">
        <v>289526.34999999998</v>
      </c>
      <c r="G4580" s="29">
        <v>0</v>
      </c>
      <c r="H4580" s="19">
        <v>228168.1</v>
      </c>
      <c r="I4580" s="19">
        <v>0</v>
      </c>
      <c r="J4580" s="39">
        <v>242804.15</v>
      </c>
      <c r="K4580" s="40">
        <v>0</v>
      </c>
      <c r="L4580" s="19">
        <v>132510</v>
      </c>
      <c r="M4580" s="19">
        <v>0</v>
      </c>
      <c r="N4580" s="39">
        <v>168417.75</v>
      </c>
      <c r="O4580" s="40">
        <v>0</v>
      </c>
      <c r="P4580" s="19">
        <v>265719.40000000002</v>
      </c>
      <c r="Q4580" s="19">
        <v>0</v>
      </c>
      <c r="R4580" s="39">
        <v>127479.5</v>
      </c>
      <c r="S4580" s="40">
        <v>0</v>
      </c>
      <c r="T4580" s="19">
        <v>118142.35</v>
      </c>
      <c r="U4580" s="19">
        <v>0</v>
      </c>
      <c r="V4580" s="39"/>
      <c r="W4580" s="40"/>
      <c r="X4580" s="19"/>
      <c r="Y4580" s="19"/>
      <c r="Z4580" s="39"/>
      <c r="AA4580" s="40"/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1654</v>
      </c>
      <c r="B4581" s="37" t="s">
        <v>1286</v>
      </c>
      <c r="C4581" s="38" t="s">
        <v>1287</v>
      </c>
      <c r="D4581" s="24">
        <f t="shared" si="142"/>
        <v>528879.41999999993</v>
      </c>
      <c r="E4581" s="32">
        <f t="shared" si="143"/>
        <v>0</v>
      </c>
      <c r="F4581" s="28">
        <v>63500.959999999999</v>
      </c>
      <c r="G4581" s="29">
        <v>0</v>
      </c>
      <c r="H4581" s="19">
        <v>78723.460000000006</v>
      </c>
      <c r="I4581" s="19">
        <v>0</v>
      </c>
      <c r="J4581" s="39">
        <v>51990.2</v>
      </c>
      <c r="K4581" s="40">
        <v>0</v>
      </c>
      <c r="L4581" s="19">
        <v>71483.8</v>
      </c>
      <c r="M4581" s="19">
        <v>0</v>
      </c>
      <c r="N4581" s="39">
        <v>65813</v>
      </c>
      <c r="O4581" s="40">
        <v>0</v>
      </c>
      <c r="P4581" s="19">
        <v>70785</v>
      </c>
      <c r="Q4581" s="19">
        <v>0</v>
      </c>
      <c r="R4581" s="39">
        <v>53041</v>
      </c>
      <c r="S4581" s="40">
        <v>0</v>
      </c>
      <c r="T4581" s="19">
        <v>73542</v>
      </c>
      <c r="U4581" s="19">
        <v>0</v>
      </c>
      <c r="V4581" s="39"/>
      <c r="W4581" s="40"/>
      <c r="X4581" s="19"/>
      <c r="Y4581" s="19"/>
      <c r="Z4581" s="39"/>
      <c r="AA4581" s="40"/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1654</v>
      </c>
      <c r="B4582" s="37" t="s">
        <v>1288</v>
      </c>
      <c r="C4582" s="38" t="s">
        <v>1289</v>
      </c>
      <c r="D4582" s="24">
        <f t="shared" si="142"/>
        <v>56415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>
        <v>56415</v>
      </c>
      <c r="U4582" s="19">
        <v>0</v>
      </c>
      <c r="V4582" s="39"/>
      <c r="W4582" s="40"/>
      <c r="X4582" s="19"/>
      <c r="Y4582" s="19"/>
      <c r="Z4582" s="39"/>
      <c r="AA4582" s="40"/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1654</v>
      </c>
      <c r="B4583" s="37" t="s">
        <v>1290</v>
      </c>
      <c r="C4583" s="38" t="s">
        <v>1291</v>
      </c>
      <c r="D4583" s="24">
        <f t="shared" si="142"/>
        <v>439337.06</v>
      </c>
      <c r="E4583" s="32">
        <f t="shared" si="143"/>
        <v>0</v>
      </c>
      <c r="F4583" s="28">
        <v>5890</v>
      </c>
      <c r="G4583" s="29">
        <v>0</v>
      </c>
      <c r="H4583" s="19">
        <v>95186.06</v>
      </c>
      <c r="I4583" s="19">
        <v>0</v>
      </c>
      <c r="J4583" s="39">
        <v>77201</v>
      </c>
      <c r="K4583" s="40">
        <v>0</v>
      </c>
      <c r="L4583" s="19">
        <v>38875</v>
      </c>
      <c r="M4583" s="19">
        <v>0</v>
      </c>
      <c r="N4583" s="39">
        <v>52190</v>
      </c>
      <c r="O4583" s="40">
        <v>0</v>
      </c>
      <c r="P4583" s="19">
        <v>45257</v>
      </c>
      <c r="Q4583" s="19">
        <v>0</v>
      </c>
      <c r="R4583" s="39">
        <v>41783</v>
      </c>
      <c r="S4583" s="40">
        <v>0</v>
      </c>
      <c r="T4583" s="19">
        <v>82955</v>
      </c>
      <c r="U4583" s="19">
        <v>0</v>
      </c>
      <c r="V4583" s="39"/>
      <c r="W4583" s="40"/>
      <c r="X4583" s="19"/>
      <c r="Y4583" s="19"/>
      <c r="Z4583" s="39"/>
      <c r="AA4583" s="40"/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1654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1654</v>
      </c>
      <c r="B4585" s="37" t="s">
        <v>1294</v>
      </c>
      <c r="C4585" s="38" t="s">
        <v>1295</v>
      </c>
      <c r="D4585" s="24">
        <f t="shared" si="142"/>
        <v>423395</v>
      </c>
      <c r="E4585" s="32">
        <f t="shared" si="143"/>
        <v>0</v>
      </c>
      <c r="F4585" s="30">
        <v>4770</v>
      </c>
      <c r="G4585" s="31">
        <v>0</v>
      </c>
      <c r="H4585" s="22">
        <v>4239</v>
      </c>
      <c r="I4585" s="22">
        <v>0</v>
      </c>
      <c r="J4585" s="41">
        <v>18655</v>
      </c>
      <c r="K4585" s="42">
        <v>0</v>
      </c>
      <c r="L4585" s="22">
        <v>0</v>
      </c>
      <c r="M4585" s="22">
        <v>0</v>
      </c>
      <c r="N4585" s="41">
        <v>24711</v>
      </c>
      <c r="O4585" s="42">
        <v>0</v>
      </c>
      <c r="P4585" s="22">
        <v>266900</v>
      </c>
      <c r="Q4585" s="22">
        <v>0</v>
      </c>
      <c r="R4585" s="41">
        <v>56560</v>
      </c>
      <c r="S4585" s="42">
        <v>0</v>
      </c>
      <c r="T4585" s="22">
        <v>47560</v>
      </c>
      <c r="U4585" s="22">
        <v>0</v>
      </c>
      <c r="V4585" s="41"/>
      <c r="W4585" s="42"/>
      <c r="X4585" s="22"/>
      <c r="Y4585" s="22"/>
      <c r="Z4585" s="41"/>
      <c r="AA4585" s="42"/>
      <c r="AB4585" s="22"/>
      <c r="AC4585" s="22"/>
      <c r="AD4585" s="43" t="s">
        <v>1660</v>
      </c>
      <c r="AE4585" s="26" t="s">
        <v>1637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1654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1654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1654</v>
      </c>
      <c r="B4588" s="37" t="s">
        <v>1300</v>
      </c>
      <c r="C4588" s="38" t="s">
        <v>1301</v>
      </c>
      <c r="D4588" s="24">
        <f t="shared" si="142"/>
        <v>6000</v>
      </c>
      <c r="E4588" s="32">
        <f t="shared" si="143"/>
        <v>0</v>
      </c>
      <c r="F4588" s="30">
        <v>6000</v>
      </c>
      <c r="G4588" s="31">
        <v>0</v>
      </c>
      <c r="H4588" s="22">
        <v>0</v>
      </c>
      <c r="I4588" s="22">
        <v>0</v>
      </c>
      <c r="J4588" s="41">
        <v>0</v>
      </c>
      <c r="K4588" s="42">
        <v>0</v>
      </c>
      <c r="L4588" s="22">
        <v>0</v>
      </c>
      <c r="M4588" s="22">
        <v>0</v>
      </c>
      <c r="N4588" s="41">
        <v>0</v>
      </c>
      <c r="O4588" s="42">
        <v>0</v>
      </c>
      <c r="P4588" s="22">
        <v>0</v>
      </c>
      <c r="Q4588" s="22">
        <v>0</v>
      </c>
      <c r="R4588" s="41">
        <v>0</v>
      </c>
      <c r="S4588" s="42">
        <v>0</v>
      </c>
      <c r="T4588" s="22">
        <v>0</v>
      </c>
      <c r="U4588" s="22">
        <v>0</v>
      </c>
      <c r="V4588" s="41"/>
      <c r="W4588" s="42"/>
      <c r="X4588" s="22"/>
      <c r="Y4588" s="22"/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1654</v>
      </c>
      <c r="B4589" s="37" t="s">
        <v>1302</v>
      </c>
      <c r="C4589" s="38" t="s">
        <v>1303</v>
      </c>
      <c r="D4589" s="24">
        <f t="shared" si="142"/>
        <v>0</v>
      </c>
      <c r="E4589" s="32">
        <f t="shared" si="143"/>
        <v>0</v>
      </c>
      <c r="F4589" s="30"/>
      <c r="G4589" s="31"/>
      <c r="H4589" s="22"/>
      <c r="I4589" s="22"/>
      <c r="J4589" s="41"/>
      <c r="K4589" s="42"/>
      <c r="L4589" s="22"/>
      <c r="M4589" s="22"/>
      <c r="N4589" s="41"/>
      <c r="O4589" s="42"/>
      <c r="P4589" s="22"/>
      <c r="Q4589" s="22"/>
      <c r="R4589" s="41"/>
      <c r="S4589" s="42"/>
      <c r="T4589" s="22"/>
      <c r="U4589" s="22"/>
      <c r="V4589" s="41"/>
      <c r="W4589" s="42"/>
      <c r="X4589" s="22"/>
      <c r="Y4589" s="22"/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1654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1654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1654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1654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1654</v>
      </c>
      <c r="B4594" s="37" t="s">
        <v>1312</v>
      </c>
      <c r="C4594" s="38" t="s">
        <v>1313</v>
      </c>
      <c r="D4594" s="24">
        <f t="shared" si="142"/>
        <v>0</v>
      </c>
      <c r="E4594" s="32">
        <f t="shared" si="143"/>
        <v>0</v>
      </c>
      <c r="F4594" s="30"/>
      <c r="G4594" s="31"/>
      <c r="H4594" s="22"/>
      <c r="I4594" s="22"/>
      <c r="J4594" s="41"/>
      <c r="K4594" s="42"/>
      <c r="L4594" s="22"/>
      <c r="M4594" s="22"/>
      <c r="N4594" s="41"/>
      <c r="O4594" s="42"/>
      <c r="P4594" s="22"/>
      <c r="Q4594" s="22"/>
      <c r="R4594" s="41"/>
      <c r="S4594" s="42"/>
      <c r="T4594" s="22"/>
      <c r="U4594" s="22"/>
      <c r="V4594" s="41"/>
      <c r="W4594" s="42"/>
      <c r="X4594" s="22"/>
      <c r="Y4594" s="22"/>
      <c r="Z4594" s="41"/>
      <c r="AA4594" s="42"/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1654</v>
      </c>
      <c r="B4595" s="37" t="s">
        <v>1314</v>
      </c>
      <c r="C4595" s="38" t="s">
        <v>1315</v>
      </c>
      <c r="D4595" s="24">
        <f t="shared" si="142"/>
        <v>10000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>
        <v>10000</v>
      </c>
      <c r="U4595" s="22">
        <v>0</v>
      </c>
      <c r="V4595" s="41"/>
      <c r="W4595" s="42"/>
      <c r="X4595" s="22"/>
      <c r="Y4595" s="22"/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1654</v>
      </c>
      <c r="B4596" s="37" t="s">
        <v>1316</v>
      </c>
      <c r="C4596" s="38" t="s">
        <v>1317</v>
      </c>
      <c r="D4596" s="24">
        <f t="shared" si="142"/>
        <v>13100</v>
      </c>
      <c r="E4596" s="32">
        <f t="shared" si="143"/>
        <v>0</v>
      </c>
      <c r="F4596" s="30"/>
      <c r="G4596" s="31"/>
      <c r="H4596" s="22">
        <v>13100</v>
      </c>
      <c r="I4596" s="22">
        <v>0</v>
      </c>
      <c r="J4596" s="41">
        <v>0</v>
      </c>
      <c r="K4596" s="42">
        <v>0</v>
      </c>
      <c r="L4596" s="22">
        <v>0</v>
      </c>
      <c r="M4596" s="22">
        <v>0</v>
      </c>
      <c r="N4596" s="41">
        <v>0</v>
      </c>
      <c r="O4596" s="42">
        <v>0</v>
      </c>
      <c r="P4596" s="22">
        <v>0</v>
      </c>
      <c r="Q4596" s="22">
        <v>0</v>
      </c>
      <c r="R4596" s="41">
        <v>0</v>
      </c>
      <c r="S4596" s="42">
        <v>0</v>
      </c>
      <c r="T4596" s="22">
        <v>0</v>
      </c>
      <c r="U4596" s="22">
        <v>0</v>
      </c>
      <c r="V4596" s="41"/>
      <c r="W4596" s="42"/>
      <c r="X4596" s="22"/>
      <c r="Y4596" s="22"/>
      <c r="Z4596" s="41"/>
      <c r="AA4596" s="42"/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1654</v>
      </c>
      <c r="B4597" s="37" t="s">
        <v>1318</v>
      </c>
      <c r="C4597" s="38" t="s">
        <v>1319</v>
      </c>
      <c r="D4597" s="24">
        <f t="shared" si="142"/>
        <v>729661.5</v>
      </c>
      <c r="E4597" s="32">
        <f t="shared" si="143"/>
        <v>491507</v>
      </c>
      <c r="F4597" s="28">
        <v>33600</v>
      </c>
      <c r="G4597" s="29">
        <v>0</v>
      </c>
      <c r="H4597" s="19">
        <v>334268.5</v>
      </c>
      <c r="I4597" s="19">
        <v>0</v>
      </c>
      <c r="J4597" s="39">
        <v>229567</v>
      </c>
      <c r="K4597" s="40">
        <v>0</v>
      </c>
      <c r="L4597" s="19">
        <v>6750</v>
      </c>
      <c r="M4597" s="19">
        <v>0</v>
      </c>
      <c r="N4597" s="39">
        <v>125476</v>
      </c>
      <c r="O4597" s="40">
        <v>0</v>
      </c>
      <c r="P4597" s="22">
        <v>0</v>
      </c>
      <c r="Q4597" s="22">
        <v>0</v>
      </c>
      <c r="R4597" s="39">
        <v>0</v>
      </c>
      <c r="S4597" s="40">
        <v>491507</v>
      </c>
      <c r="T4597" s="19">
        <v>0</v>
      </c>
      <c r="U4597" s="19">
        <v>0</v>
      </c>
      <c r="V4597" s="39"/>
      <c r="W4597" s="40"/>
      <c r="X4597" s="19"/>
      <c r="Y4597" s="19"/>
      <c r="Z4597" s="39"/>
      <c r="AA4597" s="40"/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1654</v>
      </c>
      <c r="B4598" s="37" t="s">
        <v>1320</v>
      </c>
      <c r="C4598" s="38" t="s">
        <v>1321</v>
      </c>
      <c r="D4598" s="24">
        <f t="shared" si="142"/>
        <v>1589597.25</v>
      </c>
      <c r="E4598" s="32">
        <f t="shared" si="143"/>
        <v>320</v>
      </c>
      <c r="F4598" s="28">
        <v>262773</v>
      </c>
      <c r="G4598" s="29">
        <v>0</v>
      </c>
      <c r="H4598" s="19">
        <v>54424</v>
      </c>
      <c r="I4598" s="19">
        <v>0</v>
      </c>
      <c r="J4598" s="39">
        <v>93399</v>
      </c>
      <c r="K4598" s="40">
        <v>0</v>
      </c>
      <c r="L4598" s="19">
        <v>44134</v>
      </c>
      <c r="M4598" s="19">
        <v>0</v>
      </c>
      <c r="N4598" s="39">
        <v>648388</v>
      </c>
      <c r="O4598" s="40">
        <v>0</v>
      </c>
      <c r="P4598" s="19">
        <v>228389.5</v>
      </c>
      <c r="Q4598" s="19">
        <v>0</v>
      </c>
      <c r="R4598" s="39">
        <v>29910</v>
      </c>
      <c r="S4598" s="40">
        <v>320</v>
      </c>
      <c r="T4598" s="19">
        <v>228179.75</v>
      </c>
      <c r="U4598" s="19">
        <v>0</v>
      </c>
      <c r="V4598" s="39"/>
      <c r="W4598" s="40"/>
      <c r="X4598" s="19"/>
      <c r="Y4598" s="19"/>
      <c r="Z4598" s="39"/>
      <c r="AA4598" s="40"/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1654</v>
      </c>
      <c r="B4599" s="37" t="s">
        <v>1322</v>
      </c>
      <c r="C4599" s="38" t="s">
        <v>1323</v>
      </c>
      <c r="D4599" s="24">
        <f t="shared" si="142"/>
        <v>327002.55</v>
      </c>
      <c r="E4599" s="32">
        <f t="shared" si="143"/>
        <v>0</v>
      </c>
      <c r="F4599" s="28"/>
      <c r="G4599" s="29"/>
      <c r="H4599" s="19">
        <v>32811</v>
      </c>
      <c r="I4599" s="19">
        <v>0</v>
      </c>
      <c r="J4599" s="39">
        <v>690</v>
      </c>
      <c r="K4599" s="40">
        <v>0</v>
      </c>
      <c r="L4599" s="19">
        <v>73675.25</v>
      </c>
      <c r="M4599" s="19">
        <v>0</v>
      </c>
      <c r="N4599" s="39">
        <v>36802.5</v>
      </c>
      <c r="O4599" s="40">
        <v>0</v>
      </c>
      <c r="P4599" s="19">
        <v>83069.25</v>
      </c>
      <c r="Q4599" s="19">
        <v>0</v>
      </c>
      <c r="R4599" s="39">
        <v>45617.25</v>
      </c>
      <c r="S4599" s="40">
        <v>0</v>
      </c>
      <c r="T4599" s="19">
        <v>54337.3</v>
      </c>
      <c r="U4599" s="19">
        <v>0</v>
      </c>
      <c r="V4599" s="39"/>
      <c r="W4599" s="40"/>
      <c r="X4599" s="19"/>
      <c r="Y4599" s="19"/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1654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1654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1654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1654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1654</v>
      </c>
      <c r="B4604" s="37" t="s">
        <v>1332</v>
      </c>
      <c r="C4604" s="38" t="s">
        <v>1333</v>
      </c>
      <c r="D4604" s="24">
        <f t="shared" si="142"/>
        <v>6707784.5</v>
      </c>
      <c r="E4604" s="32">
        <f t="shared" si="143"/>
        <v>302348.5</v>
      </c>
      <c r="F4604" s="28">
        <v>760233</v>
      </c>
      <c r="G4604" s="29">
        <v>0</v>
      </c>
      <c r="H4604" s="19">
        <v>939447.5</v>
      </c>
      <c r="I4604" s="19">
        <v>0</v>
      </c>
      <c r="J4604" s="39">
        <v>790948</v>
      </c>
      <c r="K4604" s="40">
        <v>44276</v>
      </c>
      <c r="L4604" s="19">
        <v>1232715.5</v>
      </c>
      <c r="M4604" s="19">
        <v>0</v>
      </c>
      <c r="N4604" s="39">
        <v>815443.5</v>
      </c>
      <c r="O4604" s="40">
        <v>199079.5</v>
      </c>
      <c r="P4604" s="22">
        <v>712833</v>
      </c>
      <c r="Q4604" s="22">
        <v>20103</v>
      </c>
      <c r="R4604" s="39">
        <v>825289</v>
      </c>
      <c r="S4604" s="40">
        <v>0</v>
      </c>
      <c r="T4604" s="19">
        <v>630875</v>
      </c>
      <c r="U4604" s="19">
        <v>38890</v>
      </c>
      <c r="V4604" s="39"/>
      <c r="W4604" s="40"/>
      <c r="X4604" s="19"/>
      <c r="Y4604" s="19"/>
      <c r="Z4604" s="39"/>
      <c r="AA4604" s="40"/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1654</v>
      </c>
      <c r="B4605" s="37" t="s">
        <v>1334</v>
      </c>
      <c r="C4605" s="38" t="s">
        <v>1335</v>
      </c>
      <c r="D4605" s="24">
        <f t="shared" si="142"/>
        <v>546992.5</v>
      </c>
      <c r="E4605" s="32">
        <f t="shared" si="143"/>
        <v>41840</v>
      </c>
      <c r="F4605" s="28">
        <v>71052.5</v>
      </c>
      <c r="G4605" s="29">
        <v>0</v>
      </c>
      <c r="H4605" s="19">
        <v>63450</v>
      </c>
      <c r="I4605" s="19">
        <v>7602.5</v>
      </c>
      <c r="J4605" s="39">
        <v>61550</v>
      </c>
      <c r="K4605" s="40">
        <v>1900</v>
      </c>
      <c r="L4605" s="19">
        <v>106290</v>
      </c>
      <c r="M4605" s="19">
        <v>0</v>
      </c>
      <c r="N4605" s="39">
        <v>66135</v>
      </c>
      <c r="O4605" s="40">
        <v>17785</v>
      </c>
      <c r="P4605" s="19">
        <v>67565</v>
      </c>
      <c r="Q4605" s="19">
        <v>0</v>
      </c>
      <c r="R4605" s="39">
        <v>52297.5</v>
      </c>
      <c r="S4605" s="40">
        <v>14552.5</v>
      </c>
      <c r="T4605" s="19">
        <v>58652.5</v>
      </c>
      <c r="U4605" s="19">
        <v>0</v>
      </c>
      <c r="V4605" s="39"/>
      <c r="W4605" s="40"/>
      <c r="X4605" s="19"/>
      <c r="Y4605" s="19"/>
      <c r="Z4605" s="39"/>
      <c r="AA4605" s="40"/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1654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1654</v>
      </c>
      <c r="B4607" s="37" t="s">
        <v>1338</v>
      </c>
      <c r="C4607" s="38" t="s">
        <v>1339</v>
      </c>
      <c r="D4607" s="24">
        <f t="shared" si="142"/>
        <v>5550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5550</v>
      </c>
      <c r="S4607" s="42">
        <v>0</v>
      </c>
      <c r="T4607" s="22">
        <v>0</v>
      </c>
      <c r="U4607" s="22">
        <v>0</v>
      </c>
      <c r="V4607" s="41"/>
      <c r="W4607" s="42"/>
      <c r="X4607" s="22"/>
      <c r="Y4607" s="22"/>
      <c r="Z4607" s="41"/>
      <c r="AA4607" s="42"/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1654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1654</v>
      </c>
      <c r="B4609" s="37" t="s">
        <v>1342</v>
      </c>
      <c r="C4609" s="38" t="s">
        <v>1343</v>
      </c>
      <c r="D4609" s="24">
        <f t="shared" si="142"/>
        <v>460000</v>
      </c>
      <c r="E4609" s="32">
        <f t="shared" si="143"/>
        <v>0</v>
      </c>
      <c r="F4609" s="28">
        <v>50000</v>
      </c>
      <c r="G4609" s="29">
        <v>0</v>
      </c>
      <c r="H4609" s="19">
        <v>50000</v>
      </c>
      <c r="I4609" s="19">
        <v>0</v>
      </c>
      <c r="J4609" s="39">
        <v>60000</v>
      </c>
      <c r="K4609" s="40">
        <v>0</v>
      </c>
      <c r="L4609" s="19">
        <v>60000</v>
      </c>
      <c r="M4609" s="19">
        <v>0</v>
      </c>
      <c r="N4609" s="39">
        <v>60000</v>
      </c>
      <c r="O4609" s="40">
        <v>0</v>
      </c>
      <c r="P4609" s="22">
        <v>60000</v>
      </c>
      <c r="Q4609" s="22">
        <v>0</v>
      </c>
      <c r="R4609" s="39">
        <v>60000</v>
      </c>
      <c r="S4609" s="40">
        <v>0</v>
      </c>
      <c r="T4609" s="19">
        <v>60000</v>
      </c>
      <c r="U4609" s="19">
        <v>0</v>
      </c>
      <c r="V4609" s="39"/>
      <c r="W4609" s="40"/>
      <c r="X4609" s="19"/>
      <c r="Y4609" s="19"/>
      <c r="Z4609" s="39"/>
      <c r="AA4609" s="40"/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1654</v>
      </c>
      <c r="B4610" s="37" t="s">
        <v>1344</v>
      </c>
      <c r="C4610" s="38" t="s">
        <v>1345</v>
      </c>
      <c r="D4610" s="24">
        <f t="shared" si="142"/>
        <v>160000</v>
      </c>
      <c r="E4610" s="32">
        <f t="shared" si="143"/>
        <v>0</v>
      </c>
      <c r="F4610" s="28">
        <v>20000</v>
      </c>
      <c r="G4610" s="29">
        <v>0</v>
      </c>
      <c r="H4610" s="19">
        <v>20000</v>
      </c>
      <c r="I4610" s="19">
        <v>0</v>
      </c>
      <c r="J4610" s="39">
        <v>20000</v>
      </c>
      <c r="K4610" s="40">
        <v>0</v>
      </c>
      <c r="L4610" s="19">
        <v>20000</v>
      </c>
      <c r="M4610" s="19">
        <v>0</v>
      </c>
      <c r="N4610" s="39">
        <v>20000</v>
      </c>
      <c r="O4610" s="40">
        <v>0</v>
      </c>
      <c r="P4610" s="19">
        <v>20000</v>
      </c>
      <c r="Q4610" s="19">
        <v>0</v>
      </c>
      <c r="R4610" s="39">
        <v>20000</v>
      </c>
      <c r="S4610" s="40">
        <v>0</v>
      </c>
      <c r="T4610" s="19">
        <v>20000</v>
      </c>
      <c r="U4610" s="19">
        <v>0</v>
      </c>
      <c r="V4610" s="39"/>
      <c r="W4610" s="40"/>
      <c r="X4610" s="19"/>
      <c r="Y4610" s="19"/>
      <c r="Z4610" s="39"/>
      <c r="AA4610" s="40"/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1654</v>
      </c>
      <c r="B4611" s="37" t="s">
        <v>1346</v>
      </c>
      <c r="C4611" s="38" t="s">
        <v>1347</v>
      </c>
      <c r="D4611" s="24">
        <f t="shared" si="142"/>
        <v>80000</v>
      </c>
      <c r="E4611" s="32">
        <f t="shared" si="143"/>
        <v>0</v>
      </c>
      <c r="F4611" s="28">
        <v>10000</v>
      </c>
      <c r="G4611" s="29">
        <v>0</v>
      </c>
      <c r="H4611" s="19">
        <v>10000</v>
      </c>
      <c r="I4611" s="19">
        <v>0</v>
      </c>
      <c r="J4611" s="39">
        <v>10000</v>
      </c>
      <c r="K4611" s="40">
        <v>0</v>
      </c>
      <c r="L4611" s="19">
        <v>10000</v>
      </c>
      <c r="M4611" s="19">
        <v>0</v>
      </c>
      <c r="N4611" s="39">
        <v>10000</v>
      </c>
      <c r="O4611" s="40">
        <v>0</v>
      </c>
      <c r="P4611" s="19">
        <v>10000</v>
      </c>
      <c r="Q4611" s="19">
        <v>0</v>
      </c>
      <c r="R4611" s="39">
        <v>10000</v>
      </c>
      <c r="S4611" s="40">
        <v>0</v>
      </c>
      <c r="T4611" s="19">
        <v>10000</v>
      </c>
      <c r="U4611" s="19">
        <v>0</v>
      </c>
      <c r="V4611" s="39"/>
      <c r="W4611" s="40"/>
      <c r="X4611" s="19"/>
      <c r="Y4611" s="19"/>
      <c r="Z4611" s="39"/>
      <c r="AA4611" s="40"/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1654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1654</v>
      </c>
      <c r="B4613" s="37" t="s">
        <v>1350</v>
      </c>
      <c r="C4613" s="38" t="s">
        <v>1351</v>
      </c>
      <c r="D4613" s="24">
        <f t="shared" si="144"/>
        <v>10687.5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>
        <v>10687.5</v>
      </c>
      <c r="U4613" s="22">
        <v>0</v>
      </c>
      <c r="V4613" s="41"/>
      <c r="W4613" s="42"/>
      <c r="X4613" s="22"/>
      <c r="Y4613" s="22"/>
      <c r="Z4613" s="41"/>
      <c r="AA4613" s="42"/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1654</v>
      </c>
      <c r="B4614" s="37" t="s">
        <v>1352</v>
      </c>
      <c r="C4614" s="38" t="s">
        <v>1353</v>
      </c>
      <c r="D4614" s="24">
        <f t="shared" si="144"/>
        <v>10000</v>
      </c>
      <c r="E4614" s="32">
        <f t="shared" si="145"/>
        <v>0</v>
      </c>
      <c r="F4614" s="30"/>
      <c r="G4614" s="31"/>
      <c r="H4614" s="22"/>
      <c r="I4614" s="22"/>
      <c r="J4614" s="41"/>
      <c r="K4614" s="42"/>
      <c r="L4614" s="22"/>
      <c r="M4614" s="22"/>
      <c r="N4614" s="41">
        <v>10000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>
        <v>0</v>
      </c>
      <c r="U4614" s="22">
        <v>0</v>
      </c>
      <c r="V4614" s="41"/>
      <c r="W4614" s="42"/>
      <c r="X4614" s="22"/>
      <c r="Y4614" s="22"/>
      <c r="Z4614" s="41"/>
      <c r="AA4614" s="42"/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1654</v>
      </c>
      <c r="B4615" s="37" t="s">
        <v>1354</v>
      </c>
      <c r="C4615" s="38" t="s">
        <v>1355</v>
      </c>
      <c r="D4615" s="24">
        <f t="shared" si="144"/>
        <v>0</v>
      </c>
      <c r="E4615" s="32">
        <f t="shared" si="145"/>
        <v>0</v>
      </c>
      <c r="F4615" s="28"/>
      <c r="G4615" s="29"/>
      <c r="H4615" s="19"/>
      <c r="I4615" s="19"/>
      <c r="J4615" s="39"/>
      <c r="K4615" s="40"/>
      <c r="L4615" s="19"/>
      <c r="M4615" s="19"/>
      <c r="N4615" s="39"/>
      <c r="O4615" s="40"/>
      <c r="P4615" s="22"/>
      <c r="Q4615" s="22"/>
      <c r="R4615" s="39"/>
      <c r="S4615" s="40"/>
      <c r="T4615" s="19"/>
      <c r="U4615" s="19"/>
      <c r="V4615" s="39"/>
      <c r="W4615" s="40"/>
      <c r="X4615" s="19"/>
      <c r="Y4615" s="19"/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1654</v>
      </c>
      <c r="B4616" s="37" t="s">
        <v>1356</v>
      </c>
      <c r="C4616" s="38" t="s">
        <v>1357</v>
      </c>
      <c r="D4616" s="24">
        <f t="shared" si="144"/>
        <v>0</v>
      </c>
      <c r="E4616" s="32">
        <f t="shared" si="145"/>
        <v>0</v>
      </c>
      <c r="F4616" s="30"/>
      <c r="G4616" s="31"/>
      <c r="H4616" s="22"/>
      <c r="I4616" s="22"/>
      <c r="J4616" s="41"/>
      <c r="K4616" s="42"/>
      <c r="L4616" s="22"/>
      <c r="M4616" s="22"/>
      <c r="N4616" s="41"/>
      <c r="O4616" s="42"/>
      <c r="P4616" s="19"/>
      <c r="Q4616" s="19"/>
      <c r="R4616" s="41"/>
      <c r="S4616" s="42"/>
      <c r="T4616" s="22"/>
      <c r="U4616" s="22"/>
      <c r="V4616" s="41"/>
      <c r="W4616" s="42"/>
      <c r="X4616" s="22"/>
      <c r="Y4616" s="22"/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1654</v>
      </c>
      <c r="B4617" s="37" t="s">
        <v>1358</v>
      </c>
      <c r="C4617" s="38" t="s">
        <v>1359</v>
      </c>
      <c r="D4617" s="24">
        <f t="shared" si="144"/>
        <v>110666.68</v>
      </c>
      <c r="E4617" s="32">
        <f t="shared" si="145"/>
        <v>0</v>
      </c>
      <c r="F4617" s="28">
        <v>13833.33</v>
      </c>
      <c r="G4617" s="29">
        <v>0</v>
      </c>
      <c r="H4617" s="19">
        <v>13833.33</v>
      </c>
      <c r="I4617" s="19">
        <v>0</v>
      </c>
      <c r="J4617" s="39">
        <v>13833.33</v>
      </c>
      <c r="K4617" s="40">
        <v>0</v>
      </c>
      <c r="L4617" s="19">
        <v>13833.33</v>
      </c>
      <c r="M4617" s="19">
        <v>0</v>
      </c>
      <c r="N4617" s="39">
        <v>13833.33</v>
      </c>
      <c r="O4617" s="40">
        <v>0</v>
      </c>
      <c r="P4617" s="22">
        <v>13833.33</v>
      </c>
      <c r="Q4617" s="22">
        <v>0</v>
      </c>
      <c r="R4617" s="39">
        <v>13833.37</v>
      </c>
      <c r="S4617" s="40">
        <v>0</v>
      </c>
      <c r="T4617" s="19">
        <v>13833.33</v>
      </c>
      <c r="U4617" s="19">
        <v>0</v>
      </c>
      <c r="V4617" s="39"/>
      <c r="W4617" s="40"/>
      <c r="X4617" s="19"/>
      <c r="Y4617" s="19"/>
      <c r="Z4617" s="39"/>
      <c r="AA4617" s="40"/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1654</v>
      </c>
      <c r="B4618" s="37" t="s">
        <v>1360</v>
      </c>
      <c r="C4618" s="38" t="s">
        <v>1361</v>
      </c>
      <c r="D4618" s="24">
        <f t="shared" si="144"/>
        <v>0</v>
      </c>
      <c r="E4618" s="32">
        <f t="shared" si="145"/>
        <v>0</v>
      </c>
      <c r="F4618" s="30"/>
      <c r="G4618" s="31"/>
      <c r="H4618" s="22"/>
      <c r="I4618" s="22"/>
      <c r="J4618" s="41"/>
      <c r="K4618" s="42"/>
      <c r="L4618" s="22"/>
      <c r="M4618" s="22"/>
      <c r="N4618" s="41"/>
      <c r="O4618" s="42"/>
      <c r="P4618" s="19"/>
      <c r="Q4618" s="19"/>
      <c r="R4618" s="41"/>
      <c r="S4618" s="42"/>
      <c r="T4618" s="22"/>
      <c r="U4618" s="22"/>
      <c r="V4618" s="41"/>
      <c r="W4618" s="42"/>
      <c r="X4618" s="22"/>
      <c r="Y4618" s="22"/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1654</v>
      </c>
      <c r="B4619" s="37" t="s">
        <v>1362</v>
      </c>
      <c r="C4619" s="38" t="s">
        <v>1363</v>
      </c>
      <c r="D4619" s="24">
        <f t="shared" si="144"/>
        <v>0</v>
      </c>
      <c r="E4619" s="32">
        <f t="shared" si="145"/>
        <v>0</v>
      </c>
      <c r="F4619" s="30"/>
      <c r="G4619" s="31"/>
      <c r="H4619" s="22"/>
      <c r="I4619" s="22"/>
      <c r="J4619" s="41"/>
      <c r="K4619" s="42"/>
      <c r="L4619" s="22"/>
      <c r="M4619" s="22"/>
      <c r="N4619" s="41"/>
      <c r="O4619" s="42"/>
      <c r="P4619" s="22"/>
      <c r="Q4619" s="22"/>
      <c r="R4619" s="41"/>
      <c r="S4619" s="42"/>
      <c r="T4619" s="22"/>
      <c r="U4619" s="22"/>
      <c r="V4619" s="41"/>
      <c r="W4619" s="42"/>
      <c r="X4619" s="22"/>
      <c r="Y4619" s="22"/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1654</v>
      </c>
      <c r="B4620" s="37" t="s">
        <v>1364</v>
      </c>
      <c r="C4620" s="38" t="s">
        <v>1365</v>
      </c>
      <c r="D4620" s="24">
        <f t="shared" si="144"/>
        <v>0</v>
      </c>
      <c r="E4620" s="32">
        <f t="shared" si="145"/>
        <v>0</v>
      </c>
      <c r="F4620" s="30"/>
      <c r="G4620" s="31"/>
      <c r="H4620" s="22"/>
      <c r="I4620" s="22"/>
      <c r="J4620" s="41"/>
      <c r="K4620" s="42"/>
      <c r="L4620" s="22"/>
      <c r="M4620" s="22"/>
      <c r="N4620" s="41"/>
      <c r="O4620" s="42"/>
      <c r="P4620" s="22"/>
      <c r="Q4620" s="22"/>
      <c r="R4620" s="41"/>
      <c r="S4620" s="42"/>
      <c r="T4620" s="22"/>
      <c r="U4620" s="22"/>
      <c r="V4620" s="41"/>
      <c r="W4620" s="42"/>
      <c r="X4620" s="22"/>
      <c r="Y4620" s="22"/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1654</v>
      </c>
      <c r="B4621" s="37" t="s">
        <v>1366</v>
      </c>
      <c r="C4621" s="38" t="s">
        <v>1367</v>
      </c>
      <c r="D4621" s="24">
        <f t="shared" si="144"/>
        <v>0</v>
      </c>
      <c r="E4621" s="32">
        <f t="shared" si="145"/>
        <v>0</v>
      </c>
      <c r="F4621" s="30"/>
      <c r="G4621" s="31"/>
      <c r="H4621" s="22"/>
      <c r="I4621" s="22"/>
      <c r="J4621" s="41"/>
      <c r="K4621" s="42"/>
      <c r="L4621" s="22"/>
      <c r="M4621" s="22"/>
      <c r="N4621" s="41"/>
      <c r="O4621" s="42"/>
      <c r="P4621" s="22"/>
      <c r="Q4621" s="22"/>
      <c r="R4621" s="41"/>
      <c r="S4621" s="42"/>
      <c r="T4621" s="22"/>
      <c r="U4621" s="22"/>
      <c r="V4621" s="41"/>
      <c r="W4621" s="42"/>
      <c r="X4621" s="22"/>
      <c r="Y4621" s="22"/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1654</v>
      </c>
      <c r="B4622" s="37" t="s">
        <v>1368</v>
      </c>
      <c r="C4622" s="38" t="s">
        <v>1369</v>
      </c>
      <c r="D4622" s="24">
        <f t="shared" si="144"/>
        <v>0</v>
      </c>
      <c r="E4622" s="32">
        <f t="shared" si="145"/>
        <v>0</v>
      </c>
      <c r="F4622" s="30"/>
      <c r="G4622" s="31"/>
      <c r="H4622" s="22"/>
      <c r="I4622" s="22"/>
      <c r="J4622" s="41"/>
      <c r="K4622" s="42"/>
      <c r="L4622" s="22"/>
      <c r="M4622" s="22"/>
      <c r="N4622" s="41"/>
      <c r="O4622" s="42"/>
      <c r="P4622" s="22"/>
      <c r="Q4622" s="22"/>
      <c r="R4622" s="41"/>
      <c r="S4622" s="42"/>
      <c r="T4622" s="22"/>
      <c r="U4622" s="22"/>
      <c r="V4622" s="41"/>
      <c r="W4622" s="42"/>
      <c r="X4622" s="22"/>
      <c r="Y4622" s="22"/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1654</v>
      </c>
      <c r="B4623" s="37" t="s">
        <v>1370</v>
      </c>
      <c r="C4623" s="38" t="s">
        <v>1371</v>
      </c>
      <c r="D4623" s="24">
        <f t="shared" si="144"/>
        <v>38145.780000000006</v>
      </c>
      <c r="E4623" s="32">
        <f t="shared" si="145"/>
        <v>0</v>
      </c>
      <c r="F4623" s="28">
        <v>4768.22</v>
      </c>
      <c r="G4623" s="29">
        <v>0</v>
      </c>
      <c r="H4623" s="19">
        <v>4768.22</v>
      </c>
      <c r="I4623" s="19">
        <v>0</v>
      </c>
      <c r="J4623" s="39">
        <v>4768.22</v>
      </c>
      <c r="K4623" s="40">
        <v>0</v>
      </c>
      <c r="L4623" s="19">
        <v>4768.22</v>
      </c>
      <c r="M4623" s="19">
        <v>0</v>
      </c>
      <c r="N4623" s="39">
        <v>4768.22</v>
      </c>
      <c r="O4623" s="40">
        <v>0</v>
      </c>
      <c r="P4623" s="22">
        <v>4768.22</v>
      </c>
      <c r="Q4623" s="22">
        <v>0</v>
      </c>
      <c r="R4623" s="39">
        <v>4768.24</v>
      </c>
      <c r="S4623" s="40">
        <v>0</v>
      </c>
      <c r="T4623" s="19">
        <v>4768.22</v>
      </c>
      <c r="U4623" s="19">
        <v>0</v>
      </c>
      <c r="V4623" s="39"/>
      <c r="W4623" s="40"/>
      <c r="X4623" s="19"/>
      <c r="Y4623" s="19"/>
      <c r="Z4623" s="39"/>
      <c r="AA4623" s="40"/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1654</v>
      </c>
      <c r="B4624" s="37" t="s">
        <v>1372</v>
      </c>
      <c r="C4624" s="38" t="s">
        <v>1373</v>
      </c>
      <c r="D4624" s="24">
        <f t="shared" si="144"/>
        <v>0</v>
      </c>
      <c r="E4624" s="32">
        <f t="shared" si="145"/>
        <v>0</v>
      </c>
      <c r="F4624" s="30"/>
      <c r="G4624" s="31"/>
      <c r="H4624" s="22"/>
      <c r="I4624" s="22"/>
      <c r="J4624" s="41"/>
      <c r="K4624" s="42"/>
      <c r="L4624" s="22"/>
      <c r="M4624" s="22"/>
      <c r="N4624" s="41"/>
      <c r="O4624" s="42"/>
      <c r="P4624" s="19"/>
      <c r="Q4624" s="19"/>
      <c r="R4624" s="41"/>
      <c r="S4624" s="42"/>
      <c r="T4624" s="22"/>
      <c r="U4624" s="22"/>
      <c r="V4624" s="41"/>
      <c r="W4624" s="42"/>
      <c r="X4624" s="22"/>
      <c r="Y4624" s="22"/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1654</v>
      </c>
      <c r="B4625" s="37" t="s">
        <v>1374</v>
      </c>
      <c r="C4625" s="38" t="s">
        <v>1375</v>
      </c>
      <c r="D4625" s="24">
        <f t="shared" si="144"/>
        <v>0</v>
      </c>
      <c r="E4625" s="32">
        <f t="shared" si="145"/>
        <v>0</v>
      </c>
      <c r="F4625" s="28"/>
      <c r="G4625" s="29"/>
      <c r="H4625" s="19"/>
      <c r="I4625" s="19"/>
      <c r="J4625" s="39"/>
      <c r="K4625" s="40"/>
      <c r="L4625" s="19"/>
      <c r="M4625" s="19"/>
      <c r="N4625" s="39"/>
      <c r="O4625" s="40"/>
      <c r="P4625" s="22"/>
      <c r="Q4625" s="22"/>
      <c r="R4625" s="39"/>
      <c r="S4625" s="40"/>
      <c r="T4625" s="19"/>
      <c r="U4625" s="19"/>
      <c r="V4625" s="39"/>
      <c r="W4625" s="40"/>
      <c r="X4625" s="19"/>
      <c r="Y4625" s="19"/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1654</v>
      </c>
      <c r="B4626" s="37" t="s">
        <v>1376</v>
      </c>
      <c r="C4626" s="38" t="s">
        <v>1377</v>
      </c>
      <c r="D4626" s="24">
        <f t="shared" si="144"/>
        <v>0</v>
      </c>
      <c r="E4626" s="32">
        <f t="shared" si="145"/>
        <v>0</v>
      </c>
      <c r="F4626" s="28"/>
      <c r="G4626" s="29"/>
      <c r="H4626" s="19"/>
      <c r="I4626" s="19"/>
      <c r="J4626" s="39"/>
      <c r="K4626" s="40"/>
      <c r="L4626" s="19"/>
      <c r="M4626" s="19"/>
      <c r="N4626" s="39"/>
      <c r="O4626" s="40"/>
      <c r="P4626" s="19"/>
      <c r="Q4626" s="19"/>
      <c r="R4626" s="39"/>
      <c r="S4626" s="40"/>
      <c r="T4626" s="19"/>
      <c r="U4626" s="19"/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1654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1654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1654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1654</v>
      </c>
      <c r="B4630" s="37" t="s">
        <v>1384</v>
      </c>
      <c r="C4630" s="38" t="s">
        <v>1385</v>
      </c>
      <c r="D4630" s="24">
        <f t="shared" si="144"/>
        <v>0</v>
      </c>
      <c r="E4630" s="32">
        <f t="shared" si="145"/>
        <v>0</v>
      </c>
      <c r="F4630" s="28"/>
      <c r="G4630" s="29"/>
      <c r="H4630" s="19"/>
      <c r="I4630" s="19"/>
      <c r="J4630" s="39"/>
      <c r="K4630" s="40"/>
      <c r="L4630" s="19"/>
      <c r="M4630" s="19"/>
      <c r="N4630" s="39"/>
      <c r="O4630" s="40"/>
      <c r="P4630" s="22"/>
      <c r="Q4630" s="22"/>
      <c r="R4630" s="39"/>
      <c r="S4630" s="40"/>
      <c r="T4630" s="19"/>
      <c r="U4630" s="19"/>
      <c r="V4630" s="39"/>
      <c r="W4630" s="40"/>
      <c r="X4630" s="19"/>
      <c r="Y4630" s="19"/>
      <c r="Z4630" s="39"/>
      <c r="AA4630" s="40"/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1654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1654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1654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1654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1654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1654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1654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1654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1654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1654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1654</v>
      </c>
      <c r="B4641" s="37" t="s">
        <v>1406</v>
      </c>
      <c r="C4641" s="38" t="s">
        <v>1407</v>
      </c>
      <c r="D4641" s="24">
        <f t="shared" si="144"/>
        <v>266965.03999999998</v>
      </c>
      <c r="E4641" s="32">
        <f t="shared" si="145"/>
        <v>0</v>
      </c>
      <c r="F4641" s="28">
        <v>33370.629999999997</v>
      </c>
      <c r="G4641" s="29">
        <v>0</v>
      </c>
      <c r="H4641" s="19">
        <v>33370.629999999997</v>
      </c>
      <c r="I4641" s="19">
        <v>0</v>
      </c>
      <c r="J4641" s="39">
        <v>33370.629999999997</v>
      </c>
      <c r="K4641" s="40">
        <v>0</v>
      </c>
      <c r="L4641" s="19">
        <v>33370.629999999997</v>
      </c>
      <c r="M4641" s="19">
        <v>0</v>
      </c>
      <c r="N4641" s="39">
        <v>33370.629999999997</v>
      </c>
      <c r="O4641" s="40">
        <v>0</v>
      </c>
      <c r="P4641" s="19">
        <v>33370.629999999997</v>
      </c>
      <c r="Q4641" s="19">
        <v>0</v>
      </c>
      <c r="R4641" s="39">
        <v>33370.629999999997</v>
      </c>
      <c r="S4641" s="40">
        <v>0</v>
      </c>
      <c r="T4641" s="19">
        <v>33370.629999999997</v>
      </c>
      <c r="U4641" s="19">
        <v>0</v>
      </c>
      <c r="V4641" s="39"/>
      <c r="W4641" s="40"/>
      <c r="X4641" s="19"/>
      <c r="Y4641" s="19"/>
      <c r="Z4641" s="39"/>
      <c r="AA4641" s="40"/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1654</v>
      </c>
      <c r="B4642" s="37" t="s">
        <v>1408</v>
      </c>
      <c r="C4642" s="38" t="s">
        <v>1409</v>
      </c>
      <c r="D4642" s="24">
        <f t="shared" si="144"/>
        <v>145818.30000000002</v>
      </c>
      <c r="E4642" s="32">
        <f t="shared" si="145"/>
        <v>0</v>
      </c>
      <c r="F4642" s="30">
        <v>17546.939999999999</v>
      </c>
      <c r="G4642" s="31">
        <v>0</v>
      </c>
      <c r="H4642" s="22">
        <v>17546.939999999999</v>
      </c>
      <c r="I4642" s="22">
        <v>0</v>
      </c>
      <c r="J4642" s="41">
        <v>17546.939999999999</v>
      </c>
      <c r="K4642" s="42">
        <v>0</v>
      </c>
      <c r="L4642" s="22">
        <v>18635.490000000002</v>
      </c>
      <c r="M4642" s="22">
        <v>0</v>
      </c>
      <c r="N4642" s="41">
        <v>18635.490000000002</v>
      </c>
      <c r="O4642" s="42">
        <v>0</v>
      </c>
      <c r="P4642" s="19">
        <v>18635.490000000002</v>
      </c>
      <c r="Q4642" s="19">
        <v>0</v>
      </c>
      <c r="R4642" s="41">
        <v>18635.52</v>
      </c>
      <c r="S4642" s="42">
        <v>0</v>
      </c>
      <c r="T4642" s="22">
        <v>18635.490000000002</v>
      </c>
      <c r="U4642" s="22">
        <v>0</v>
      </c>
      <c r="V4642" s="41"/>
      <c r="W4642" s="42"/>
      <c r="X4642" s="22"/>
      <c r="Y4642" s="22"/>
      <c r="Z4642" s="41"/>
      <c r="AA4642" s="42"/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1654</v>
      </c>
      <c r="B4643" s="37" t="s">
        <v>1410</v>
      </c>
      <c r="C4643" s="38" t="s">
        <v>1411</v>
      </c>
      <c r="D4643" s="24">
        <f t="shared" si="144"/>
        <v>64353.969999999994</v>
      </c>
      <c r="E4643" s="32">
        <f t="shared" si="145"/>
        <v>0</v>
      </c>
      <c r="F4643" s="28">
        <v>5794.24</v>
      </c>
      <c r="G4643" s="29">
        <v>0</v>
      </c>
      <c r="H4643" s="19">
        <v>5794.24</v>
      </c>
      <c r="I4643" s="19">
        <v>0</v>
      </c>
      <c r="J4643" s="39">
        <v>5794.24</v>
      </c>
      <c r="K4643" s="40">
        <v>0</v>
      </c>
      <c r="L4643" s="19">
        <v>9394.24</v>
      </c>
      <c r="M4643" s="19">
        <v>0</v>
      </c>
      <c r="N4643" s="39">
        <v>9394.24</v>
      </c>
      <c r="O4643" s="40">
        <v>0</v>
      </c>
      <c r="P4643" s="22">
        <v>9394.24</v>
      </c>
      <c r="Q4643" s="22">
        <v>0</v>
      </c>
      <c r="R4643" s="39">
        <v>9394.2900000000009</v>
      </c>
      <c r="S4643" s="40">
        <v>0</v>
      </c>
      <c r="T4643" s="19">
        <v>9394.24</v>
      </c>
      <c r="U4643" s="19">
        <v>0</v>
      </c>
      <c r="V4643" s="39"/>
      <c r="W4643" s="40"/>
      <c r="X4643" s="19"/>
      <c r="Y4643" s="19"/>
      <c r="Z4643" s="39"/>
      <c r="AA4643" s="40"/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1654</v>
      </c>
      <c r="B4644" s="37" t="s">
        <v>1412</v>
      </c>
      <c r="C4644" s="38" t="s">
        <v>1413</v>
      </c>
      <c r="D4644" s="24">
        <f t="shared" si="144"/>
        <v>22240</v>
      </c>
      <c r="E4644" s="32">
        <f t="shared" si="145"/>
        <v>0</v>
      </c>
      <c r="F4644" s="30">
        <v>2780</v>
      </c>
      <c r="G4644" s="31">
        <v>0</v>
      </c>
      <c r="H4644" s="22">
        <v>2780</v>
      </c>
      <c r="I4644" s="22">
        <v>0</v>
      </c>
      <c r="J4644" s="41">
        <v>2780</v>
      </c>
      <c r="K4644" s="42">
        <v>0</v>
      </c>
      <c r="L4644" s="22">
        <v>2780</v>
      </c>
      <c r="M4644" s="22">
        <v>0</v>
      </c>
      <c r="N4644" s="41">
        <v>2780</v>
      </c>
      <c r="O4644" s="42">
        <v>0</v>
      </c>
      <c r="P4644" s="19">
        <v>2780</v>
      </c>
      <c r="Q4644" s="19">
        <v>0</v>
      </c>
      <c r="R4644" s="41">
        <v>2780</v>
      </c>
      <c r="S4644" s="42">
        <v>0</v>
      </c>
      <c r="T4644" s="22">
        <v>2780</v>
      </c>
      <c r="U4644" s="22">
        <v>0</v>
      </c>
      <c r="V4644" s="41"/>
      <c r="W4644" s="42"/>
      <c r="X4644" s="22"/>
      <c r="Y4644" s="22"/>
      <c r="Z4644" s="41"/>
      <c r="AA4644" s="42"/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1654</v>
      </c>
      <c r="B4645" s="37" t="s">
        <v>1414</v>
      </c>
      <c r="C4645" s="38" t="s">
        <v>1415</v>
      </c>
      <c r="D4645" s="24">
        <f t="shared" si="144"/>
        <v>0</v>
      </c>
      <c r="E4645" s="32">
        <f t="shared" si="145"/>
        <v>0</v>
      </c>
      <c r="F4645" s="30"/>
      <c r="G4645" s="31"/>
      <c r="H4645" s="22"/>
      <c r="I4645" s="22"/>
      <c r="J4645" s="41"/>
      <c r="K4645" s="42"/>
      <c r="L4645" s="22"/>
      <c r="M4645" s="22"/>
      <c r="N4645" s="41"/>
      <c r="O4645" s="42"/>
      <c r="P4645" s="22"/>
      <c r="Q4645" s="22"/>
      <c r="R4645" s="41"/>
      <c r="S4645" s="42"/>
      <c r="T4645" s="22"/>
      <c r="U4645" s="22"/>
      <c r="V4645" s="41"/>
      <c r="W4645" s="42"/>
      <c r="X4645" s="22"/>
      <c r="Y4645" s="22"/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1654</v>
      </c>
      <c r="B4646" s="37" t="s">
        <v>1416</v>
      </c>
      <c r="C4646" s="38" t="s">
        <v>1417</v>
      </c>
      <c r="D4646" s="24">
        <f t="shared" si="144"/>
        <v>0</v>
      </c>
      <c r="E4646" s="32">
        <f t="shared" si="145"/>
        <v>0</v>
      </c>
      <c r="F4646" s="28"/>
      <c r="G4646" s="29"/>
      <c r="H4646" s="19"/>
      <c r="I4646" s="19"/>
      <c r="J4646" s="39"/>
      <c r="K4646" s="40"/>
      <c r="L4646" s="19"/>
      <c r="M4646" s="19"/>
      <c r="N4646" s="39"/>
      <c r="O4646" s="40"/>
      <c r="P4646" s="22"/>
      <c r="Q4646" s="22"/>
      <c r="R4646" s="39"/>
      <c r="S4646" s="40"/>
      <c r="T4646" s="19"/>
      <c r="U4646" s="19"/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1654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1654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1654</v>
      </c>
      <c r="B4649" s="37" t="s">
        <v>1422</v>
      </c>
      <c r="C4649" s="38" t="s">
        <v>1423</v>
      </c>
      <c r="D4649" s="24">
        <f t="shared" si="144"/>
        <v>68866.680000000008</v>
      </c>
      <c r="E4649" s="32">
        <f t="shared" si="145"/>
        <v>0</v>
      </c>
      <c r="F4649" s="28">
        <v>8608.33</v>
      </c>
      <c r="G4649" s="29">
        <v>0</v>
      </c>
      <c r="H4649" s="19">
        <v>8608.33</v>
      </c>
      <c r="I4649" s="19">
        <v>0</v>
      </c>
      <c r="J4649" s="39">
        <v>8608.33</v>
      </c>
      <c r="K4649" s="40">
        <v>0</v>
      </c>
      <c r="L4649" s="19">
        <v>8608.33</v>
      </c>
      <c r="M4649" s="19">
        <v>0</v>
      </c>
      <c r="N4649" s="39">
        <v>8608.33</v>
      </c>
      <c r="O4649" s="40">
        <v>0</v>
      </c>
      <c r="P4649" s="22">
        <v>8608.33</v>
      </c>
      <c r="Q4649" s="22">
        <v>0</v>
      </c>
      <c r="R4649" s="39">
        <v>8608.3700000000008</v>
      </c>
      <c r="S4649" s="40">
        <v>0</v>
      </c>
      <c r="T4649" s="19">
        <v>8608.33</v>
      </c>
      <c r="U4649" s="19">
        <v>0</v>
      </c>
      <c r="V4649" s="39"/>
      <c r="W4649" s="40"/>
      <c r="X4649" s="19"/>
      <c r="Y4649" s="19"/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1654</v>
      </c>
      <c r="B4650" s="37" t="s">
        <v>1424</v>
      </c>
      <c r="C4650" s="38" t="s">
        <v>1425</v>
      </c>
      <c r="D4650" s="24">
        <f t="shared" si="144"/>
        <v>113494.43</v>
      </c>
      <c r="E4650" s="32">
        <f t="shared" si="145"/>
        <v>0</v>
      </c>
      <c r="F4650" s="28">
        <v>18929.38</v>
      </c>
      <c r="G4650" s="29">
        <v>0</v>
      </c>
      <c r="H4650" s="19">
        <v>18021.55</v>
      </c>
      <c r="I4650" s="19">
        <v>0</v>
      </c>
      <c r="J4650" s="39">
        <v>16167.33</v>
      </c>
      <c r="K4650" s="40">
        <v>0</v>
      </c>
      <c r="L4650" s="19">
        <v>13045.05</v>
      </c>
      <c r="M4650" s="19">
        <v>0</v>
      </c>
      <c r="N4650" s="39">
        <v>11832.78</v>
      </c>
      <c r="O4650" s="40">
        <v>0</v>
      </c>
      <c r="P4650" s="19">
        <v>11832.78</v>
      </c>
      <c r="Q4650" s="19">
        <v>0</v>
      </c>
      <c r="R4650" s="39">
        <v>11832.78</v>
      </c>
      <c r="S4650" s="40">
        <v>0</v>
      </c>
      <c r="T4650" s="19">
        <v>11832.78</v>
      </c>
      <c r="U4650" s="19">
        <v>0</v>
      </c>
      <c r="V4650" s="39"/>
      <c r="W4650" s="40"/>
      <c r="X4650" s="19"/>
      <c r="Y4650" s="19"/>
      <c r="Z4650" s="39"/>
      <c r="AA4650" s="40"/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1654</v>
      </c>
      <c r="B4651" s="37" t="s">
        <v>1426</v>
      </c>
      <c r="C4651" s="38" t="s">
        <v>1427</v>
      </c>
      <c r="D4651" s="24">
        <f t="shared" si="144"/>
        <v>254281.35999999993</v>
      </c>
      <c r="E4651" s="32">
        <f t="shared" si="145"/>
        <v>0</v>
      </c>
      <c r="F4651" s="28">
        <v>31785.17</v>
      </c>
      <c r="G4651" s="29">
        <v>0</v>
      </c>
      <c r="H4651" s="19">
        <v>31785.17</v>
      </c>
      <c r="I4651" s="19">
        <v>0</v>
      </c>
      <c r="J4651" s="39">
        <v>31785.17</v>
      </c>
      <c r="K4651" s="40">
        <v>0</v>
      </c>
      <c r="L4651" s="19">
        <v>31785.17</v>
      </c>
      <c r="M4651" s="19">
        <v>0</v>
      </c>
      <c r="N4651" s="39">
        <v>31785.17</v>
      </c>
      <c r="O4651" s="40">
        <v>0</v>
      </c>
      <c r="P4651" s="19">
        <v>31785.17</v>
      </c>
      <c r="Q4651" s="19">
        <v>0</v>
      </c>
      <c r="R4651" s="39">
        <v>31785.17</v>
      </c>
      <c r="S4651" s="40">
        <v>0</v>
      </c>
      <c r="T4651" s="19">
        <v>31785.17</v>
      </c>
      <c r="U4651" s="19">
        <v>0</v>
      </c>
      <c r="V4651" s="39"/>
      <c r="W4651" s="40"/>
      <c r="X4651" s="19"/>
      <c r="Y4651" s="19"/>
      <c r="Z4651" s="39"/>
      <c r="AA4651" s="40"/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1654</v>
      </c>
      <c r="B4652" s="37" t="s">
        <v>1428</v>
      </c>
      <c r="C4652" s="38" t="s">
        <v>1429</v>
      </c>
      <c r="D4652" s="24">
        <f t="shared" si="144"/>
        <v>232549.08999999997</v>
      </c>
      <c r="E4652" s="32">
        <f t="shared" si="145"/>
        <v>0</v>
      </c>
      <c r="F4652" s="28">
        <v>25667.65</v>
      </c>
      <c r="G4652" s="29">
        <v>0</v>
      </c>
      <c r="H4652" s="19">
        <v>25112.32</v>
      </c>
      <c r="I4652" s="19">
        <v>0</v>
      </c>
      <c r="J4652" s="39">
        <v>25112.32</v>
      </c>
      <c r="K4652" s="40">
        <v>0</v>
      </c>
      <c r="L4652" s="19">
        <v>25112.32</v>
      </c>
      <c r="M4652" s="19">
        <v>0</v>
      </c>
      <c r="N4652" s="39">
        <v>32094.33</v>
      </c>
      <c r="O4652" s="40">
        <v>0</v>
      </c>
      <c r="P4652" s="19">
        <v>33150.050000000003</v>
      </c>
      <c r="Q4652" s="19">
        <v>0</v>
      </c>
      <c r="R4652" s="39">
        <v>33150.050000000003</v>
      </c>
      <c r="S4652" s="40">
        <v>0</v>
      </c>
      <c r="T4652" s="19">
        <v>33150.050000000003</v>
      </c>
      <c r="U4652" s="19">
        <v>0</v>
      </c>
      <c r="V4652" s="39"/>
      <c r="W4652" s="40"/>
      <c r="X4652" s="19"/>
      <c r="Y4652" s="19"/>
      <c r="Z4652" s="39"/>
      <c r="AA4652" s="40"/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1654</v>
      </c>
      <c r="B4653" s="37" t="s">
        <v>1430</v>
      </c>
      <c r="C4653" s="38" t="s">
        <v>1431</v>
      </c>
      <c r="D4653" s="24">
        <f t="shared" si="144"/>
        <v>32076</v>
      </c>
      <c r="E4653" s="32">
        <f t="shared" si="145"/>
        <v>0</v>
      </c>
      <c r="F4653" s="28">
        <v>3334.5</v>
      </c>
      <c r="G4653" s="29">
        <v>0</v>
      </c>
      <c r="H4653" s="19">
        <v>3334.5</v>
      </c>
      <c r="I4653" s="19">
        <v>0</v>
      </c>
      <c r="J4653" s="39">
        <v>3334.5</v>
      </c>
      <c r="K4653" s="40">
        <v>0</v>
      </c>
      <c r="L4653" s="19">
        <v>3334.5</v>
      </c>
      <c r="M4653" s="19">
        <v>0</v>
      </c>
      <c r="N4653" s="39">
        <v>3334.5</v>
      </c>
      <c r="O4653" s="40">
        <v>0</v>
      </c>
      <c r="P4653" s="19">
        <v>5134.5</v>
      </c>
      <c r="Q4653" s="19">
        <v>0</v>
      </c>
      <c r="R4653" s="39">
        <v>5134.5</v>
      </c>
      <c r="S4653" s="40">
        <v>0</v>
      </c>
      <c r="T4653" s="19">
        <v>5134.5</v>
      </c>
      <c r="U4653" s="19">
        <v>0</v>
      </c>
      <c r="V4653" s="39"/>
      <c r="W4653" s="40"/>
      <c r="X4653" s="19"/>
      <c r="Y4653" s="19"/>
      <c r="Z4653" s="39"/>
      <c r="AA4653" s="40"/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1654</v>
      </c>
      <c r="B4654" s="37" t="s">
        <v>1432</v>
      </c>
      <c r="C4654" s="38" t="s">
        <v>1433</v>
      </c>
      <c r="D4654" s="24">
        <f t="shared" si="144"/>
        <v>10922.99</v>
      </c>
      <c r="E4654" s="32">
        <f t="shared" si="145"/>
        <v>0</v>
      </c>
      <c r="F4654" s="28">
        <v>1453.83</v>
      </c>
      <c r="G4654" s="29">
        <v>0</v>
      </c>
      <c r="H4654" s="19">
        <v>1452.81</v>
      </c>
      <c r="I4654" s="19">
        <v>0</v>
      </c>
      <c r="J4654" s="39">
        <v>1172.17</v>
      </c>
      <c r="K4654" s="40">
        <v>0</v>
      </c>
      <c r="L4654" s="19">
        <v>1172.17</v>
      </c>
      <c r="M4654" s="19">
        <v>0</v>
      </c>
      <c r="N4654" s="39">
        <v>1172.17</v>
      </c>
      <c r="O4654" s="40">
        <v>0</v>
      </c>
      <c r="P4654" s="19">
        <v>1172.17</v>
      </c>
      <c r="Q4654" s="19">
        <v>0</v>
      </c>
      <c r="R4654" s="39">
        <v>1172.17</v>
      </c>
      <c r="S4654" s="40">
        <v>0</v>
      </c>
      <c r="T4654" s="19">
        <v>2155.5</v>
      </c>
      <c r="U4654" s="19">
        <v>0</v>
      </c>
      <c r="V4654" s="39"/>
      <c r="W4654" s="40"/>
      <c r="X4654" s="19"/>
      <c r="Y4654" s="19"/>
      <c r="Z4654" s="39"/>
      <c r="AA4654" s="40"/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1654</v>
      </c>
      <c r="B4655" s="37" t="s">
        <v>1434</v>
      </c>
      <c r="C4655" s="38" t="s">
        <v>1435</v>
      </c>
      <c r="D4655" s="24">
        <f t="shared" si="144"/>
        <v>3517.36</v>
      </c>
      <c r="E4655" s="32">
        <f t="shared" si="145"/>
        <v>0</v>
      </c>
      <c r="F4655" s="28">
        <v>439.67</v>
      </c>
      <c r="G4655" s="29">
        <v>0</v>
      </c>
      <c r="H4655" s="19">
        <v>439.67</v>
      </c>
      <c r="I4655" s="19">
        <v>0</v>
      </c>
      <c r="J4655" s="39">
        <v>439.67</v>
      </c>
      <c r="K4655" s="40">
        <v>0</v>
      </c>
      <c r="L4655" s="19">
        <v>439.67</v>
      </c>
      <c r="M4655" s="19">
        <v>0</v>
      </c>
      <c r="N4655" s="39">
        <v>439.67</v>
      </c>
      <c r="O4655" s="40">
        <v>0</v>
      </c>
      <c r="P4655" s="19">
        <v>439.67</v>
      </c>
      <c r="Q4655" s="19">
        <v>0</v>
      </c>
      <c r="R4655" s="39">
        <v>439.67</v>
      </c>
      <c r="S4655" s="40">
        <v>0</v>
      </c>
      <c r="T4655" s="19">
        <v>439.67</v>
      </c>
      <c r="U4655" s="19">
        <v>0</v>
      </c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1654</v>
      </c>
      <c r="B4656" s="37" t="s">
        <v>1436</v>
      </c>
      <c r="C4656" s="38" t="s">
        <v>1437</v>
      </c>
      <c r="D4656" s="24">
        <f t="shared" si="144"/>
        <v>2126258.92</v>
      </c>
      <c r="E4656" s="32">
        <f t="shared" si="145"/>
        <v>0</v>
      </c>
      <c r="F4656" s="28">
        <v>261416.28</v>
      </c>
      <c r="G4656" s="29">
        <v>0</v>
      </c>
      <c r="H4656" s="19">
        <v>254418.28</v>
      </c>
      <c r="I4656" s="19">
        <v>0</v>
      </c>
      <c r="J4656" s="39">
        <v>254417.28</v>
      </c>
      <c r="K4656" s="40">
        <v>0</v>
      </c>
      <c r="L4656" s="19">
        <v>321378.28000000003</v>
      </c>
      <c r="M4656" s="19">
        <v>0</v>
      </c>
      <c r="N4656" s="39">
        <v>259822.61</v>
      </c>
      <c r="O4656" s="40">
        <v>0</v>
      </c>
      <c r="P4656" s="19">
        <v>252593.28</v>
      </c>
      <c r="Q4656" s="19">
        <v>0</v>
      </c>
      <c r="R4656" s="39">
        <v>242591.46</v>
      </c>
      <c r="S4656" s="40">
        <v>0</v>
      </c>
      <c r="T4656" s="19">
        <v>279621.45</v>
      </c>
      <c r="U4656" s="19">
        <v>0</v>
      </c>
      <c r="V4656" s="39"/>
      <c r="W4656" s="40"/>
      <c r="X4656" s="19"/>
      <c r="Y4656" s="19"/>
      <c r="Z4656" s="39"/>
      <c r="AA4656" s="40"/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1654</v>
      </c>
      <c r="B4657" s="37" t="s">
        <v>1438</v>
      </c>
      <c r="C4657" s="38" t="s">
        <v>1439</v>
      </c>
      <c r="D4657" s="24">
        <f t="shared" si="144"/>
        <v>319647.14</v>
      </c>
      <c r="E4657" s="32">
        <f t="shared" si="145"/>
        <v>0</v>
      </c>
      <c r="F4657" s="28">
        <v>39805.17</v>
      </c>
      <c r="G4657" s="29">
        <v>0</v>
      </c>
      <c r="H4657" s="19">
        <v>36624.910000000003</v>
      </c>
      <c r="I4657" s="19">
        <v>0</v>
      </c>
      <c r="J4657" s="39">
        <v>36197.370000000003</v>
      </c>
      <c r="K4657" s="40">
        <v>0</v>
      </c>
      <c r="L4657" s="19">
        <v>37175.919999999998</v>
      </c>
      <c r="M4657" s="19">
        <v>0</v>
      </c>
      <c r="N4657" s="39">
        <v>36374.14</v>
      </c>
      <c r="O4657" s="40">
        <v>0</v>
      </c>
      <c r="P4657" s="19">
        <v>44232.47</v>
      </c>
      <c r="Q4657" s="19">
        <v>0</v>
      </c>
      <c r="R4657" s="39">
        <v>44618.58</v>
      </c>
      <c r="S4657" s="40">
        <v>0</v>
      </c>
      <c r="T4657" s="19">
        <v>44618.58</v>
      </c>
      <c r="U4657" s="19">
        <v>0</v>
      </c>
      <c r="V4657" s="39"/>
      <c r="W4657" s="40"/>
      <c r="X4657" s="19"/>
      <c r="Y4657" s="19"/>
      <c r="Z4657" s="39"/>
      <c r="AA4657" s="40"/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1654</v>
      </c>
      <c r="B4658" s="37" t="s">
        <v>1440</v>
      </c>
      <c r="C4658" s="38" t="s">
        <v>1441</v>
      </c>
      <c r="D4658" s="24">
        <f t="shared" si="144"/>
        <v>213025.76</v>
      </c>
      <c r="E4658" s="32">
        <f t="shared" si="145"/>
        <v>0</v>
      </c>
      <c r="F4658" s="28">
        <v>25368.06</v>
      </c>
      <c r="G4658" s="29">
        <v>0</v>
      </c>
      <c r="H4658" s="19">
        <v>25368.06</v>
      </c>
      <c r="I4658" s="19">
        <v>0</v>
      </c>
      <c r="J4658" s="39">
        <v>25366.05</v>
      </c>
      <c r="K4658" s="40">
        <v>0</v>
      </c>
      <c r="L4658" s="19">
        <v>26640.27</v>
      </c>
      <c r="M4658" s="19">
        <v>0</v>
      </c>
      <c r="N4658" s="39">
        <v>24806.94</v>
      </c>
      <c r="O4658" s="40">
        <v>0</v>
      </c>
      <c r="P4658" s="19">
        <v>24806.94</v>
      </c>
      <c r="Q4658" s="19">
        <v>0</v>
      </c>
      <c r="R4658" s="39">
        <v>30334.720000000001</v>
      </c>
      <c r="S4658" s="40">
        <v>0</v>
      </c>
      <c r="T4658" s="19">
        <v>30334.720000000001</v>
      </c>
      <c r="U4658" s="19">
        <v>0</v>
      </c>
      <c r="V4658" s="39"/>
      <c r="W4658" s="40"/>
      <c r="X4658" s="19"/>
      <c r="Y4658" s="19"/>
      <c r="Z4658" s="39"/>
      <c r="AA4658" s="40"/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1654</v>
      </c>
      <c r="B4659" s="37" t="s">
        <v>1442</v>
      </c>
      <c r="C4659" s="38" t="s">
        <v>1443</v>
      </c>
      <c r="D4659" s="24">
        <f t="shared" si="144"/>
        <v>92642.32</v>
      </c>
      <c r="E4659" s="32">
        <f t="shared" si="145"/>
        <v>0</v>
      </c>
      <c r="F4659" s="28">
        <v>11580.29</v>
      </c>
      <c r="G4659" s="29">
        <v>0</v>
      </c>
      <c r="H4659" s="19">
        <v>11580.29</v>
      </c>
      <c r="I4659" s="19">
        <v>0</v>
      </c>
      <c r="J4659" s="39">
        <v>11580.29</v>
      </c>
      <c r="K4659" s="40">
        <v>0</v>
      </c>
      <c r="L4659" s="19">
        <v>11580.29</v>
      </c>
      <c r="M4659" s="19">
        <v>0</v>
      </c>
      <c r="N4659" s="39">
        <v>11580.29</v>
      </c>
      <c r="O4659" s="40">
        <v>0</v>
      </c>
      <c r="P4659" s="19">
        <v>11580.29</v>
      </c>
      <c r="Q4659" s="19">
        <v>0</v>
      </c>
      <c r="R4659" s="39">
        <v>11580.29</v>
      </c>
      <c r="S4659" s="40">
        <v>0</v>
      </c>
      <c r="T4659" s="19">
        <v>11580.29</v>
      </c>
      <c r="U4659" s="19">
        <v>0</v>
      </c>
      <c r="V4659" s="39"/>
      <c r="W4659" s="40"/>
      <c r="X4659" s="19"/>
      <c r="Y4659" s="19"/>
      <c r="Z4659" s="39"/>
      <c r="AA4659" s="40"/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1654</v>
      </c>
      <c r="B4660" s="37" t="s">
        <v>1444</v>
      </c>
      <c r="C4660" s="38" t="s">
        <v>1445</v>
      </c>
      <c r="D4660" s="24">
        <f t="shared" si="144"/>
        <v>0</v>
      </c>
      <c r="E4660" s="32">
        <f t="shared" si="145"/>
        <v>0</v>
      </c>
      <c r="F4660" s="30"/>
      <c r="G4660" s="31"/>
      <c r="H4660" s="22"/>
      <c r="I4660" s="22"/>
      <c r="J4660" s="41"/>
      <c r="K4660" s="42"/>
      <c r="L4660" s="22"/>
      <c r="M4660" s="22"/>
      <c r="N4660" s="41"/>
      <c r="O4660" s="42"/>
      <c r="P4660" s="19"/>
      <c r="Q4660" s="19"/>
      <c r="R4660" s="41"/>
      <c r="S4660" s="42"/>
      <c r="T4660" s="22"/>
      <c r="U4660" s="22"/>
      <c r="V4660" s="41"/>
      <c r="W4660" s="42"/>
      <c r="X4660" s="22"/>
      <c r="Y4660" s="22"/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1654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1654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1654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1654</v>
      </c>
      <c r="B4664" s="37" t="s">
        <v>1452</v>
      </c>
      <c r="C4664" s="38" t="s">
        <v>1453</v>
      </c>
      <c r="D4664" s="24">
        <f t="shared" si="144"/>
        <v>829325</v>
      </c>
      <c r="E4664" s="32">
        <f t="shared" si="145"/>
        <v>0</v>
      </c>
      <c r="F4664" s="30">
        <v>3500</v>
      </c>
      <c r="G4664" s="31">
        <v>0</v>
      </c>
      <c r="H4664" s="22">
        <v>215825</v>
      </c>
      <c r="I4664" s="22">
        <v>0</v>
      </c>
      <c r="J4664" s="41">
        <v>0</v>
      </c>
      <c r="K4664" s="42">
        <v>0</v>
      </c>
      <c r="L4664" s="22">
        <v>0</v>
      </c>
      <c r="M4664" s="22">
        <v>0</v>
      </c>
      <c r="N4664" s="41">
        <v>20000</v>
      </c>
      <c r="O4664" s="42">
        <v>0</v>
      </c>
      <c r="P4664" s="22">
        <v>0</v>
      </c>
      <c r="Q4664" s="22">
        <v>0</v>
      </c>
      <c r="R4664" s="41">
        <v>0</v>
      </c>
      <c r="S4664" s="42">
        <v>0</v>
      </c>
      <c r="T4664" s="22">
        <v>590000</v>
      </c>
      <c r="U4664" s="22">
        <v>0</v>
      </c>
      <c r="V4664" s="41"/>
      <c r="W4664" s="42"/>
      <c r="X4664" s="22"/>
      <c r="Y4664" s="22"/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1654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1654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1654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1654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1654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1654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1654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1654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1654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1654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1654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1654</v>
      </c>
      <c r="B4676" s="37" t="s">
        <v>1476</v>
      </c>
      <c r="C4676" s="38" t="s">
        <v>1477</v>
      </c>
      <c r="D4676" s="24">
        <f t="shared" ref="D4676:D4739" si="146">F4676+H4676+J4676+L4676+N4676+P4676+R4676+T4676+V4676+X4676+Z4676+AB4676</f>
        <v>0</v>
      </c>
      <c r="E4676" s="32">
        <f t="shared" ref="E4676:E4739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1654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1654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1654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1654</v>
      </c>
      <c r="B4680" s="37" t="s">
        <v>1484</v>
      </c>
      <c r="C4680" s="38" t="s">
        <v>1485</v>
      </c>
      <c r="D4680" s="24">
        <f t="shared" si="146"/>
        <v>3155339.0400000005</v>
      </c>
      <c r="E4680" s="32">
        <f t="shared" si="147"/>
        <v>2708153.1400000006</v>
      </c>
      <c r="F4680" s="28">
        <v>339581.3</v>
      </c>
      <c r="G4680" s="29">
        <v>0</v>
      </c>
      <c r="H4680" s="22">
        <v>369250.75</v>
      </c>
      <c r="I4680" s="22">
        <v>339581.3</v>
      </c>
      <c r="J4680" s="41">
        <v>379091.33</v>
      </c>
      <c r="K4680" s="42">
        <v>369250.75</v>
      </c>
      <c r="L4680" s="22">
        <v>384679.23</v>
      </c>
      <c r="M4680" s="22">
        <v>379091.33</v>
      </c>
      <c r="N4680" s="41">
        <v>398488.9</v>
      </c>
      <c r="O4680" s="42">
        <v>384679.23</v>
      </c>
      <c r="P4680" s="22">
        <v>415304.85</v>
      </c>
      <c r="Q4680" s="22">
        <v>398488.9</v>
      </c>
      <c r="R4680" s="41">
        <v>421756.78</v>
      </c>
      <c r="S4680" s="42">
        <v>415304.85</v>
      </c>
      <c r="T4680" s="22">
        <v>447185.9</v>
      </c>
      <c r="U4680" s="22">
        <v>421756.78</v>
      </c>
      <c r="V4680" s="41"/>
      <c r="W4680" s="42"/>
      <c r="X4680" s="22"/>
      <c r="Y4680" s="22"/>
      <c r="Z4680" s="41"/>
      <c r="AA4680" s="42"/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1654</v>
      </c>
      <c r="B4681" s="37" t="s">
        <v>1486</v>
      </c>
      <c r="C4681" s="38" t="s">
        <v>1487</v>
      </c>
      <c r="D4681" s="24">
        <f t="shared" si="146"/>
        <v>1067814.74</v>
      </c>
      <c r="E4681" s="32">
        <f t="shared" si="147"/>
        <v>902736.09000000008</v>
      </c>
      <c r="F4681" s="28">
        <v>117747.28</v>
      </c>
      <c r="G4681" s="29">
        <v>0</v>
      </c>
      <c r="H4681" s="22">
        <v>117747.28</v>
      </c>
      <c r="I4681" s="22">
        <v>117747.28</v>
      </c>
      <c r="J4681" s="41">
        <v>122394.68</v>
      </c>
      <c r="K4681" s="42">
        <v>117747.28</v>
      </c>
      <c r="L4681" s="22">
        <v>124805.3</v>
      </c>
      <c r="M4681" s="22">
        <v>122394.68</v>
      </c>
      <c r="N4681" s="41">
        <v>129157.25</v>
      </c>
      <c r="O4681" s="42">
        <v>124805.3</v>
      </c>
      <c r="P4681" s="22">
        <v>129480.25</v>
      </c>
      <c r="Q4681" s="22">
        <v>129157.25</v>
      </c>
      <c r="R4681" s="41">
        <v>161404.04999999999</v>
      </c>
      <c r="S4681" s="42">
        <v>129480.25</v>
      </c>
      <c r="T4681" s="22">
        <v>165078.65</v>
      </c>
      <c r="U4681" s="22">
        <v>161404.04999999999</v>
      </c>
      <c r="V4681" s="41"/>
      <c r="W4681" s="42"/>
      <c r="X4681" s="22"/>
      <c r="Y4681" s="22"/>
      <c r="Z4681" s="41"/>
      <c r="AA4681" s="42"/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1654</v>
      </c>
      <c r="B4682" s="37" t="s">
        <v>1488</v>
      </c>
      <c r="C4682" s="38" t="s">
        <v>1489</v>
      </c>
      <c r="D4682" s="24">
        <f t="shared" si="146"/>
        <v>20058</v>
      </c>
      <c r="E4682" s="32">
        <f t="shared" si="147"/>
        <v>0</v>
      </c>
      <c r="F4682" s="28">
        <v>7014</v>
      </c>
      <c r="G4682" s="29">
        <v>0</v>
      </c>
      <c r="H4682" s="19">
        <v>0</v>
      </c>
      <c r="I4682" s="19">
        <v>0</v>
      </c>
      <c r="J4682" s="39">
        <v>1000</v>
      </c>
      <c r="K4682" s="40">
        <v>0</v>
      </c>
      <c r="L4682" s="19">
        <v>0</v>
      </c>
      <c r="M4682" s="19">
        <v>0</v>
      </c>
      <c r="N4682" s="39">
        <v>430</v>
      </c>
      <c r="O4682" s="40">
        <v>0</v>
      </c>
      <c r="P4682" s="22">
        <v>11514</v>
      </c>
      <c r="Q4682" s="22">
        <v>0</v>
      </c>
      <c r="R4682" s="39">
        <v>100</v>
      </c>
      <c r="S4682" s="40">
        <v>0</v>
      </c>
      <c r="T4682" s="19">
        <v>0</v>
      </c>
      <c r="U4682" s="19">
        <v>0</v>
      </c>
      <c r="V4682" s="39"/>
      <c r="W4682" s="40"/>
      <c r="X4682" s="19"/>
      <c r="Y4682" s="19"/>
      <c r="Z4682" s="39"/>
      <c r="AA4682" s="40"/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1654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1654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1654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1654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1654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1654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1654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1654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1654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1654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1654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1654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1654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1654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1654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1654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1654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1654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1654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1654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1654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1654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1654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1654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1654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1654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1654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1654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1654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1654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1654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1654</v>
      </c>
      <c r="B4714" s="37" t="s">
        <v>1552</v>
      </c>
      <c r="C4714" s="38" t="s">
        <v>1553</v>
      </c>
      <c r="D4714" s="24">
        <f t="shared" si="146"/>
        <v>0</v>
      </c>
      <c r="E4714" s="32">
        <f t="shared" si="147"/>
        <v>0</v>
      </c>
      <c r="F4714" s="30"/>
      <c r="G4714" s="31"/>
      <c r="H4714" s="22"/>
      <c r="I4714" s="22"/>
      <c r="J4714" s="41"/>
      <c r="K4714" s="42"/>
      <c r="L4714" s="22"/>
      <c r="M4714" s="22"/>
      <c r="N4714" s="41"/>
      <c r="O4714" s="42"/>
      <c r="P4714" s="22"/>
      <c r="Q4714" s="22"/>
      <c r="R4714" s="41"/>
      <c r="S4714" s="42"/>
      <c r="T4714" s="22"/>
      <c r="U4714" s="22"/>
      <c r="V4714" s="41"/>
      <c r="W4714" s="42"/>
      <c r="X4714" s="22"/>
      <c r="Y4714" s="22"/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1654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1654</v>
      </c>
      <c r="B4716" s="37" t="s">
        <v>1556</v>
      </c>
      <c r="C4716" s="38" t="s">
        <v>1557</v>
      </c>
      <c r="D4716" s="24">
        <f t="shared" si="146"/>
        <v>135410.70000000001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>
        <v>31040.38</v>
      </c>
      <c r="O4716" s="42">
        <v>0</v>
      </c>
      <c r="P4716" s="22">
        <v>43627.56</v>
      </c>
      <c r="Q4716" s="22">
        <v>0</v>
      </c>
      <c r="R4716" s="41">
        <v>29944.04</v>
      </c>
      <c r="S4716" s="42">
        <v>0</v>
      </c>
      <c r="T4716" s="22">
        <v>30798.720000000001</v>
      </c>
      <c r="U4716" s="22">
        <v>0</v>
      </c>
      <c r="V4716" s="41"/>
      <c r="W4716" s="42"/>
      <c r="X4716" s="22"/>
      <c r="Y4716" s="22"/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1654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1654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1654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1654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1654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1654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1654</v>
      </c>
      <c r="B4723" s="37" t="s">
        <v>1570</v>
      </c>
      <c r="C4723" s="38" t="s">
        <v>1571</v>
      </c>
      <c r="D4723" s="24">
        <f t="shared" si="146"/>
        <v>308914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>
        <v>308914</v>
      </c>
      <c r="Q4723" s="22">
        <v>0</v>
      </c>
      <c r="R4723" s="39">
        <v>0</v>
      </c>
      <c r="S4723" s="40">
        <v>0</v>
      </c>
      <c r="T4723" s="19">
        <v>0</v>
      </c>
      <c r="U4723" s="19">
        <v>0</v>
      </c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1654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6" t="s">
        <v>1655</v>
      </c>
      <c r="B4725" s="37" t="s">
        <v>5</v>
      </c>
      <c r="C4725" s="38" t="s">
        <v>6</v>
      </c>
      <c r="D4725" s="24">
        <f t="shared" si="146"/>
        <v>1738080.1400000001</v>
      </c>
      <c r="E4725" s="32">
        <f t="shared" si="147"/>
        <v>1738080.1400000001</v>
      </c>
      <c r="F4725" s="28">
        <v>230147.81</v>
      </c>
      <c r="G4725" s="29">
        <v>230147.81</v>
      </c>
      <c r="H4725" s="19">
        <v>244810</v>
      </c>
      <c r="I4725" s="19">
        <v>244810</v>
      </c>
      <c r="J4725" s="39">
        <v>244493.94</v>
      </c>
      <c r="K4725" s="40">
        <v>244493.94</v>
      </c>
      <c r="L4725" s="19">
        <v>264912.39</v>
      </c>
      <c r="M4725" s="19">
        <v>264912.39</v>
      </c>
      <c r="N4725" s="39">
        <v>210963</v>
      </c>
      <c r="O4725" s="40">
        <v>210963</v>
      </c>
      <c r="P4725" s="22">
        <v>250517</v>
      </c>
      <c r="Q4725" s="22">
        <v>250517</v>
      </c>
      <c r="R4725" s="39">
        <v>137958</v>
      </c>
      <c r="S4725" s="40">
        <v>137958</v>
      </c>
      <c r="T4725" s="19">
        <v>154278</v>
      </c>
      <c r="U4725" s="19">
        <v>154278</v>
      </c>
      <c r="V4725" s="39"/>
      <c r="W4725" s="40"/>
      <c r="X4725" s="19"/>
      <c r="Y4725" s="19"/>
      <c r="Z4725" s="39"/>
      <c r="AA4725" s="40"/>
      <c r="AB4725" s="19"/>
      <c r="AC4725" s="19"/>
      <c r="AD4725" s="43"/>
      <c r="AE4725" s="26"/>
      <c r="AF4725" s="26"/>
      <c r="AG4725" s="44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6" t="s">
        <v>1655</v>
      </c>
      <c r="B4726" s="37" t="s">
        <v>7</v>
      </c>
      <c r="C4726" s="38" t="s">
        <v>8</v>
      </c>
      <c r="D4726" s="24">
        <f t="shared" si="146"/>
        <v>0</v>
      </c>
      <c r="E4726" s="32">
        <f t="shared" si="147"/>
        <v>0</v>
      </c>
      <c r="F4726" s="28"/>
      <c r="G4726" s="29"/>
      <c r="H4726" s="22"/>
      <c r="I4726" s="22"/>
      <c r="J4726" s="41"/>
      <c r="K4726" s="42"/>
      <c r="L4726" s="22"/>
      <c r="M4726" s="22"/>
      <c r="N4726" s="41"/>
      <c r="O4726" s="42"/>
      <c r="P4726" s="19"/>
      <c r="Q4726" s="19"/>
      <c r="R4726" s="41"/>
      <c r="S4726" s="42"/>
      <c r="T4726" s="22"/>
      <c r="U4726" s="22"/>
      <c r="V4726" s="41"/>
      <c r="W4726" s="42"/>
      <c r="X4726" s="22"/>
      <c r="Y4726" s="22"/>
      <c r="Z4726" s="41"/>
      <c r="AA4726" s="42"/>
      <c r="AB4726" s="22"/>
      <c r="AC4726" s="22"/>
      <c r="AD4726" s="43"/>
      <c r="AE4726" s="26"/>
      <c r="AF4726" s="26"/>
      <c r="AG4726" s="44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6" t="s">
        <v>1655</v>
      </c>
      <c r="B4727" s="37" t="s">
        <v>9</v>
      </c>
      <c r="C4727" s="38" t="s">
        <v>10</v>
      </c>
      <c r="D4727" s="24">
        <f t="shared" si="146"/>
        <v>0</v>
      </c>
      <c r="E4727" s="32">
        <f t="shared" si="147"/>
        <v>0</v>
      </c>
      <c r="F4727" s="28"/>
      <c r="G4727" s="29"/>
      <c r="H4727" s="22"/>
      <c r="I4727" s="22"/>
      <c r="J4727" s="41"/>
      <c r="K4727" s="42"/>
      <c r="L4727" s="22"/>
      <c r="M4727" s="22"/>
      <c r="N4727" s="41"/>
      <c r="O4727" s="42"/>
      <c r="P4727" s="22"/>
      <c r="Q4727" s="22"/>
      <c r="R4727" s="41"/>
      <c r="S4727" s="42"/>
      <c r="T4727" s="22"/>
      <c r="U4727" s="22"/>
      <c r="V4727" s="41"/>
      <c r="W4727" s="42"/>
      <c r="X4727" s="22"/>
      <c r="Y4727" s="22"/>
      <c r="Z4727" s="41"/>
      <c r="AA4727" s="42"/>
      <c r="AB4727" s="22"/>
      <c r="AC4727" s="22"/>
      <c r="AD4727" s="43"/>
      <c r="AE4727" s="26"/>
      <c r="AF4727" s="26"/>
      <c r="AG4727" s="44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6" t="s">
        <v>1655</v>
      </c>
      <c r="B4728" s="37" t="s">
        <v>11</v>
      </c>
      <c r="C4728" s="38" t="s">
        <v>12</v>
      </c>
      <c r="D4728" s="24">
        <f t="shared" si="146"/>
        <v>0</v>
      </c>
      <c r="E4728" s="32">
        <f t="shared" si="147"/>
        <v>0</v>
      </c>
      <c r="F4728" s="28"/>
      <c r="G4728" s="29"/>
      <c r="H4728" s="22"/>
      <c r="I4728" s="22"/>
      <c r="J4728" s="41"/>
      <c r="K4728" s="42"/>
      <c r="L4728" s="22"/>
      <c r="M4728" s="22"/>
      <c r="N4728" s="41"/>
      <c r="O4728" s="42"/>
      <c r="P4728" s="22"/>
      <c r="Q4728" s="22"/>
      <c r="R4728" s="41"/>
      <c r="S4728" s="42"/>
      <c r="T4728" s="22"/>
      <c r="U4728" s="22"/>
      <c r="V4728" s="41"/>
      <c r="W4728" s="42"/>
      <c r="X4728" s="22"/>
      <c r="Y4728" s="22"/>
      <c r="Z4728" s="41"/>
      <c r="AA4728" s="42"/>
      <c r="AB4728" s="22"/>
      <c r="AC4728" s="22"/>
      <c r="AD4728" s="43"/>
      <c r="AE4728" s="26"/>
      <c r="AF4728" s="26"/>
      <c r="AG4728" s="44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6" t="s">
        <v>1655</v>
      </c>
      <c r="B4729" s="37" t="s">
        <v>13</v>
      </c>
      <c r="C4729" s="38" t="s">
        <v>14</v>
      </c>
      <c r="D4729" s="24">
        <f t="shared" si="146"/>
        <v>0</v>
      </c>
      <c r="E4729" s="32">
        <f t="shared" si="147"/>
        <v>0</v>
      </c>
      <c r="F4729" s="28"/>
      <c r="G4729" s="29"/>
      <c r="H4729" s="22"/>
      <c r="I4729" s="22"/>
      <c r="J4729" s="41"/>
      <c r="K4729" s="42"/>
      <c r="L4729" s="22"/>
      <c r="M4729" s="22"/>
      <c r="N4729" s="41"/>
      <c r="O4729" s="42"/>
      <c r="P4729" s="22"/>
      <c r="Q4729" s="22"/>
      <c r="R4729" s="41"/>
      <c r="S4729" s="42"/>
      <c r="T4729" s="22"/>
      <c r="U4729" s="22"/>
      <c r="V4729" s="41"/>
      <c r="W4729" s="42"/>
      <c r="X4729" s="22"/>
      <c r="Y4729" s="22"/>
      <c r="Z4729" s="41"/>
      <c r="AA4729" s="42"/>
      <c r="AB4729" s="22"/>
      <c r="AC4729" s="22"/>
      <c r="AD4729" s="43"/>
      <c r="AE4729" s="26"/>
      <c r="AF4729" s="26"/>
      <c r="AG4729" s="44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6" t="s">
        <v>1655</v>
      </c>
      <c r="B4730" s="37" t="s">
        <v>15</v>
      </c>
      <c r="C4730" s="38" t="s">
        <v>16</v>
      </c>
      <c r="D4730" s="24">
        <f t="shared" si="146"/>
        <v>57000</v>
      </c>
      <c r="E4730" s="32">
        <f t="shared" si="147"/>
        <v>60750</v>
      </c>
      <c r="F4730" s="28">
        <v>0</v>
      </c>
      <c r="G4730" s="29">
        <v>0</v>
      </c>
      <c r="H4730" s="22">
        <v>17400</v>
      </c>
      <c r="I4730" s="22">
        <v>39000</v>
      </c>
      <c r="J4730" s="41">
        <v>0</v>
      </c>
      <c r="K4730" s="42">
        <v>0</v>
      </c>
      <c r="L4730" s="22">
        <v>39600</v>
      </c>
      <c r="M4730" s="22">
        <v>0</v>
      </c>
      <c r="N4730" s="41">
        <v>0</v>
      </c>
      <c r="O4730" s="42">
        <v>0</v>
      </c>
      <c r="P4730" s="22">
        <v>0</v>
      </c>
      <c r="Q4730" s="22">
        <v>0</v>
      </c>
      <c r="R4730" s="41">
        <v>0</v>
      </c>
      <c r="S4730" s="42">
        <v>0</v>
      </c>
      <c r="T4730" s="22">
        <v>0</v>
      </c>
      <c r="U4730" s="22">
        <v>21750</v>
      </c>
      <c r="V4730" s="41"/>
      <c r="W4730" s="42"/>
      <c r="X4730" s="22"/>
      <c r="Y4730" s="22"/>
      <c r="Z4730" s="41"/>
      <c r="AA4730" s="42"/>
      <c r="AB4730" s="22"/>
      <c r="AC4730" s="22"/>
      <c r="AD4730" s="43"/>
      <c r="AE4730" s="26"/>
      <c r="AF4730" s="26"/>
      <c r="AG4730" s="44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6" t="s">
        <v>1655</v>
      </c>
      <c r="B4731" s="37" t="s">
        <v>17</v>
      </c>
      <c r="C4731" s="38" t="s">
        <v>18</v>
      </c>
      <c r="D4731" s="24">
        <f t="shared" si="146"/>
        <v>0</v>
      </c>
      <c r="E4731" s="32">
        <f t="shared" si="147"/>
        <v>0</v>
      </c>
      <c r="F4731" s="28"/>
      <c r="G4731" s="29"/>
      <c r="H4731" s="22"/>
      <c r="I4731" s="22"/>
      <c r="J4731" s="41"/>
      <c r="K4731" s="42"/>
      <c r="L4731" s="22"/>
      <c r="M4731" s="22"/>
      <c r="N4731" s="41"/>
      <c r="O4731" s="42"/>
      <c r="P4731" s="22"/>
      <c r="Q4731" s="22"/>
      <c r="R4731" s="41"/>
      <c r="S4731" s="42"/>
      <c r="T4731" s="22"/>
      <c r="U4731" s="22"/>
      <c r="V4731" s="41"/>
      <c r="W4731" s="42"/>
      <c r="X4731" s="22"/>
      <c r="Y4731" s="22"/>
      <c r="Z4731" s="41"/>
      <c r="AA4731" s="42"/>
      <c r="AB4731" s="22"/>
      <c r="AC4731" s="22"/>
      <c r="AD4731" s="43"/>
      <c r="AE4731" s="26"/>
      <c r="AF4731" s="26"/>
      <c r="AG4731" s="44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6" t="s">
        <v>1655</v>
      </c>
      <c r="B4732" s="37" t="s">
        <v>19</v>
      </c>
      <c r="C4732" s="38" t="s">
        <v>20</v>
      </c>
      <c r="D4732" s="24">
        <f t="shared" si="146"/>
        <v>0</v>
      </c>
      <c r="E4732" s="32">
        <f t="shared" si="147"/>
        <v>0</v>
      </c>
      <c r="F4732" s="28"/>
      <c r="G4732" s="29"/>
      <c r="H4732" s="22"/>
      <c r="I4732" s="22"/>
      <c r="J4732" s="41"/>
      <c r="K4732" s="42"/>
      <c r="L4732" s="22"/>
      <c r="M4732" s="22"/>
      <c r="N4732" s="41"/>
      <c r="O4732" s="42"/>
      <c r="P4732" s="22"/>
      <c r="Q4732" s="22"/>
      <c r="R4732" s="41"/>
      <c r="S4732" s="42"/>
      <c r="T4732" s="22"/>
      <c r="U4732" s="22"/>
      <c r="V4732" s="41"/>
      <c r="W4732" s="42"/>
      <c r="X4732" s="22"/>
      <c r="Y4732" s="22"/>
      <c r="Z4732" s="41"/>
      <c r="AA4732" s="42"/>
      <c r="AB4732" s="22"/>
      <c r="AC4732" s="22"/>
      <c r="AD4732" s="43"/>
      <c r="AE4732" s="26"/>
      <c r="AF4732" s="26"/>
      <c r="AG4732" s="44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6" t="s">
        <v>1655</v>
      </c>
      <c r="B4733" s="37" t="s">
        <v>21</v>
      </c>
      <c r="C4733" s="38" t="s">
        <v>22</v>
      </c>
      <c r="D4733" s="24">
        <f t="shared" si="146"/>
        <v>429590</v>
      </c>
      <c r="E4733" s="32">
        <f t="shared" si="147"/>
        <v>632240</v>
      </c>
      <c r="F4733" s="28">
        <v>129280</v>
      </c>
      <c r="G4733" s="29">
        <v>295650</v>
      </c>
      <c r="H4733" s="19">
        <v>66310</v>
      </c>
      <c r="I4733" s="19">
        <v>59510</v>
      </c>
      <c r="J4733" s="39">
        <v>0</v>
      </c>
      <c r="K4733" s="40">
        <v>33080</v>
      </c>
      <c r="L4733" s="19">
        <v>0</v>
      </c>
      <c r="M4733" s="19">
        <v>10000</v>
      </c>
      <c r="N4733" s="39">
        <v>0</v>
      </c>
      <c r="O4733" s="40">
        <v>0</v>
      </c>
      <c r="P4733" s="22">
        <v>234000</v>
      </c>
      <c r="Q4733" s="22">
        <v>234000</v>
      </c>
      <c r="R4733" s="39">
        <v>0</v>
      </c>
      <c r="S4733" s="40">
        <v>0</v>
      </c>
      <c r="T4733" s="19">
        <v>0</v>
      </c>
      <c r="U4733" s="19">
        <v>0</v>
      </c>
      <c r="V4733" s="39"/>
      <c r="W4733" s="40"/>
      <c r="X4733" s="19"/>
      <c r="Y4733" s="19"/>
      <c r="Z4733" s="39"/>
      <c r="AA4733" s="40"/>
      <c r="AB4733" s="19"/>
      <c r="AC4733" s="19"/>
      <c r="AD4733" s="43"/>
      <c r="AE4733" s="26"/>
      <c r="AF4733" s="26"/>
      <c r="AG4733" s="44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6" t="s">
        <v>1655</v>
      </c>
      <c r="B4734" s="37" t="s">
        <v>23</v>
      </c>
      <c r="C4734" s="38" t="s">
        <v>24</v>
      </c>
      <c r="D4734" s="24">
        <f t="shared" si="146"/>
        <v>0</v>
      </c>
      <c r="E4734" s="32">
        <f t="shared" si="147"/>
        <v>0</v>
      </c>
      <c r="F4734" s="28"/>
      <c r="G4734" s="29"/>
      <c r="H4734" s="22"/>
      <c r="I4734" s="22"/>
      <c r="J4734" s="41"/>
      <c r="K4734" s="42"/>
      <c r="L4734" s="22"/>
      <c r="M4734" s="22"/>
      <c r="N4734" s="41"/>
      <c r="O4734" s="42"/>
      <c r="P4734" s="19"/>
      <c r="Q4734" s="19"/>
      <c r="R4734" s="41"/>
      <c r="S4734" s="42"/>
      <c r="T4734" s="22"/>
      <c r="U4734" s="22"/>
      <c r="V4734" s="41"/>
      <c r="W4734" s="42"/>
      <c r="X4734" s="22"/>
      <c r="Y4734" s="22"/>
      <c r="Z4734" s="41"/>
      <c r="AA4734" s="42"/>
      <c r="AB4734" s="22"/>
      <c r="AC4734" s="22"/>
      <c r="AD4734" s="43"/>
      <c r="AE4734" s="26"/>
      <c r="AF4734" s="26"/>
      <c r="AG4734" s="44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6" t="s">
        <v>1655</v>
      </c>
      <c r="B4735" s="37" t="s">
        <v>25</v>
      </c>
      <c r="C4735" s="38" t="s">
        <v>26</v>
      </c>
      <c r="D4735" s="24">
        <f t="shared" si="146"/>
        <v>0</v>
      </c>
      <c r="E4735" s="32">
        <f t="shared" si="147"/>
        <v>0</v>
      </c>
      <c r="F4735" s="28"/>
      <c r="G4735" s="29"/>
      <c r="H4735" s="22"/>
      <c r="I4735" s="22"/>
      <c r="J4735" s="41"/>
      <c r="K4735" s="42"/>
      <c r="L4735" s="22"/>
      <c r="M4735" s="22"/>
      <c r="N4735" s="41"/>
      <c r="O4735" s="42"/>
      <c r="P4735" s="22"/>
      <c r="Q4735" s="22"/>
      <c r="R4735" s="41"/>
      <c r="S4735" s="42"/>
      <c r="T4735" s="22"/>
      <c r="U4735" s="22"/>
      <c r="V4735" s="41"/>
      <c r="W4735" s="42"/>
      <c r="X4735" s="22"/>
      <c r="Y4735" s="22"/>
      <c r="Z4735" s="41"/>
      <c r="AA4735" s="42"/>
      <c r="AB4735" s="22"/>
      <c r="AC4735" s="22"/>
      <c r="AD4735" s="43"/>
      <c r="AE4735" s="26"/>
      <c r="AF4735" s="26"/>
      <c r="AG4735" s="44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6" t="s">
        <v>1655</v>
      </c>
      <c r="B4736" s="37" t="s">
        <v>27</v>
      </c>
      <c r="C4736" s="38" t="s">
        <v>28</v>
      </c>
      <c r="D4736" s="24">
        <f t="shared" si="146"/>
        <v>0</v>
      </c>
      <c r="E4736" s="32">
        <f t="shared" si="147"/>
        <v>0</v>
      </c>
      <c r="F4736" s="28"/>
      <c r="G4736" s="29"/>
      <c r="H4736" s="22"/>
      <c r="I4736" s="22"/>
      <c r="J4736" s="41"/>
      <c r="K4736" s="42"/>
      <c r="L4736" s="22"/>
      <c r="M4736" s="22"/>
      <c r="N4736" s="41"/>
      <c r="O4736" s="42"/>
      <c r="P4736" s="22"/>
      <c r="Q4736" s="22"/>
      <c r="R4736" s="41"/>
      <c r="S4736" s="42"/>
      <c r="T4736" s="22"/>
      <c r="U4736" s="22"/>
      <c r="V4736" s="41"/>
      <c r="W4736" s="42"/>
      <c r="X4736" s="22"/>
      <c r="Y4736" s="22"/>
      <c r="Z4736" s="41"/>
      <c r="AA4736" s="42"/>
      <c r="AB4736" s="22"/>
      <c r="AC4736" s="22"/>
      <c r="AD4736" s="43"/>
      <c r="AE4736" s="26"/>
      <c r="AF4736" s="26"/>
      <c r="AG4736" s="44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6" t="s">
        <v>1655</v>
      </c>
      <c r="B4737" s="37" t="s">
        <v>29</v>
      </c>
      <c r="C4737" s="38" t="s">
        <v>30</v>
      </c>
      <c r="D4737" s="24">
        <f t="shared" si="146"/>
        <v>0</v>
      </c>
      <c r="E4737" s="32">
        <f t="shared" si="147"/>
        <v>0</v>
      </c>
      <c r="F4737" s="28"/>
      <c r="G4737" s="29"/>
      <c r="H4737" s="22"/>
      <c r="I4737" s="22"/>
      <c r="J4737" s="41"/>
      <c r="K4737" s="42"/>
      <c r="L4737" s="22"/>
      <c r="M4737" s="22"/>
      <c r="N4737" s="41"/>
      <c r="O4737" s="42"/>
      <c r="P4737" s="22"/>
      <c r="Q4737" s="22"/>
      <c r="R4737" s="41"/>
      <c r="S4737" s="42"/>
      <c r="T4737" s="22"/>
      <c r="U4737" s="22"/>
      <c r="V4737" s="41"/>
      <c r="W4737" s="42"/>
      <c r="X4737" s="22"/>
      <c r="Y4737" s="22"/>
      <c r="Z4737" s="41"/>
      <c r="AA4737" s="42"/>
      <c r="AB4737" s="22"/>
      <c r="AC4737" s="22"/>
      <c r="AD4737" s="43"/>
      <c r="AE4737" s="26"/>
      <c r="AF4737" s="26"/>
      <c r="AG4737" s="44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6" t="s">
        <v>1655</v>
      </c>
      <c r="B4738" s="37" t="s">
        <v>31</v>
      </c>
      <c r="C4738" s="38" t="s">
        <v>32</v>
      </c>
      <c r="D4738" s="24">
        <f t="shared" si="146"/>
        <v>0</v>
      </c>
      <c r="E4738" s="32">
        <f t="shared" si="147"/>
        <v>0</v>
      </c>
      <c r="F4738" s="28"/>
      <c r="G4738" s="29"/>
      <c r="H4738" s="22"/>
      <c r="I4738" s="22"/>
      <c r="J4738" s="41"/>
      <c r="K4738" s="42"/>
      <c r="L4738" s="22"/>
      <c r="M4738" s="22"/>
      <c r="N4738" s="41"/>
      <c r="O4738" s="42"/>
      <c r="P4738" s="22"/>
      <c r="Q4738" s="22"/>
      <c r="R4738" s="41"/>
      <c r="S4738" s="42"/>
      <c r="T4738" s="22"/>
      <c r="U4738" s="22"/>
      <c r="V4738" s="41"/>
      <c r="W4738" s="42"/>
      <c r="X4738" s="22"/>
      <c r="Y4738" s="22"/>
      <c r="Z4738" s="41"/>
      <c r="AA4738" s="42"/>
      <c r="AB4738" s="22"/>
      <c r="AC4738" s="22"/>
      <c r="AD4738" s="43"/>
      <c r="AE4738" s="26"/>
      <c r="AF4738" s="26"/>
      <c r="AG4738" s="44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6" t="s">
        <v>1655</v>
      </c>
      <c r="B4739" s="37" t="s">
        <v>33</v>
      </c>
      <c r="C4739" s="38" t="s">
        <v>34</v>
      </c>
      <c r="D4739" s="24">
        <f t="shared" si="146"/>
        <v>0</v>
      </c>
      <c r="E4739" s="32">
        <f t="shared" si="147"/>
        <v>0</v>
      </c>
      <c r="F4739" s="28"/>
      <c r="G4739" s="29"/>
      <c r="H4739" s="22"/>
      <c r="I4739" s="22"/>
      <c r="J4739" s="41"/>
      <c r="K4739" s="42"/>
      <c r="L4739" s="22"/>
      <c r="M4739" s="22"/>
      <c r="N4739" s="41"/>
      <c r="O4739" s="42"/>
      <c r="P4739" s="22"/>
      <c r="Q4739" s="22"/>
      <c r="R4739" s="41"/>
      <c r="S4739" s="42"/>
      <c r="T4739" s="22"/>
      <c r="U4739" s="22"/>
      <c r="V4739" s="41"/>
      <c r="W4739" s="42"/>
      <c r="X4739" s="22"/>
      <c r="Y4739" s="22"/>
      <c r="Z4739" s="41"/>
      <c r="AA4739" s="42"/>
      <c r="AB4739" s="22"/>
      <c r="AC4739" s="22"/>
      <c r="AD4739" s="43"/>
      <c r="AE4739" s="26"/>
      <c r="AF4739" s="26"/>
      <c r="AG4739" s="44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6" t="s">
        <v>1655</v>
      </c>
      <c r="B4740" s="37" t="s">
        <v>35</v>
      </c>
      <c r="C4740" s="38" t="s">
        <v>36</v>
      </c>
      <c r="D4740" s="24">
        <f t="shared" ref="D4740:D4803" si="148">F4740+H4740+J4740+L4740+N4740+P4740+R4740+T4740+V4740+X4740+Z4740+AB4740</f>
        <v>0</v>
      </c>
      <c r="E4740" s="32">
        <f t="shared" ref="E4740:E4803" si="149">G4740+I4740+K4740+M4740+O4740+Q4740+S4740+U4740+W4740+Y4740+AA4740+AC4740</f>
        <v>0</v>
      </c>
      <c r="F4740" s="28"/>
      <c r="G4740" s="29"/>
      <c r="H4740" s="22"/>
      <c r="I4740" s="22"/>
      <c r="J4740" s="41"/>
      <c r="K4740" s="42"/>
      <c r="L4740" s="22"/>
      <c r="M4740" s="22"/>
      <c r="N4740" s="41"/>
      <c r="O4740" s="42"/>
      <c r="P4740" s="22"/>
      <c r="Q4740" s="22"/>
      <c r="R4740" s="41"/>
      <c r="S4740" s="42"/>
      <c r="T4740" s="22"/>
      <c r="U4740" s="22"/>
      <c r="V4740" s="41"/>
      <c r="W4740" s="42"/>
      <c r="X4740" s="22"/>
      <c r="Y4740" s="22"/>
      <c r="Z4740" s="41"/>
      <c r="AA4740" s="42"/>
      <c r="AB4740" s="22"/>
      <c r="AC4740" s="22"/>
      <c r="AD4740" s="43"/>
      <c r="AE4740" s="26"/>
      <c r="AF4740" s="26"/>
      <c r="AG4740" s="44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6" t="s">
        <v>1655</v>
      </c>
      <c r="B4741" s="37" t="s">
        <v>37</v>
      </c>
      <c r="C4741" s="38" t="s">
        <v>38</v>
      </c>
      <c r="D4741" s="24">
        <f t="shared" si="148"/>
        <v>78801361.950000018</v>
      </c>
      <c r="E4741" s="32">
        <f t="shared" si="149"/>
        <v>68286229.569999993</v>
      </c>
      <c r="F4741" s="28">
        <v>24267811.75</v>
      </c>
      <c r="G4741" s="29">
        <v>9626672.5500000007</v>
      </c>
      <c r="H4741" s="19">
        <v>2293523.4900000002</v>
      </c>
      <c r="I4741" s="19">
        <v>5921104.2999999998</v>
      </c>
      <c r="J4741" s="39">
        <v>5635618.3200000003</v>
      </c>
      <c r="K4741" s="40">
        <v>8754476.3300000001</v>
      </c>
      <c r="L4741" s="19">
        <v>6302783.3899999997</v>
      </c>
      <c r="M4741" s="19">
        <v>7340487.3399999999</v>
      </c>
      <c r="N4741" s="39">
        <v>11126669.060000001</v>
      </c>
      <c r="O4741" s="40">
        <v>7729937.71</v>
      </c>
      <c r="P4741" s="22">
        <v>16559228.73</v>
      </c>
      <c r="Q4741" s="22">
        <v>10152493.779999999</v>
      </c>
      <c r="R4741" s="39">
        <v>7213421.79</v>
      </c>
      <c r="S4741" s="40">
        <v>10920290.65</v>
      </c>
      <c r="T4741" s="19">
        <v>5402305.4199999999</v>
      </c>
      <c r="U4741" s="19">
        <v>7840766.9100000001</v>
      </c>
      <c r="V4741" s="39"/>
      <c r="W4741" s="40"/>
      <c r="X4741" s="19"/>
      <c r="Y4741" s="19"/>
      <c r="Z4741" s="39"/>
      <c r="AA4741" s="40"/>
      <c r="AB4741" s="19"/>
      <c r="AC4741" s="19"/>
      <c r="AD4741" s="43"/>
      <c r="AE4741" s="26"/>
      <c r="AF4741" s="26"/>
      <c r="AG4741" s="44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6" t="s">
        <v>1655</v>
      </c>
      <c r="B4742" s="37" t="s">
        <v>39</v>
      </c>
      <c r="C4742" s="38" t="s">
        <v>40</v>
      </c>
      <c r="D4742" s="24">
        <f t="shared" si="148"/>
        <v>34134114.280000001</v>
      </c>
      <c r="E4742" s="32">
        <f t="shared" si="149"/>
        <v>31176301.370000001</v>
      </c>
      <c r="F4742" s="28">
        <v>16655607.73</v>
      </c>
      <c r="G4742" s="29">
        <v>14268526.01</v>
      </c>
      <c r="H4742" s="19">
        <v>607791.19999999995</v>
      </c>
      <c r="I4742" s="19">
        <v>1121133.68</v>
      </c>
      <c r="J4742" s="39">
        <v>140626.70000000001</v>
      </c>
      <c r="K4742" s="40">
        <v>439329.8</v>
      </c>
      <c r="L4742" s="19">
        <v>123400</v>
      </c>
      <c r="M4742" s="19">
        <v>455416.98</v>
      </c>
      <c r="N4742" s="39">
        <v>8508813.6699999999</v>
      </c>
      <c r="O4742" s="40">
        <v>6863393.4500000002</v>
      </c>
      <c r="P4742" s="19">
        <v>7925166.9500000002</v>
      </c>
      <c r="Q4742" s="19">
        <v>6628760.9500000002</v>
      </c>
      <c r="R4742" s="39">
        <v>146625</v>
      </c>
      <c r="S4742" s="40">
        <v>772925.29</v>
      </c>
      <c r="T4742" s="19">
        <v>26083.03</v>
      </c>
      <c r="U4742" s="19">
        <v>626815.21</v>
      </c>
      <c r="V4742" s="39"/>
      <c r="W4742" s="40"/>
      <c r="X4742" s="19"/>
      <c r="Y4742" s="19"/>
      <c r="Z4742" s="39"/>
      <c r="AA4742" s="40"/>
      <c r="AB4742" s="19"/>
      <c r="AC4742" s="19"/>
      <c r="AD4742" s="43"/>
      <c r="AE4742" s="26"/>
      <c r="AF4742" s="26"/>
      <c r="AG4742" s="44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6" t="s">
        <v>1655</v>
      </c>
      <c r="B4743" s="37" t="s">
        <v>41</v>
      </c>
      <c r="C4743" s="38" t="s">
        <v>42</v>
      </c>
      <c r="D4743" s="24">
        <f t="shared" si="148"/>
        <v>440400</v>
      </c>
      <c r="E4743" s="32">
        <f t="shared" si="149"/>
        <v>0</v>
      </c>
      <c r="F4743" s="28">
        <v>126700</v>
      </c>
      <c r="G4743" s="29">
        <v>0</v>
      </c>
      <c r="H4743" s="19">
        <v>100000</v>
      </c>
      <c r="I4743" s="19">
        <v>0</v>
      </c>
      <c r="J4743" s="39">
        <v>0</v>
      </c>
      <c r="K4743" s="40">
        <v>0</v>
      </c>
      <c r="L4743" s="19">
        <v>0</v>
      </c>
      <c r="M4743" s="19">
        <v>0</v>
      </c>
      <c r="N4743" s="39">
        <v>0</v>
      </c>
      <c r="O4743" s="40">
        <v>0</v>
      </c>
      <c r="P4743" s="19">
        <v>213700</v>
      </c>
      <c r="Q4743" s="19">
        <v>0</v>
      </c>
      <c r="R4743" s="39">
        <v>0</v>
      </c>
      <c r="S4743" s="40">
        <v>0</v>
      </c>
      <c r="T4743" s="19">
        <v>0</v>
      </c>
      <c r="U4743" s="19">
        <v>0</v>
      </c>
      <c r="V4743" s="39"/>
      <c r="W4743" s="40"/>
      <c r="X4743" s="19"/>
      <c r="Y4743" s="19"/>
      <c r="Z4743" s="39"/>
      <c r="AA4743" s="40"/>
      <c r="AB4743" s="19"/>
      <c r="AC4743" s="19"/>
      <c r="AD4743" s="43"/>
      <c r="AE4743" s="26"/>
      <c r="AF4743" s="26"/>
      <c r="AG4743" s="44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6" t="s">
        <v>1655</v>
      </c>
      <c r="B4744" s="37" t="s">
        <v>43</v>
      </c>
      <c r="C4744" s="38" t="s">
        <v>44</v>
      </c>
      <c r="D4744" s="24">
        <f t="shared" si="148"/>
        <v>2838761.46</v>
      </c>
      <c r="E4744" s="32">
        <f t="shared" si="149"/>
        <v>949160.35</v>
      </c>
      <c r="F4744" s="28">
        <v>0</v>
      </c>
      <c r="G4744" s="29">
        <v>53495.33</v>
      </c>
      <c r="H4744" s="19">
        <v>0</v>
      </c>
      <c r="I4744" s="19">
        <v>0</v>
      </c>
      <c r="J4744" s="39">
        <v>0</v>
      </c>
      <c r="K4744" s="40">
        <v>0</v>
      </c>
      <c r="L4744" s="19">
        <v>4694.8</v>
      </c>
      <c r="M4744" s="19">
        <v>0</v>
      </c>
      <c r="N4744" s="39">
        <v>0</v>
      </c>
      <c r="O4744" s="40">
        <v>0</v>
      </c>
      <c r="P4744" s="19">
        <v>466.66</v>
      </c>
      <c r="Q4744" s="19">
        <v>61103.94</v>
      </c>
      <c r="R4744" s="39">
        <v>2833600</v>
      </c>
      <c r="S4744" s="40">
        <v>625901.87</v>
      </c>
      <c r="T4744" s="19">
        <v>0</v>
      </c>
      <c r="U4744" s="19">
        <v>208659.21</v>
      </c>
      <c r="V4744" s="39"/>
      <c r="W4744" s="40"/>
      <c r="X4744" s="19"/>
      <c r="Y4744" s="19"/>
      <c r="Z4744" s="39"/>
      <c r="AA4744" s="40"/>
      <c r="AB4744" s="19"/>
      <c r="AC4744" s="19"/>
      <c r="AD4744" s="43"/>
      <c r="AE4744" s="26"/>
      <c r="AF4744" s="26"/>
      <c r="AG4744" s="44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6" t="s">
        <v>1655</v>
      </c>
      <c r="B4745" s="37" t="s">
        <v>45</v>
      </c>
      <c r="C4745" s="38" t="s">
        <v>46</v>
      </c>
      <c r="D4745" s="24">
        <f t="shared" si="148"/>
        <v>1694033.81</v>
      </c>
      <c r="E4745" s="32">
        <f t="shared" si="149"/>
        <v>0</v>
      </c>
      <c r="F4745" s="28"/>
      <c r="G4745" s="29"/>
      <c r="H4745" s="22"/>
      <c r="I4745" s="22"/>
      <c r="J4745" s="41"/>
      <c r="K4745" s="42"/>
      <c r="L4745" s="22"/>
      <c r="M4745" s="22"/>
      <c r="N4745" s="41"/>
      <c r="O4745" s="42"/>
      <c r="P4745" s="19"/>
      <c r="Q4745" s="19"/>
      <c r="R4745" s="41">
        <v>1684033.81</v>
      </c>
      <c r="S4745" s="42">
        <v>0</v>
      </c>
      <c r="T4745" s="22">
        <v>10000</v>
      </c>
      <c r="U4745" s="22">
        <v>0</v>
      </c>
      <c r="V4745" s="41"/>
      <c r="W4745" s="42"/>
      <c r="X4745" s="22"/>
      <c r="Y4745" s="22"/>
      <c r="Z4745" s="41"/>
      <c r="AA4745" s="42"/>
      <c r="AB4745" s="22"/>
      <c r="AC4745" s="22"/>
      <c r="AD4745" s="43"/>
      <c r="AE4745" s="26"/>
      <c r="AF4745" s="26"/>
      <c r="AG4745" s="44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6" t="s">
        <v>1655</v>
      </c>
      <c r="B4746" s="37" t="s">
        <v>47</v>
      </c>
      <c r="C4746" s="38" t="s">
        <v>48</v>
      </c>
      <c r="D4746" s="24">
        <f t="shared" si="148"/>
        <v>0</v>
      </c>
      <c r="E4746" s="32">
        <f t="shared" si="149"/>
        <v>0</v>
      </c>
      <c r="F4746" s="28"/>
      <c r="G4746" s="29"/>
      <c r="H4746" s="22"/>
      <c r="I4746" s="22"/>
      <c r="J4746" s="41"/>
      <c r="K4746" s="42"/>
      <c r="L4746" s="22"/>
      <c r="M4746" s="22"/>
      <c r="N4746" s="41"/>
      <c r="O4746" s="42"/>
      <c r="P4746" s="22"/>
      <c r="Q4746" s="22"/>
      <c r="R4746" s="41"/>
      <c r="S4746" s="42"/>
      <c r="T4746" s="22"/>
      <c r="U4746" s="22"/>
      <c r="V4746" s="41"/>
      <c r="W4746" s="42"/>
      <c r="X4746" s="22"/>
      <c r="Y4746" s="22"/>
      <c r="Z4746" s="41"/>
      <c r="AA4746" s="42"/>
      <c r="AB4746" s="22"/>
      <c r="AC4746" s="22"/>
      <c r="AD4746" s="43"/>
      <c r="AE4746" s="26"/>
      <c r="AF4746" s="26"/>
      <c r="AG4746" s="44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6" t="s">
        <v>1655</v>
      </c>
      <c r="B4747" s="37" t="s">
        <v>49</v>
      </c>
      <c r="C4747" s="38" t="s">
        <v>50</v>
      </c>
      <c r="D4747" s="24">
        <f t="shared" si="148"/>
        <v>0</v>
      </c>
      <c r="E4747" s="32">
        <f t="shared" si="149"/>
        <v>0</v>
      </c>
      <c r="F4747" s="28"/>
      <c r="G4747" s="29"/>
      <c r="H4747" s="22"/>
      <c r="I4747" s="22"/>
      <c r="J4747" s="41"/>
      <c r="K4747" s="42"/>
      <c r="L4747" s="22"/>
      <c r="M4747" s="22"/>
      <c r="N4747" s="41"/>
      <c r="O4747" s="42"/>
      <c r="P4747" s="22"/>
      <c r="Q4747" s="22"/>
      <c r="R4747" s="41"/>
      <c r="S4747" s="42"/>
      <c r="T4747" s="22"/>
      <c r="U4747" s="22"/>
      <c r="V4747" s="41"/>
      <c r="W4747" s="42"/>
      <c r="X4747" s="22"/>
      <c r="Y4747" s="22"/>
      <c r="Z4747" s="41"/>
      <c r="AA4747" s="42"/>
      <c r="AB4747" s="22"/>
      <c r="AC4747" s="22"/>
      <c r="AD4747" s="43"/>
      <c r="AE4747" s="26"/>
      <c r="AF4747" s="26"/>
      <c r="AG4747" s="44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6" t="s">
        <v>1655</v>
      </c>
      <c r="B4748" s="37" t="s">
        <v>51</v>
      </c>
      <c r="C4748" s="38" t="s">
        <v>52</v>
      </c>
      <c r="D4748" s="24">
        <f t="shared" si="148"/>
        <v>426226</v>
      </c>
      <c r="E4748" s="32">
        <f t="shared" si="149"/>
        <v>500893.65</v>
      </c>
      <c r="F4748" s="28">
        <v>3500</v>
      </c>
      <c r="G4748" s="29">
        <v>0</v>
      </c>
      <c r="H4748" s="19">
        <v>70900</v>
      </c>
      <c r="I4748" s="19">
        <v>65000</v>
      </c>
      <c r="J4748" s="39">
        <v>243936</v>
      </c>
      <c r="K4748" s="40">
        <v>8100</v>
      </c>
      <c r="L4748" s="19">
        <v>0</v>
      </c>
      <c r="M4748" s="19">
        <v>40338.65</v>
      </c>
      <c r="N4748" s="39">
        <v>61790</v>
      </c>
      <c r="O4748" s="40">
        <v>43000</v>
      </c>
      <c r="P4748" s="22">
        <v>22100</v>
      </c>
      <c r="Q4748" s="22">
        <v>340455</v>
      </c>
      <c r="R4748" s="39">
        <v>24000</v>
      </c>
      <c r="S4748" s="40">
        <v>0</v>
      </c>
      <c r="T4748" s="19">
        <v>0</v>
      </c>
      <c r="U4748" s="19">
        <v>4000</v>
      </c>
      <c r="V4748" s="39"/>
      <c r="W4748" s="40"/>
      <c r="X4748" s="19"/>
      <c r="Y4748" s="19"/>
      <c r="Z4748" s="39"/>
      <c r="AA4748" s="40"/>
      <c r="AB4748" s="19"/>
      <c r="AC4748" s="19"/>
      <c r="AD4748" s="43"/>
      <c r="AE4748" s="26"/>
      <c r="AF4748" s="26"/>
      <c r="AG4748" s="44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6" t="s">
        <v>1655</v>
      </c>
      <c r="B4749" s="37" t="s">
        <v>53</v>
      </c>
      <c r="C4749" s="38" t="s">
        <v>54</v>
      </c>
      <c r="D4749" s="24">
        <f t="shared" si="148"/>
        <v>0</v>
      </c>
      <c r="E4749" s="32">
        <f t="shared" si="149"/>
        <v>0</v>
      </c>
      <c r="F4749" s="28"/>
      <c r="G4749" s="29"/>
      <c r="H4749" s="22"/>
      <c r="I4749" s="22"/>
      <c r="J4749" s="41"/>
      <c r="K4749" s="42"/>
      <c r="L4749" s="22"/>
      <c r="M4749" s="22"/>
      <c r="N4749" s="41"/>
      <c r="O4749" s="42"/>
      <c r="P4749" s="19"/>
      <c r="Q4749" s="19"/>
      <c r="R4749" s="41"/>
      <c r="S4749" s="42"/>
      <c r="T4749" s="22"/>
      <c r="U4749" s="22"/>
      <c r="V4749" s="41"/>
      <c r="W4749" s="42"/>
      <c r="X4749" s="22"/>
      <c r="Y4749" s="22"/>
      <c r="Z4749" s="41"/>
      <c r="AA4749" s="42"/>
      <c r="AB4749" s="22"/>
      <c r="AC4749" s="22"/>
      <c r="AD4749" s="43"/>
      <c r="AE4749" s="26"/>
      <c r="AF4749" s="26"/>
      <c r="AG4749" s="44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6" t="s">
        <v>1655</v>
      </c>
      <c r="B4750" s="37" t="s">
        <v>55</v>
      </c>
      <c r="C4750" s="38" t="s">
        <v>56</v>
      </c>
      <c r="D4750" s="24">
        <f t="shared" si="148"/>
        <v>1652625</v>
      </c>
      <c r="E4750" s="32">
        <f t="shared" si="149"/>
        <v>1640400</v>
      </c>
      <c r="F4750" s="28">
        <v>315600</v>
      </c>
      <c r="G4750" s="29">
        <v>0</v>
      </c>
      <c r="H4750" s="22">
        <v>266600</v>
      </c>
      <c r="I4750" s="22">
        <v>0</v>
      </c>
      <c r="J4750" s="41">
        <v>266600</v>
      </c>
      <c r="K4750" s="42">
        <v>0</v>
      </c>
      <c r="L4750" s="22">
        <v>23625</v>
      </c>
      <c r="M4750" s="22">
        <v>0</v>
      </c>
      <c r="N4750" s="41">
        <v>263400</v>
      </c>
      <c r="O4750" s="42">
        <v>848800</v>
      </c>
      <c r="P4750" s="22">
        <v>263400</v>
      </c>
      <c r="Q4750" s="22">
        <v>294200</v>
      </c>
      <c r="R4750" s="41">
        <v>253400</v>
      </c>
      <c r="S4750" s="42">
        <v>263400</v>
      </c>
      <c r="T4750" s="22">
        <v>0</v>
      </c>
      <c r="U4750" s="22">
        <v>234000</v>
      </c>
      <c r="V4750" s="41"/>
      <c r="W4750" s="42"/>
      <c r="X4750" s="22"/>
      <c r="Y4750" s="22"/>
      <c r="Z4750" s="41"/>
      <c r="AA4750" s="42"/>
      <c r="AB4750" s="22"/>
      <c r="AC4750" s="22"/>
      <c r="AD4750" s="43"/>
      <c r="AE4750" s="26"/>
      <c r="AF4750" s="26"/>
      <c r="AG4750" s="44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6" t="s">
        <v>1655</v>
      </c>
      <c r="B4751" s="37" t="s">
        <v>57</v>
      </c>
      <c r="C4751" s="38" t="s">
        <v>58</v>
      </c>
      <c r="D4751" s="24">
        <f t="shared" si="148"/>
        <v>0</v>
      </c>
      <c r="E4751" s="32">
        <f t="shared" si="149"/>
        <v>0</v>
      </c>
      <c r="F4751" s="28"/>
      <c r="G4751" s="29"/>
      <c r="H4751" s="22"/>
      <c r="I4751" s="22"/>
      <c r="J4751" s="41"/>
      <c r="K4751" s="42"/>
      <c r="L4751" s="22"/>
      <c r="M4751" s="22"/>
      <c r="N4751" s="41"/>
      <c r="O4751" s="42"/>
      <c r="P4751" s="22"/>
      <c r="Q4751" s="22"/>
      <c r="R4751" s="41"/>
      <c r="S4751" s="42"/>
      <c r="T4751" s="22"/>
      <c r="U4751" s="22"/>
      <c r="V4751" s="41"/>
      <c r="W4751" s="42"/>
      <c r="X4751" s="22"/>
      <c r="Y4751" s="22"/>
      <c r="Z4751" s="41"/>
      <c r="AA4751" s="42"/>
      <c r="AB4751" s="22"/>
      <c r="AC4751" s="22"/>
      <c r="AD4751" s="43"/>
      <c r="AE4751" s="26"/>
      <c r="AF4751" s="26"/>
      <c r="AG4751" s="44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6" t="s">
        <v>1655</v>
      </c>
      <c r="B4752" s="37" t="s">
        <v>59</v>
      </c>
      <c r="C4752" s="38" t="s">
        <v>60</v>
      </c>
      <c r="D4752" s="24">
        <f t="shared" si="148"/>
        <v>0</v>
      </c>
      <c r="E4752" s="32">
        <f t="shared" si="149"/>
        <v>0</v>
      </c>
      <c r="F4752" s="28"/>
      <c r="G4752" s="29"/>
      <c r="H4752" s="22"/>
      <c r="I4752" s="22"/>
      <c r="J4752" s="41"/>
      <c r="K4752" s="42"/>
      <c r="L4752" s="22"/>
      <c r="M4752" s="22"/>
      <c r="N4752" s="41"/>
      <c r="O4752" s="42"/>
      <c r="P4752" s="22"/>
      <c r="Q4752" s="22"/>
      <c r="R4752" s="41"/>
      <c r="S4752" s="42"/>
      <c r="T4752" s="22"/>
      <c r="U4752" s="22"/>
      <c r="V4752" s="41"/>
      <c r="W4752" s="42"/>
      <c r="X4752" s="22"/>
      <c r="Y4752" s="22"/>
      <c r="Z4752" s="41"/>
      <c r="AA4752" s="42"/>
      <c r="AB4752" s="22"/>
      <c r="AC4752" s="22"/>
      <c r="AD4752" s="43"/>
      <c r="AE4752" s="26"/>
      <c r="AF4752" s="26"/>
      <c r="AG4752" s="44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6" t="s">
        <v>1655</v>
      </c>
      <c r="B4753" s="37" t="s">
        <v>61</v>
      </c>
      <c r="C4753" s="38" t="s">
        <v>62</v>
      </c>
      <c r="D4753" s="24">
        <f t="shared" si="148"/>
        <v>0</v>
      </c>
      <c r="E4753" s="32">
        <f t="shared" si="149"/>
        <v>0</v>
      </c>
      <c r="F4753" s="28"/>
      <c r="G4753" s="29"/>
      <c r="H4753" s="19"/>
      <c r="I4753" s="19"/>
      <c r="J4753" s="39"/>
      <c r="K4753" s="40"/>
      <c r="L4753" s="19"/>
      <c r="M4753" s="19"/>
      <c r="N4753" s="39"/>
      <c r="O4753" s="40"/>
      <c r="P4753" s="22"/>
      <c r="Q4753" s="22"/>
      <c r="R4753" s="39"/>
      <c r="S4753" s="40"/>
      <c r="T4753" s="19"/>
      <c r="U4753" s="19"/>
      <c r="V4753" s="39"/>
      <c r="W4753" s="40"/>
      <c r="X4753" s="19"/>
      <c r="Y4753" s="19"/>
      <c r="Z4753" s="39"/>
      <c r="AA4753" s="40"/>
      <c r="AB4753" s="19"/>
      <c r="AC4753" s="19"/>
      <c r="AD4753" s="43"/>
      <c r="AE4753" s="26"/>
      <c r="AF4753" s="26"/>
      <c r="AG4753" s="44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6" t="s">
        <v>1655</v>
      </c>
      <c r="B4754" s="37" t="s">
        <v>63</v>
      </c>
      <c r="C4754" s="38" t="s">
        <v>64</v>
      </c>
      <c r="D4754" s="24">
        <f t="shared" si="148"/>
        <v>733746.6</v>
      </c>
      <c r="E4754" s="32">
        <f t="shared" si="149"/>
        <v>843678.55</v>
      </c>
      <c r="F4754" s="28">
        <v>733746.6</v>
      </c>
      <c r="G4754" s="29">
        <v>843678.55</v>
      </c>
      <c r="H4754" s="22"/>
      <c r="I4754" s="22"/>
      <c r="J4754" s="41"/>
      <c r="K4754" s="42"/>
      <c r="L4754" s="22"/>
      <c r="M4754" s="22"/>
      <c r="N4754" s="41"/>
      <c r="O4754" s="42"/>
      <c r="P4754" s="19"/>
      <c r="Q4754" s="19"/>
      <c r="R4754" s="41"/>
      <c r="S4754" s="42"/>
      <c r="T4754" s="22"/>
      <c r="U4754" s="22"/>
      <c r="V4754" s="41"/>
      <c r="W4754" s="42"/>
      <c r="X4754" s="22"/>
      <c r="Y4754" s="22"/>
      <c r="Z4754" s="41"/>
      <c r="AA4754" s="42"/>
      <c r="AB4754" s="22"/>
      <c r="AC4754" s="22"/>
      <c r="AD4754" s="43"/>
      <c r="AE4754" s="26"/>
      <c r="AF4754" s="26"/>
      <c r="AG4754" s="44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6" t="s">
        <v>1655</v>
      </c>
      <c r="B4755" s="37" t="s">
        <v>65</v>
      </c>
      <c r="C4755" s="38" t="s">
        <v>66</v>
      </c>
      <c r="D4755" s="24">
        <f t="shared" si="148"/>
        <v>0</v>
      </c>
      <c r="E4755" s="32">
        <f t="shared" si="149"/>
        <v>401611.61</v>
      </c>
      <c r="F4755" s="28">
        <v>0</v>
      </c>
      <c r="G4755" s="29">
        <v>306251.61</v>
      </c>
      <c r="H4755" s="22">
        <v>0</v>
      </c>
      <c r="I4755" s="22">
        <v>59310</v>
      </c>
      <c r="J4755" s="41">
        <v>0</v>
      </c>
      <c r="K4755" s="42">
        <v>21600</v>
      </c>
      <c r="L4755" s="22">
        <v>0</v>
      </c>
      <c r="M4755" s="22">
        <v>0</v>
      </c>
      <c r="N4755" s="41">
        <v>0</v>
      </c>
      <c r="O4755" s="42">
        <v>0</v>
      </c>
      <c r="P4755" s="22">
        <v>0</v>
      </c>
      <c r="Q4755" s="22">
        <v>14450</v>
      </c>
      <c r="R4755" s="41"/>
      <c r="S4755" s="42"/>
      <c r="T4755" s="22"/>
      <c r="U4755" s="22"/>
      <c r="V4755" s="41"/>
      <c r="W4755" s="42"/>
      <c r="X4755" s="22"/>
      <c r="Y4755" s="22"/>
      <c r="Z4755" s="41"/>
      <c r="AA4755" s="42"/>
      <c r="AB4755" s="22"/>
      <c r="AC4755" s="22"/>
      <c r="AD4755" s="43"/>
      <c r="AE4755" s="26"/>
      <c r="AF4755" s="26"/>
      <c r="AG4755" s="44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6" t="s">
        <v>1655</v>
      </c>
      <c r="B4756" s="37" t="s">
        <v>67</v>
      </c>
      <c r="C4756" s="38" t="s">
        <v>68</v>
      </c>
      <c r="D4756" s="24">
        <f t="shared" si="148"/>
        <v>220</v>
      </c>
      <c r="E4756" s="32">
        <f t="shared" si="149"/>
        <v>5579.5</v>
      </c>
      <c r="F4756" s="28">
        <v>220</v>
      </c>
      <c r="G4756" s="29">
        <v>1519.5</v>
      </c>
      <c r="H4756" s="22">
        <v>0</v>
      </c>
      <c r="I4756" s="22">
        <v>220</v>
      </c>
      <c r="J4756" s="41">
        <v>0</v>
      </c>
      <c r="K4756" s="42">
        <v>0</v>
      </c>
      <c r="L4756" s="22">
        <v>0</v>
      </c>
      <c r="M4756" s="22">
        <v>0</v>
      </c>
      <c r="N4756" s="41">
        <v>0</v>
      </c>
      <c r="O4756" s="42">
        <v>3840</v>
      </c>
      <c r="P4756" s="22"/>
      <c r="Q4756" s="22"/>
      <c r="R4756" s="41"/>
      <c r="S4756" s="42"/>
      <c r="T4756" s="22"/>
      <c r="U4756" s="22"/>
      <c r="V4756" s="41"/>
      <c r="W4756" s="42"/>
      <c r="X4756" s="22"/>
      <c r="Y4756" s="22"/>
      <c r="Z4756" s="41"/>
      <c r="AA4756" s="42"/>
      <c r="AB4756" s="22"/>
      <c r="AC4756" s="22"/>
      <c r="AD4756" s="43"/>
      <c r="AE4756" s="26"/>
      <c r="AF4756" s="26"/>
      <c r="AG4756" s="44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6" t="s">
        <v>1655</v>
      </c>
      <c r="B4757" s="37" t="s">
        <v>69</v>
      </c>
      <c r="C4757" s="38" t="s">
        <v>70</v>
      </c>
      <c r="D4757" s="24">
        <f t="shared" si="148"/>
        <v>66198.23</v>
      </c>
      <c r="E4757" s="32">
        <f t="shared" si="149"/>
        <v>40320.050000000003</v>
      </c>
      <c r="F4757" s="28">
        <v>5269</v>
      </c>
      <c r="G4757" s="29">
        <v>3368.06</v>
      </c>
      <c r="H4757" s="19">
        <v>2277.65</v>
      </c>
      <c r="I4757" s="19">
        <v>0</v>
      </c>
      <c r="J4757" s="39">
        <v>20813.88</v>
      </c>
      <c r="K4757" s="40">
        <v>6438.59</v>
      </c>
      <c r="L4757" s="19">
        <v>9335.1299999999992</v>
      </c>
      <c r="M4757" s="19">
        <v>21493.11</v>
      </c>
      <c r="N4757" s="39">
        <v>15628.85</v>
      </c>
      <c r="O4757" s="40">
        <v>0</v>
      </c>
      <c r="P4757" s="22">
        <v>1243.07</v>
      </c>
      <c r="Q4757" s="22">
        <v>960.29</v>
      </c>
      <c r="R4757" s="39">
        <v>9111.35</v>
      </c>
      <c r="S4757" s="40">
        <v>8060</v>
      </c>
      <c r="T4757" s="19">
        <v>2519.3000000000002</v>
      </c>
      <c r="U4757" s="19">
        <v>0</v>
      </c>
      <c r="V4757" s="39"/>
      <c r="W4757" s="40"/>
      <c r="X4757" s="19"/>
      <c r="Y4757" s="19"/>
      <c r="Z4757" s="39"/>
      <c r="AA4757" s="40"/>
      <c r="AB4757" s="19"/>
      <c r="AC4757" s="19"/>
      <c r="AD4757" s="43"/>
      <c r="AE4757" s="26"/>
      <c r="AF4757" s="26"/>
      <c r="AG4757" s="44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6" t="s">
        <v>1655</v>
      </c>
      <c r="B4758" s="37" t="s">
        <v>71</v>
      </c>
      <c r="C4758" s="38" t="s">
        <v>72</v>
      </c>
      <c r="D4758" s="24">
        <f t="shared" si="148"/>
        <v>1800000</v>
      </c>
      <c r="E4758" s="32">
        <f t="shared" si="149"/>
        <v>1333971</v>
      </c>
      <c r="F4758" s="28">
        <v>1800000</v>
      </c>
      <c r="G4758" s="29">
        <v>0</v>
      </c>
      <c r="H4758" s="19">
        <v>0</v>
      </c>
      <c r="I4758" s="19">
        <v>0</v>
      </c>
      <c r="J4758" s="39">
        <v>0</v>
      </c>
      <c r="K4758" s="40">
        <v>0</v>
      </c>
      <c r="L4758" s="19">
        <v>0</v>
      </c>
      <c r="M4758" s="19">
        <v>0</v>
      </c>
      <c r="N4758" s="39">
        <v>0</v>
      </c>
      <c r="O4758" s="40">
        <v>0</v>
      </c>
      <c r="P4758" s="19">
        <v>0</v>
      </c>
      <c r="Q4758" s="19">
        <v>1333971</v>
      </c>
      <c r="R4758" s="39">
        <v>0</v>
      </c>
      <c r="S4758" s="40">
        <v>0</v>
      </c>
      <c r="T4758" s="19">
        <v>0</v>
      </c>
      <c r="U4758" s="19">
        <v>0</v>
      </c>
      <c r="V4758" s="39"/>
      <c r="W4758" s="40"/>
      <c r="X4758" s="19"/>
      <c r="Y4758" s="19"/>
      <c r="Z4758" s="39"/>
      <c r="AA4758" s="40"/>
      <c r="AB4758" s="19"/>
      <c r="AC4758" s="19"/>
      <c r="AD4758" s="43"/>
      <c r="AE4758" s="26"/>
      <c r="AF4758" s="26"/>
      <c r="AG4758" s="44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6" t="s">
        <v>1655</v>
      </c>
      <c r="B4759" s="37" t="s">
        <v>73</v>
      </c>
      <c r="C4759" s="38" t="s">
        <v>74</v>
      </c>
      <c r="D4759" s="24">
        <f t="shared" si="148"/>
        <v>1946861.82</v>
      </c>
      <c r="E4759" s="32">
        <f t="shared" si="149"/>
        <v>2422061.1100000003</v>
      </c>
      <c r="F4759" s="28">
        <v>0</v>
      </c>
      <c r="G4759" s="29">
        <v>475199.29</v>
      </c>
      <c r="H4759" s="19">
        <v>288183.38</v>
      </c>
      <c r="I4759" s="19">
        <v>288183.38</v>
      </c>
      <c r="J4759" s="39">
        <v>292661.09999999998</v>
      </c>
      <c r="K4759" s="40">
        <v>292661.09999999998</v>
      </c>
      <c r="L4759" s="19">
        <v>298848.51</v>
      </c>
      <c r="M4759" s="19">
        <v>298848.51</v>
      </c>
      <c r="N4759" s="39">
        <v>259662</v>
      </c>
      <c r="O4759" s="40">
        <v>259662</v>
      </c>
      <c r="P4759" s="19">
        <v>348772.9</v>
      </c>
      <c r="Q4759" s="19">
        <v>348772.9</v>
      </c>
      <c r="R4759" s="39">
        <v>289719.52</v>
      </c>
      <c r="S4759" s="40">
        <v>289719.52</v>
      </c>
      <c r="T4759" s="19">
        <v>169014.41</v>
      </c>
      <c r="U4759" s="19">
        <v>169014.41</v>
      </c>
      <c r="V4759" s="39"/>
      <c r="W4759" s="40"/>
      <c r="X4759" s="19"/>
      <c r="Y4759" s="19"/>
      <c r="Z4759" s="39"/>
      <c r="AA4759" s="40"/>
      <c r="AB4759" s="19"/>
      <c r="AC4759" s="19"/>
      <c r="AD4759" s="43"/>
      <c r="AE4759" s="26"/>
      <c r="AF4759" s="26"/>
      <c r="AG4759" s="44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6" t="s">
        <v>1655</v>
      </c>
      <c r="B4760" s="37" t="s">
        <v>75</v>
      </c>
      <c r="C4760" s="38" t="s">
        <v>76</v>
      </c>
      <c r="D4760" s="24">
        <f t="shared" si="148"/>
        <v>0</v>
      </c>
      <c r="E4760" s="32">
        <f t="shared" si="149"/>
        <v>0</v>
      </c>
      <c r="F4760" s="28"/>
      <c r="G4760" s="29"/>
      <c r="H4760" s="19"/>
      <c r="I4760" s="19"/>
      <c r="J4760" s="39"/>
      <c r="K4760" s="40"/>
      <c r="L4760" s="19"/>
      <c r="M4760" s="19"/>
      <c r="N4760" s="39"/>
      <c r="O4760" s="40"/>
      <c r="P4760" s="19"/>
      <c r="Q4760" s="19"/>
      <c r="R4760" s="39"/>
      <c r="S4760" s="40"/>
      <c r="T4760" s="19"/>
      <c r="U4760" s="19"/>
      <c r="V4760" s="39"/>
      <c r="W4760" s="40"/>
      <c r="X4760" s="19"/>
      <c r="Y4760" s="19"/>
      <c r="Z4760" s="39"/>
      <c r="AA4760" s="40"/>
      <c r="AB4760" s="19"/>
      <c r="AC4760" s="19"/>
      <c r="AD4760" s="43"/>
      <c r="AE4760" s="26"/>
      <c r="AF4760" s="26"/>
      <c r="AG4760" s="44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6" t="s">
        <v>1655</v>
      </c>
      <c r="B4761" s="37" t="s">
        <v>77</v>
      </c>
      <c r="C4761" s="38" t="s">
        <v>78</v>
      </c>
      <c r="D4761" s="24">
        <f t="shared" si="148"/>
        <v>0</v>
      </c>
      <c r="E4761" s="32">
        <f t="shared" si="149"/>
        <v>0</v>
      </c>
      <c r="F4761" s="28"/>
      <c r="G4761" s="29"/>
      <c r="H4761" s="22"/>
      <c r="I4761" s="22"/>
      <c r="J4761" s="41"/>
      <c r="K4761" s="42"/>
      <c r="L4761" s="22"/>
      <c r="M4761" s="22"/>
      <c r="N4761" s="41"/>
      <c r="O4761" s="42"/>
      <c r="P4761" s="19"/>
      <c r="Q4761" s="19"/>
      <c r="R4761" s="41"/>
      <c r="S4761" s="42"/>
      <c r="T4761" s="22"/>
      <c r="U4761" s="22"/>
      <c r="V4761" s="41"/>
      <c r="W4761" s="42"/>
      <c r="X4761" s="22"/>
      <c r="Y4761" s="22"/>
      <c r="Z4761" s="41"/>
      <c r="AA4761" s="42"/>
      <c r="AB4761" s="22"/>
      <c r="AC4761" s="22"/>
      <c r="AD4761" s="43"/>
      <c r="AE4761" s="26"/>
      <c r="AF4761" s="26"/>
      <c r="AG4761" s="44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6" t="s">
        <v>1655</v>
      </c>
      <c r="B4762" s="37" t="s">
        <v>79</v>
      </c>
      <c r="C4762" s="38" t="s">
        <v>80</v>
      </c>
      <c r="D4762" s="24">
        <f t="shared" si="148"/>
        <v>7357982.6099999994</v>
      </c>
      <c r="E4762" s="32">
        <f t="shared" si="149"/>
        <v>7573093.96</v>
      </c>
      <c r="F4762" s="28">
        <v>800393.53</v>
      </c>
      <c r="G4762" s="29">
        <v>841523.78</v>
      </c>
      <c r="H4762" s="19">
        <v>841523.78</v>
      </c>
      <c r="I4762" s="19">
        <v>871029.83</v>
      </c>
      <c r="J4762" s="39">
        <v>871029.83</v>
      </c>
      <c r="K4762" s="40">
        <v>907933.53</v>
      </c>
      <c r="L4762" s="19">
        <v>907933.53</v>
      </c>
      <c r="M4762" s="19">
        <v>945052.88</v>
      </c>
      <c r="N4762" s="39">
        <v>945052.88</v>
      </c>
      <c r="O4762" s="40">
        <v>1020705</v>
      </c>
      <c r="P4762" s="22">
        <v>1020705</v>
      </c>
      <c r="Q4762" s="22">
        <v>986540.33</v>
      </c>
      <c r="R4762" s="39">
        <v>986540.33</v>
      </c>
      <c r="S4762" s="40">
        <v>984803.73</v>
      </c>
      <c r="T4762" s="19">
        <v>984803.73</v>
      </c>
      <c r="U4762" s="19">
        <v>1015504.88</v>
      </c>
      <c r="V4762" s="39"/>
      <c r="W4762" s="40"/>
      <c r="X4762" s="19"/>
      <c r="Y4762" s="19"/>
      <c r="Z4762" s="39"/>
      <c r="AA4762" s="40"/>
      <c r="AB4762" s="19"/>
      <c r="AC4762" s="19"/>
      <c r="AD4762" s="43"/>
      <c r="AE4762" s="26"/>
      <c r="AF4762" s="26"/>
      <c r="AG4762" s="44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6" t="s">
        <v>1655</v>
      </c>
      <c r="B4763" s="37" t="s">
        <v>81</v>
      </c>
      <c r="C4763" s="38" t="s">
        <v>82</v>
      </c>
      <c r="D4763" s="24">
        <f t="shared" si="148"/>
        <v>3063879.0500000003</v>
      </c>
      <c r="E4763" s="32">
        <f t="shared" si="149"/>
        <v>3094394.95</v>
      </c>
      <c r="F4763" s="28">
        <v>350606.05</v>
      </c>
      <c r="G4763" s="29">
        <v>357593.3</v>
      </c>
      <c r="H4763" s="19">
        <v>357593.3</v>
      </c>
      <c r="I4763" s="19">
        <v>376354.85</v>
      </c>
      <c r="J4763" s="39">
        <v>376354.85</v>
      </c>
      <c r="K4763" s="40">
        <v>387051.85</v>
      </c>
      <c r="L4763" s="19">
        <v>387051.85</v>
      </c>
      <c r="M4763" s="19">
        <v>392943.75</v>
      </c>
      <c r="N4763" s="39">
        <v>392943.75</v>
      </c>
      <c r="O4763" s="40">
        <v>419061</v>
      </c>
      <c r="P4763" s="19">
        <v>398107.95</v>
      </c>
      <c r="Q4763" s="19">
        <v>395219.95</v>
      </c>
      <c r="R4763" s="39">
        <v>395219.95</v>
      </c>
      <c r="S4763" s="40">
        <v>385048.3</v>
      </c>
      <c r="T4763" s="19">
        <v>406001.35</v>
      </c>
      <c r="U4763" s="19">
        <v>381121.95</v>
      </c>
      <c r="V4763" s="39"/>
      <c r="W4763" s="40"/>
      <c r="X4763" s="19"/>
      <c r="Y4763" s="19"/>
      <c r="Z4763" s="39"/>
      <c r="AA4763" s="40"/>
      <c r="AB4763" s="19"/>
      <c r="AC4763" s="19"/>
      <c r="AD4763" s="43"/>
      <c r="AE4763" s="26"/>
      <c r="AF4763" s="26"/>
      <c r="AG4763" s="44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6" t="s">
        <v>1655</v>
      </c>
      <c r="B4764" s="37" t="s">
        <v>83</v>
      </c>
      <c r="C4764" s="38" t="s">
        <v>84</v>
      </c>
      <c r="D4764" s="24">
        <f t="shared" si="148"/>
        <v>0</v>
      </c>
      <c r="E4764" s="32">
        <f t="shared" si="149"/>
        <v>0</v>
      </c>
      <c r="F4764" s="28"/>
      <c r="G4764" s="29"/>
      <c r="H4764" s="22"/>
      <c r="I4764" s="22"/>
      <c r="J4764" s="41"/>
      <c r="K4764" s="42"/>
      <c r="L4764" s="22"/>
      <c r="M4764" s="22"/>
      <c r="N4764" s="41"/>
      <c r="O4764" s="42"/>
      <c r="P4764" s="19"/>
      <c r="Q4764" s="19"/>
      <c r="R4764" s="41"/>
      <c r="S4764" s="42"/>
      <c r="T4764" s="22"/>
      <c r="U4764" s="22"/>
      <c r="V4764" s="41"/>
      <c r="W4764" s="42"/>
      <c r="X4764" s="22"/>
      <c r="Y4764" s="22"/>
      <c r="Z4764" s="41"/>
      <c r="AA4764" s="42"/>
      <c r="AB4764" s="22"/>
      <c r="AC4764" s="22"/>
      <c r="AD4764" s="43"/>
      <c r="AE4764" s="26"/>
      <c r="AF4764" s="26"/>
      <c r="AG4764" s="44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6" t="s">
        <v>1655</v>
      </c>
      <c r="B4765" s="37" t="s">
        <v>85</v>
      </c>
      <c r="C4765" s="38" t="s">
        <v>86</v>
      </c>
      <c r="D4765" s="24">
        <f t="shared" si="148"/>
        <v>0</v>
      </c>
      <c r="E4765" s="32">
        <f t="shared" si="149"/>
        <v>0</v>
      </c>
      <c r="F4765" s="28"/>
      <c r="G4765" s="29"/>
      <c r="H4765" s="22"/>
      <c r="I4765" s="22"/>
      <c r="J4765" s="41"/>
      <c r="K4765" s="42"/>
      <c r="L4765" s="22"/>
      <c r="M4765" s="22"/>
      <c r="N4765" s="41"/>
      <c r="O4765" s="42"/>
      <c r="P4765" s="22"/>
      <c r="Q4765" s="22"/>
      <c r="R4765" s="41"/>
      <c r="S4765" s="42"/>
      <c r="T4765" s="22"/>
      <c r="U4765" s="22"/>
      <c r="V4765" s="41"/>
      <c r="W4765" s="42"/>
      <c r="X4765" s="22"/>
      <c r="Y4765" s="22"/>
      <c r="Z4765" s="41"/>
      <c r="AA4765" s="42"/>
      <c r="AB4765" s="22"/>
      <c r="AC4765" s="22"/>
      <c r="AD4765" s="43"/>
      <c r="AE4765" s="26"/>
      <c r="AF4765" s="26"/>
      <c r="AG4765" s="44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6" t="s">
        <v>1655</v>
      </c>
      <c r="B4766" s="37" t="s">
        <v>87</v>
      </c>
      <c r="C4766" s="38" t="s">
        <v>88</v>
      </c>
      <c r="D4766" s="24">
        <f t="shared" si="148"/>
        <v>0</v>
      </c>
      <c r="E4766" s="32">
        <f t="shared" si="149"/>
        <v>0</v>
      </c>
      <c r="F4766" s="28"/>
      <c r="G4766" s="29"/>
      <c r="H4766" s="19"/>
      <c r="I4766" s="19"/>
      <c r="J4766" s="39"/>
      <c r="K4766" s="40"/>
      <c r="L4766" s="19"/>
      <c r="M4766" s="19"/>
      <c r="N4766" s="39"/>
      <c r="O4766" s="40"/>
      <c r="P4766" s="22"/>
      <c r="Q4766" s="22"/>
      <c r="R4766" s="39"/>
      <c r="S4766" s="40"/>
      <c r="T4766" s="19"/>
      <c r="U4766" s="19"/>
      <c r="V4766" s="39"/>
      <c r="W4766" s="40"/>
      <c r="X4766" s="19"/>
      <c r="Y4766" s="19"/>
      <c r="Z4766" s="39"/>
      <c r="AA4766" s="40"/>
      <c r="AB4766" s="19"/>
      <c r="AC4766" s="19"/>
      <c r="AD4766" s="43"/>
      <c r="AE4766" s="26"/>
      <c r="AF4766" s="26"/>
      <c r="AG4766" s="44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6" t="s">
        <v>1655</v>
      </c>
      <c r="B4767" s="37" t="s">
        <v>89</v>
      </c>
      <c r="C4767" s="38" t="s">
        <v>90</v>
      </c>
      <c r="D4767" s="24">
        <f t="shared" si="148"/>
        <v>0</v>
      </c>
      <c r="E4767" s="32">
        <f t="shared" si="149"/>
        <v>0</v>
      </c>
      <c r="F4767" s="28"/>
      <c r="G4767" s="29"/>
      <c r="H4767" s="19"/>
      <c r="I4767" s="19"/>
      <c r="J4767" s="39"/>
      <c r="K4767" s="40"/>
      <c r="L4767" s="19"/>
      <c r="M4767" s="19"/>
      <c r="N4767" s="39"/>
      <c r="O4767" s="40"/>
      <c r="P4767" s="19"/>
      <c r="Q4767" s="19"/>
      <c r="R4767" s="39"/>
      <c r="S4767" s="40"/>
      <c r="T4767" s="19"/>
      <c r="U4767" s="19"/>
      <c r="V4767" s="39"/>
      <c r="W4767" s="40"/>
      <c r="X4767" s="19"/>
      <c r="Y4767" s="19"/>
      <c r="Z4767" s="39"/>
      <c r="AA4767" s="40"/>
      <c r="AB4767" s="19"/>
      <c r="AC4767" s="19"/>
      <c r="AD4767" s="43"/>
      <c r="AE4767" s="26"/>
      <c r="AF4767" s="26"/>
      <c r="AG4767" s="44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6" t="s">
        <v>1655</v>
      </c>
      <c r="B4768" s="37" t="s">
        <v>91</v>
      </c>
      <c r="C4768" s="38" t="s">
        <v>92</v>
      </c>
      <c r="D4768" s="24">
        <f t="shared" si="148"/>
        <v>73480</v>
      </c>
      <c r="E4768" s="32">
        <f t="shared" si="149"/>
        <v>39250</v>
      </c>
      <c r="F4768" s="28">
        <v>0</v>
      </c>
      <c r="G4768" s="29">
        <v>0</v>
      </c>
      <c r="H4768" s="19">
        <v>0</v>
      </c>
      <c r="I4768" s="19">
        <v>35560</v>
      </c>
      <c r="J4768" s="39">
        <v>0</v>
      </c>
      <c r="K4768" s="40">
        <v>3690</v>
      </c>
      <c r="L4768" s="19">
        <v>49380</v>
      </c>
      <c r="M4768" s="19">
        <v>0</v>
      </c>
      <c r="N4768" s="39">
        <v>23460</v>
      </c>
      <c r="O4768" s="40">
        <v>0</v>
      </c>
      <c r="P4768" s="19">
        <v>0</v>
      </c>
      <c r="Q4768" s="19">
        <v>0</v>
      </c>
      <c r="R4768" s="39">
        <v>0</v>
      </c>
      <c r="S4768" s="40">
        <v>0</v>
      </c>
      <c r="T4768" s="19">
        <v>640</v>
      </c>
      <c r="U4768" s="19">
        <v>0</v>
      </c>
      <c r="V4768" s="39"/>
      <c r="W4768" s="40"/>
      <c r="X4768" s="19"/>
      <c r="Y4768" s="19"/>
      <c r="Z4768" s="39"/>
      <c r="AA4768" s="40"/>
      <c r="AB4768" s="19"/>
      <c r="AC4768" s="19"/>
      <c r="AD4768" s="43"/>
      <c r="AE4768" s="26"/>
      <c r="AF4768" s="26"/>
      <c r="AG4768" s="44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6" t="s">
        <v>1655</v>
      </c>
      <c r="B4769" s="37" t="s">
        <v>93</v>
      </c>
      <c r="C4769" s="38" t="s">
        <v>94</v>
      </c>
      <c r="D4769" s="24">
        <f t="shared" si="148"/>
        <v>0</v>
      </c>
      <c r="E4769" s="32">
        <f t="shared" si="149"/>
        <v>0</v>
      </c>
      <c r="F4769" s="28">
        <v>0</v>
      </c>
      <c r="G4769" s="29">
        <v>0</v>
      </c>
      <c r="H4769" s="19">
        <v>0</v>
      </c>
      <c r="I4769" s="19">
        <v>0</v>
      </c>
      <c r="J4769" s="39">
        <v>0</v>
      </c>
      <c r="K4769" s="40">
        <v>0</v>
      </c>
      <c r="L4769" s="19">
        <v>0</v>
      </c>
      <c r="M4769" s="19">
        <v>0</v>
      </c>
      <c r="N4769" s="39">
        <v>0</v>
      </c>
      <c r="O4769" s="40">
        <v>0</v>
      </c>
      <c r="P4769" s="19">
        <v>0</v>
      </c>
      <c r="Q4769" s="19">
        <v>0</v>
      </c>
      <c r="R4769" s="39">
        <v>0</v>
      </c>
      <c r="S4769" s="40">
        <v>0</v>
      </c>
      <c r="T4769" s="19">
        <v>0</v>
      </c>
      <c r="U4769" s="19">
        <v>0</v>
      </c>
      <c r="V4769" s="39"/>
      <c r="W4769" s="40"/>
      <c r="X4769" s="19"/>
      <c r="Y4769" s="19"/>
      <c r="Z4769" s="39"/>
      <c r="AA4769" s="40"/>
      <c r="AB4769" s="19"/>
      <c r="AC4769" s="19"/>
      <c r="AD4769" s="43"/>
      <c r="AE4769" s="26"/>
      <c r="AF4769" s="26"/>
      <c r="AG4769" s="44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6" t="s">
        <v>1655</v>
      </c>
      <c r="B4770" s="37" t="s">
        <v>95</v>
      </c>
      <c r="C4770" s="38" t="s">
        <v>96</v>
      </c>
      <c r="D4770" s="24">
        <f t="shared" si="148"/>
        <v>0</v>
      </c>
      <c r="E4770" s="32">
        <f t="shared" si="149"/>
        <v>0</v>
      </c>
      <c r="F4770" s="28"/>
      <c r="G4770" s="29"/>
      <c r="H4770" s="22"/>
      <c r="I4770" s="22"/>
      <c r="J4770" s="41"/>
      <c r="K4770" s="42"/>
      <c r="L4770" s="22"/>
      <c r="M4770" s="22"/>
      <c r="N4770" s="41"/>
      <c r="O4770" s="42"/>
      <c r="P4770" s="19"/>
      <c r="Q4770" s="19"/>
      <c r="R4770" s="41"/>
      <c r="S4770" s="42"/>
      <c r="T4770" s="22"/>
      <c r="U4770" s="22"/>
      <c r="V4770" s="41"/>
      <c r="W4770" s="42"/>
      <c r="X4770" s="22"/>
      <c r="Y4770" s="22"/>
      <c r="Z4770" s="41"/>
      <c r="AA4770" s="42"/>
      <c r="AB4770" s="22"/>
      <c r="AC4770" s="22"/>
      <c r="AD4770" s="43"/>
      <c r="AE4770" s="26"/>
      <c r="AF4770" s="26"/>
      <c r="AG4770" s="44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6" t="s">
        <v>1655</v>
      </c>
      <c r="B4771" s="37" t="s">
        <v>97</v>
      </c>
      <c r="C4771" s="38" t="s">
        <v>98</v>
      </c>
      <c r="D4771" s="24">
        <f t="shared" si="148"/>
        <v>0</v>
      </c>
      <c r="E4771" s="32">
        <f t="shared" si="149"/>
        <v>0</v>
      </c>
      <c r="F4771" s="28"/>
      <c r="G4771" s="29"/>
      <c r="H4771" s="22"/>
      <c r="I4771" s="22"/>
      <c r="J4771" s="41"/>
      <c r="K4771" s="42"/>
      <c r="L4771" s="22"/>
      <c r="M4771" s="22"/>
      <c r="N4771" s="41"/>
      <c r="O4771" s="42"/>
      <c r="P4771" s="22"/>
      <c r="Q4771" s="22"/>
      <c r="R4771" s="41"/>
      <c r="S4771" s="42"/>
      <c r="T4771" s="22"/>
      <c r="U4771" s="22"/>
      <c r="V4771" s="41"/>
      <c r="W4771" s="42"/>
      <c r="X4771" s="22"/>
      <c r="Y4771" s="22"/>
      <c r="Z4771" s="41"/>
      <c r="AA4771" s="42"/>
      <c r="AB4771" s="22"/>
      <c r="AC4771" s="22"/>
      <c r="AD4771" s="43"/>
      <c r="AE4771" s="26"/>
      <c r="AF4771" s="26"/>
      <c r="AG4771" s="44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6" t="s">
        <v>1655</v>
      </c>
      <c r="B4772" s="37" t="s">
        <v>99</v>
      </c>
      <c r="C4772" s="38" t="s">
        <v>100</v>
      </c>
      <c r="D4772" s="24">
        <f t="shared" si="148"/>
        <v>0</v>
      </c>
      <c r="E4772" s="32">
        <f t="shared" si="149"/>
        <v>0</v>
      </c>
      <c r="F4772" s="28"/>
      <c r="G4772" s="29"/>
      <c r="H4772" s="22"/>
      <c r="I4772" s="22"/>
      <c r="J4772" s="41"/>
      <c r="K4772" s="42"/>
      <c r="L4772" s="22"/>
      <c r="M4772" s="22"/>
      <c r="N4772" s="41"/>
      <c r="O4772" s="42"/>
      <c r="P4772" s="22"/>
      <c r="Q4772" s="22"/>
      <c r="R4772" s="41"/>
      <c r="S4772" s="42"/>
      <c r="T4772" s="22"/>
      <c r="U4772" s="22"/>
      <c r="V4772" s="41"/>
      <c r="W4772" s="42"/>
      <c r="X4772" s="22"/>
      <c r="Y4772" s="22"/>
      <c r="Z4772" s="41"/>
      <c r="AA4772" s="42"/>
      <c r="AB4772" s="22"/>
      <c r="AC4772" s="22"/>
      <c r="AD4772" s="43"/>
      <c r="AE4772" s="26"/>
      <c r="AF4772" s="26"/>
      <c r="AG4772" s="44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6" t="s">
        <v>1655</v>
      </c>
      <c r="B4773" s="37" t="s">
        <v>101</v>
      </c>
      <c r="C4773" s="38" t="s">
        <v>102</v>
      </c>
      <c r="D4773" s="24">
        <f t="shared" si="148"/>
        <v>0</v>
      </c>
      <c r="E4773" s="32">
        <f t="shared" si="149"/>
        <v>0</v>
      </c>
      <c r="F4773" s="28"/>
      <c r="G4773" s="29"/>
      <c r="H4773" s="22"/>
      <c r="I4773" s="22"/>
      <c r="J4773" s="41"/>
      <c r="K4773" s="42"/>
      <c r="L4773" s="22"/>
      <c r="M4773" s="22"/>
      <c r="N4773" s="41"/>
      <c r="O4773" s="42"/>
      <c r="P4773" s="22"/>
      <c r="Q4773" s="22"/>
      <c r="R4773" s="41"/>
      <c r="S4773" s="42"/>
      <c r="T4773" s="22"/>
      <c r="U4773" s="22"/>
      <c r="V4773" s="41"/>
      <c r="W4773" s="42"/>
      <c r="X4773" s="22"/>
      <c r="Y4773" s="22"/>
      <c r="Z4773" s="41"/>
      <c r="AA4773" s="42"/>
      <c r="AB4773" s="22"/>
      <c r="AC4773" s="22"/>
      <c r="AD4773" s="43"/>
      <c r="AE4773" s="26"/>
      <c r="AF4773" s="26"/>
      <c r="AG4773" s="44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6" t="s">
        <v>1655</v>
      </c>
      <c r="B4774" s="37" t="s">
        <v>103</v>
      </c>
      <c r="C4774" s="38" t="s">
        <v>104</v>
      </c>
      <c r="D4774" s="24">
        <f t="shared" si="148"/>
        <v>0</v>
      </c>
      <c r="E4774" s="32">
        <f t="shared" si="149"/>
        <v>0</v>
      </c>
      <c r="F4774" s="28"/>
      <c r="G4774" s="29"/>
      <c r="H4774" s="22"/>
      <c r="I4774" s="22"/>
      <c r="J4774" s="41"/>
      <c r="K4774" s="42"/>
      <c r="L4774" s="22"/>
      <c r="M4774" s="22"/>
      <c r="N4774" s="41"/>
      <c r="O4774" s="42"/>
      <c r="P4774" s="22"/>
      <c r="Q4774" s="22"/>
      <c r="R4774" s="41"/>
      <c r="S4774" s="42"/>
      <c r="T4774" s="22"/>
      <c r="U4774" s="22"/>
      <c r="V4774" s="41"/>
      <c r="W4774" s="42"/>
      <c r="X4774" s="22"/>
      <c r="Y4774" s="22"/>
      <c r="Z4774" s="41"/>
      <c r="AA4774" s="42"/>
      <c r="AB4774" s="22"/>
      <c r="AC4774" s="22"/>
      <c r="AD4774" s="43"/>
      <c r="AE4774" s="26"/>
      <c r="AF4774" s="26"/>
      <c r="AG4774" s="44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6" t="s">
        <v>1655</v>
      </c>
      <c r="B4775" s="37" t="s">
        <v>105</v>
      </c>
      <c r="C4775" s="38" t="s">
        <v>106</v>
      </c>
      <c r="D4775" s="24">
        <f t="shared" si="148"/>
        <v>9268</v>
      </c>
      <c r="E4775" s="32">
        <f t="shared" si="149"/>
        <v>5673</v>
      </c>
      <c r="F4775" s="28">
        <v>0</v>
      </c>
      <c r="G4775" s="29">
        <v>0</v>
      </c>
      <c r="H4775" s="19">
        <v>0</v>
      </c>
      <c r="I4775" s="19">
        <v>0</v>
      </c>
      <c r="J4775" s="39">
        <v>0</v>
      </c>
      <c r="K4775" s="40">
        <v>0</v>
      </c>
      <c r="L4775" s="19">
        <v>5673</v>
      </c>
      <c r="M4775" s="19">
        <v>0</v>
      </c>
      <c r="N4775" s="39">
        <v>0</v>
      </c>
      <c r="O4775" s="40">
        <v>0</v>
      </c>
      <c r="P4775" s="22">
        <v>0</v>
      </c>
      <c r="Q4775" s="22">
        <v>5673</v>
      </c>
      <c r="R4775" s="39">
        <v>3545</v>
      </c>
      <c r="S4775" s="40">
        <v>0</v>
      </c>
      <c r="T4775" s="19">
        <v>50</v>
      </c>
      <c r="U4775" s="19">
        <v>0</v>
      </c>
      <c r="V4775" s="39"/>
      <c r="W4775" s="40"/>
      <c r="X4775" s="19"/>
      <c r="Y4775" s="19"/>
      <c r="Z4775" s="39"/>
      <c r="AA4775" s="40"/>
      <c r="AB4775" s="19"/>
      <c r="AC4775" s="19"/>
      <c r="AD4775" s="43"/>
      <c r="AE4775" s="26"/>
      <c r="AF4775" s="26"/>
      <c r="AG4775" s="44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6" t="s">
        <v>1655</v>
      </c>
      <c r="B4776" s="37" t="s">
        <v>107</v>
      </c>
      <c r="C4776" s="38" t="s">
        <v>108</v>
      </c>
      <c r="D4776" s="24">
        <f t="shared" si="148"/>
        <v>625238.32000000007</v>
      </c>
      <c r="E4776" s="32">
        <f t="shared" si="149"/>
        <v>398805.32</v>
      </c>
      <c r="F4776" s="28">
        <v>46301</v>
      </c>
      <c r="G4776" s="29">
        <v>3006</v>
      </c>
      <c r="H4776" s="19">
        <v>49487</v>
      </c>
      <c r="I4776" s="19">
        <v>18428</v>
      </c>
      <c r="J4776" s="39">
        <v>90052.1</v>
      </c>
      <c r="K4776" s="40">
        <v>51206.1</v>
      </c>
      <c r="L4776" s="19">
        <v>62577.56</v>
      </c>
      <c r="M4776" s="19">
        <v>23504.560000000001</v>
      </c>
      <c r="N4776" s="39">
        <v>244716.16</v>
      </c>
      <c r="O4776" s="40">
        <v>246643.16</v>
      </c>
      <c r="P4776" s="19">
        <v>59863</v>
      </c>
      <c r="Q4776" s="19">
        <v>14265</v>
      </c>
      <c r="R4776" s="39">
        <v>37768.5</v>
      </c>
      <c r="S4776" s="40">
        <v>39596.5</v>
      </c>
      <c r="T4776" s="19">
        <v>34473</v>
      </c>
      <c r="U4776" s="19">
        <v>2156</v>
      </c>
      <c r="V4776" s="39"/>
      <c r="W4776" s="40"/>
      <c r="X4776" s="19"/>
      <c r="Y4776" s="19"/>
      <c r="Z4776" s="39"/>
      <c r="AA4776" s="40"/>
      <c r="AB4776" s="19"/>
      <c r="AC4776" s="19"/>
      <c r="AD4776" s="43"/>
      <c r="AE4776" s="26"/>
      <c r="AF4776" s="26"/>
      <c r="AG4776" s="44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6" t="s">
        <v>1655</v>
      </c>
      <c r="B4777" s="37" t="s">
        <v>109</v>
      </c>
      <c r="C4777" s="38" t="s">
        <v>110</v>
      </c>
      <c r="D4777" s="24">
        <f t="shared" si="148"/>
        <v>72988</v>
      </c>
      <c r="E4777" s="32">
        <f t="shared" si="149"/>
        <v>40866</v>
      </c>
      <c r="F4777" s="28">
        <v>7355</v>
      </c>
      <c r="G4777" s="29">
        <v>0</v>
      </c>
      <c r="H4777" s="19">
        <v>19749</v>
      </c>
      <c r="I4777" s="19">
        <v>0</v>
      </c>
      <c r="J4777" s="39">
        <v>11650</v>
      </c>
      <c r="K4777" s="40">
        <v>390</v>
      </c>
      <c r="L4777" s="19">
        <v>6202</v>
      </c>
      <c r="M4777" s="19">
        <v>0</v>
      </c>
      <c r="N4777" s="39">
        <v>16949</v>
      </c>
      <c r="O4777" s="40">
        <v>11513</v>
      </c>
      <c r="P4777" s="19">
        <v>5518</v>
      </c>
      <c r="Q4777" s="19">
        <v>8558</v>
      </c>
      <c r="R4777" s="39">
        <v>5565</v>
      </c>
      <c r="S4777" s="40">
        <v>16272</v>
      </c>
      <c r="T4777" s="19">
        <v>0</v>
      </c>
      <c r="U4777" s="19">
        <v>4133</v>
      </c>
      <c r="V4777" s="39"/>
      <c r="W4777" s="40"/>
      <c r="X4777" s="19"/>
      <c r="Y4777" s="19"/>
      <c r="Z4777" s="39"/>
      <c r="AA4777" s="40"/>
      <c r="AB4777" s="19"/>
      <c r="AC4777" s="19"/>
      <c r="AD4777" s="43"/>
      <c r="AE4777" s="26"/>
      <c r="AF4777" s="26"/>
      <c r="AG4777" s="44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6" t="s">
        <v>1655</v>
      </c>
      <c r="B4778" s="37" t="s">
        <v>111</v>
      </c>
      <c r="C4778" s="38" t="s">
        <v>112</v>
      </c>
      <c r="D4778" s="24">
        <f t="shared" si="148"/>
        <v>98150</v>
      </c>
      <c r="E4778" s="32">
        <f t="shared" si="149"/>
        <v>98150</v>
      </c>
      <c r="F4778" s="28">
        <v>20750</v>
      </c>
      <c r="G4778" s="29">
        <v>20750</v>
      </c>
      <c r="H4778" s="19">
        <v>19550</v>
      </c>
      <c r="I4778" s="19">
        <v>19550</v>
      </c>
      <c r="J4778" s="39">
        <v>6950</v>
      </c>
      <c r="K4778" s="40">
        <v>6950</v>
      </c>
      <c r="L4778" s="19">
        <v>7600</v>
      </c>
      <c r="M4778" s="19">
        <v>7600</v>
      </c>
      <c r="N4778" s="39">
        <v>10100</v>
      </c>
      <c r="O4778" s="40">
        <v>0</v>
      </c>
      <c r="P4778" s="19">
        <v>10100</v>
      </c>
      <c r="Q4778" s="19">
        <v>0</v>
      </c>
      <c r="R4778" s="39">
        <v>12600</v>
      </c>
      <c r="S4778" s="40">
        <v>20200</v>
      </c>
      <c r="T4778" s="19">
        <v>10500</v>
      </c>
      <c r="U4778" s="19">
        <v>23100</v>
      </c>
      <c r="V4778" s="39"/>
      <c r="W4778" s="40"/>
      <c r="X4778" s="19"/>
      <c r="Y4778" s="19"/>
      <c r="Z4778" s="39"/>
      <c r="AA4778" s="40"/>
      <c r="AB4778" s="19"/>
      <c r="AC4778" s="19"/>
      <c r="AD4778" s="43"/>
      <c r="AE4778" s="26"/>
      <c r="AF4778" s="26"/>
      <c r="AG4778" s="44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6" t="s">
        <v>1655</v>
      </c>
      <c r="B4779" s="37" t="s">
        <v>113</v>
      </c>
      <c r="C4779" s="38" t="s">
        <v>114</v>
      </c>
      <c r="D4779" s="24">
        <f t="shared" si="148"/>
        <v>0</v>
      </c>
      <c r="E4779" s="32">
        <f t="shared" si="149"/>
        <v>0</v>
      </c>
      <c r="F4779" s="28"/>
      <c r="G4779" s="29"/>
      <c r="H4779" s="22"/>
      <c r="I4779" s="22"/>
      <c r="J4779" s="41"/>
      <c r="K4779" s="42"/>
      <c r="L4779" s="22"/>
      <c r="M4779" s="22"/>
      <c r="N4779" s="41"/>
      <c r="O4779" s="42"/>
      <c r="P4779" s="19"/>
      <c r="Q4779" s="19"/>
      <c r="R4779" s="41"/>
      <c r="S4779" s="42"/>
      <c r="T4779" s="22"/>
      <c r="U4779" s="22"/>
      <c r="V4779" s="41"/>
      <c r="W4779" s="42"/>
      <c r="X4779" s="22"/>
      <c r="Y4779" s="22"/>
      <c r="Z4779" s="41"/>
      <c r="AA4779" s="42"/>
      <c r="AB4779" s="22"/>
      <c r="AC4779" s="22"/>
      <c r="AD4779" s="43"/>
      <c r="AE4779" s="26"/>
      <c r="AF4779" s="26"/>
      <c r="AG4779" s="44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6" t="s">
        <v>1655</v>
      </c>
      <c r="B4780" s="37" t="s">
        <v>115</v>
      </c>
      <c r="C4780" s="38" t="s">
        <v>116</v>
      </c>
      <c r="D4780" s="24">
        <f t="shared" si="148"/>
        <v>0</v>
      </c>
      <c r="E4780" s="32">
        <f t="shared" si="149"/>
        <v>0</v>
      </c>
      <c r="F4780" s="28"/>
      <c r="G4780" s="29"/>
      <c r="H4780" s="22"/>
      <c r="I4780" s="22"/>
      <c r="J4780" s="41"/>
      <c r="K4780" s="42"/>
      <c r="L4780" s="22"/>
      <c r="M4780" s="22"/>
      <c r="N4780" s="41"/>
      <c r="O4780" s="42"/>
      <c r="P4780" s="22"/>
      <c r="Q4780" s="22"/>
      <c r="R4780" s="41"/>
      <c r="S4780" s="42"/>
      <c r="T4780" s="22"/>
      <c r="U4780" s="22"/>
      <c r="V4780" s="41"/>
      <c r="W4780" s="42"/>
      <c r="X4780" s="22"/>
      <c r="Y4780" s="22"/>
      <c r="Z4780" s="41"/>
      <c r="AA4780" s="42"/>
      <c r="AB4780" s="22"/>
      <c r="AC4780" s="22"/>
      <c r="AD4780" s="43"/>
      <c r="AE4780" s="26"/>
      <c r="AF4780" s="26"/>
      <c r="AG4780" s="44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6" t="s">
        <v>1655</v>
      </c>
      <c r="B4781" s="37" t="s">
        <v>117</v>
      </c>
      <c r="C4781" s="38" t="s">
        <v>118</v>
      </c>
      <c r="D4781" s="24">
        <f t="shared" si="148"/>
        <v>0</v>
      </c>
      <c r="E4781" s="32">
        <f t="shared" si="149"/>
        <v>0</v>
      </c>
      <c r="F4781" s="28"/>
      <c r="G4781" s="29"/>
      <c r="H4781" s="22"/>
      <c r="I4781" s="22"/>
      <c r="J4781" s="41"/>
      <c r="K4781" s="42"/>
      <c r="L4781" s="22"/>
      <c r="M4781" s="22"/>
      <c r="N4781" s="41"/>
      <c r="O4781" s="42"/>
      <c r="P4781" s="22"/>
      <c r="Q4781" s="22"/>
      <c r="R4781" s="41"/>
      <c r="S4781" s="42"/>
      <c r="T4781" s="22"/>
      <c r="U4781" s="22"/>
      <c r="V4781" s="41"/>
      <c r="W4781" s="42"/>
      <c r="X4781" s="22"/>
      <c r="Y4781" s="22"/>
      <c r="Z4781" s="41"/>
      <c r="AA4781" s="42"/>
      <c r="AB4781" s="22"/>
      <c r="AC4781" s="22"/>
      <c r="AD4781" s="43"/>
      <c r="AE4781" s="26"/>
      <c r="AF4781" s="26"/>
      <c r="AG4781" s="44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6" t="s">
        <v>1655</v>
      </c>
      <c r="B4782" s="37" t="s">
        <v>119</v>
      </c>
      <c r="C4782" s="38" t="s">
        <v>120</v>
      </c>
      <c r="D4782" s="24">
        <f t="shared" si="148"/>
        <v>0</v>
      </c>
      <c r="E4782" s="32">
        <f t="shared" si="149"/>
        <v>0</v>
      </c>
      <c r="F4782" s="28"/>
      <c r="G4782" s="29"/>
      <c r="H4782" s="22"/>
      <c r="I4782" s="22"/>
      <c r="J4782" s="41"/>
      <c r="K4782" s="42"/>
      <c r="L4782" s="22"/>
      <c r="M4782" s="22"/>
      <c r="N4782" s="41"/>
      <c r="O4782" s="42"/>
      <c r="P4782" s="22"/>
      <c r="Q4782" s="22"/>
      <c r="R4782" s="41"/>
      <c r="S4782" s="42"/>
      <c r="T4782" s="22"/>
      <c r="U4782" s="22"/>
      <c r="V4782" s="41"/>
      <c r="W4782" s="42"/>
      <c r="X4782" s="22"/>
      <c r="Y4782" s="22"/>
      <c r="Z4782" s="41"/>
      <c r="AA4782" s="42"/>
      <c r="AB4782" s="22"/>
      <c r="AC4782" s="22"/>
      <c r="AD4782" s="43"/>
      <c r="AE4782" s="26"/>
      <c r="AF4782" s="26"/>
      <c r="AG4782" s="44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6" t="s">
        <v>1655</v>
      </c>
      <c r="B4783" s="37" t="s">
        <v>121</v>
      </c>
      <c r="C4783" s="38" t="s">
        <v>122</v>
      </c>
      <c r="D4783" s="24">
        <f t="shared" si="148"/>
        <v>17716242.460000001</v>
      </c>
      <c r="E4783" s="32">
        <f t="shared" si="149"/>
        <v>17716242.460000001</v>
      </c>
      <c r="F4783" s="28">
        <v>2712138</v>
      </c>
      <c r="G4783" s="29">
        <v>2712138</v>
      </c>
      <c r="H4783" s="19">
        <v>2535343</v>
      </c>
      <c r="I4783" s="19">
        <v>2535343</v>
      </c>
      <c r="J4783" s="39">
        <v>2347133.5</v>
      </c>
      <c r="K4783" s="40">
        <v>2347133.5</v>
      </c>
      <c r="L4783" s="19">
        <v>2260578</v>
      </c>
      <c r="M4783" s="19">
        <v>2260578</v>
      </c>
      <c r="N4783" s="39">
        <v>2103978.0099999998</v>
      </c>
      <c r="O4783" s="40">
        <v>2103978.0099999998</v>
      </c>
      <c r="P4783" s="22">
        <v>2169157</v>
      </c>
      <c r="Q4783" s="22">
        <v>2169157</v>
      </c>
      <c r="R4783" s="39">
        <v>1763683.5</v>
      </c>
      <c r="S4783" s="40">
        <v>1763683.5</v>
      </c>
      <c r="T4783" s="19">
        <v>1824231.45</v>
      </c>
      <c r="U4783" s="19">
        <v>1824231.45</v>
      </c>
      <c r="V4783" s="39"/>
      <c r="W4783" s="40"/>
      <c r="X4783" s="19"/>
      <c r="Y4783" s="19"/>
      <c r="Z4783" s="39"/>
      <c r="AA4783" s="40"/>
      <c r="AB4783" s="19"/>
      <c r="AC4783" s="19"/>
      <c r="AD4783" s="43"/>
      <c r="AE4783" s="26"/>
      <c r="AF4783" s="26"/>
      <c r="AG4783" s="44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6" t="s">
        <v>1655</v>
      </c>
      <c r="B4784" s="37" t="s">
        <v>123</v>
      </c>
      <c r="C4784" s="38" t="s">
        <v>124</v>
      </c>
      <c r="D4784" s="24">
        <f t="shared" si="148"/>
        <v>10628342.5</v>
      </c>
      <c r="E4784" s="32">
        <f t="shared" si="149"/>
        <v>9942947.1400000006</v>
      </c>
      <c r="F4784" s="28">
        <v>1349086</v>
      </c>
      <c r="G4784" s="29">
        <v>1304121.6399999999</v>
      </c>
      <c r="H4784" s="19">
        <v>1097609.5</v>
      </c>
      <c r="I4784" s="19">
        <v>894708</v>
      </c>
      <c r="J4784" s="39">
        <v>1085449.5</v>
      </c>
      <c r="K4784" s="40">
        <v>936654.5</v>
      </c>
      <c r="L4784" s="19">
        <v>1417917</v>
      </c>
      <c r="M4784" s="19">
        <v>1350246.5</v>
      </c>
      <c r="N4784" s="39">
        <v>1583785</v>
      </c>
      <c r="O4784" s="40">
        <v>1129226</v>
      </c>
      <c r="P4784" s="19">
        <v>1404022</v>
      </c>
      <c r="Q4784" s="19">
        <v>1341342.5</v>
      </c>
      <c r="R4784" s="39">
        <v>1235547</v>
      </c>
      <c r="S4784" s="40">
        <v>1842324.5</v>
      </c>
      <c r="T4784" s="19">
        <v>1454926.5</v>
      </c>
      <c r="U4784" s="19">
        <v>1144323.5</v>
      </c>
      <c r="V4784" s="39"/>
      <c r="W4784" s="40"/>
      <c r="X4784" s="19"/>
      <c r="Y4784" s="19"/>
      <c r="Z4784" s="39"/>
      <c r="AA4784" s="40"/>
      <c r="AB4784" s="19"/>
      <c r="AC4784" s="19"/>
      <c r="AD4784" s="43"/>
      <c r="AE4784" s="26"/>
      <c r="AF4784" s="26"/>
      <c r="AG4784" s="44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6" t="s">
        <v>1655</v>
      </c>
      <c r="B4785" s="37" t="s">
        <v>125</v>
      </c>
      <c r="C4785" s="38" t="s">
        <v>126</v>
      </c>
      <c r="D4785" s="24">
        <f t="shared" si="148"/>
        <v>1753885.82</v>
      </c>
      <c r="E4785" s="32">
        <f t="shared" si="149"/>
        <v>1753885.82</v>
      </c>
      <c r="F4785" s="28">
        <v>146365.60999999999</v>
      </c>
      <c r="G4785" s="29">
        <v>146365.60999999999</v>
      </c>
      <c r="H4785" s="19">
        <v>243546.05</v>
      </c>
      <c r="I4785" s="19">
        <v>243546.05</v>
      </c>
      <c r="J4785" s="39">
        <v>273467.18</v>
      </c>
      <c r="K4785" s="40">
        <v>273467.18</v>
      </c>
      <c r="L4785" s="19">
        <v>363478.04</v>
      </c>
      <c r="M4785" s="19">
        <v>363478.04</v>
      </c>
      <c r="N4785" s="39">
        <v>303963.59999999998</v>
      </c>
      <c r="O4785" s="40">
        <v>303963.59999999998</v>
      </c>
      <c r="P4785" s="19">
        <v>242988.57</v>
      </c>
      <c r="Q4785" s="19">
        <v>242988.57</v>
      </c>
      <c r="R4785" s="39">
        <v>95479.07</v>
      </c>
      <c r="S4785" s="40">
        <v>95479.07</v>
      </c>
      <c r="T4785" s="19">
        <v>84597.7</v>
      </c>
      <c r="U4785" s="19">
        <v>84597.7</v>
      </c>
      <c r="V4785" s="39"/>
      <c r="W4785" s="40"/>
      <c r="X4785" s="19"/>
      <c r="Y4785" s="19"/>
      <c r="Z4785" s="39"/>
      <c r="AA4785" s="40"/>
      <c r="AB4785" s="19"/>
      <c r="AC4785" s="19"/>
      <c r="AD4785" s="43"/>
      <c r="AE4785" s="26"/>
      <c r="AF4785" s="26"/>
      <c r="AG4785" s="44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6" t="s">
        <v>1655</v>
      </c>
      <c r="B4786" s="37" t="s">
        <v>127</v>
      </c>
      <c r="C4786" s="38" t="s">
        <v>128</v>
      </c>
      <c r="D4786" s="24">
        <f t="shared" si="148"/>
        <v>107352</v>
      </c>
      <c r="E4786" s="32">
        <f t="shared" si="149"/>
        <v>68511.5</v>
      </c>
      <c r="F4786" s="28">
        <v>25559</v>
      </c>
      <c r="G4786" s="29">
        <v>0</v>
      </c>
      <c r="H4786" s="19">
        <v>16542.5</v>
      </c>
      <c r="I4786" s="19">
        <v>0</v>
      </c>
      <c r="J4786" s="39">
        <v>12464</v>
      </c>
      <c r="K4786" s="40">
        <v>11068</v>
      </c>
      <c r="L4786" s="19">
        <v>10006.5</v>
      </c>
      <c r="M4786" s="19">
        <v>0</v>
      </c>
      <c r="N4786" s="39">
        <v>24033</v>
      </c>
      <c r="O4786" s="40">
        <v>2691</v>
      </c>
      <c r="P4786" s="19">
        <v>5523.5</v>
      </c>
      <c r="Q4786" s="19">
        <v>48652</v>
      </c>
      <c r="R4786" s="39">
        <v>7939.5</v>
      </c>
      <c r="S4786" s="40">
        <v>6100.5</v>
      </c>
      <c r="T4786" s="19">
        <v>5284</v>
      </c>
      <c r="U4786" s="19">
        <v>0</v>
      </c>
      <c r="V4786" s="39"/>
      <c r="W4786" s="40"/>
      <c r="X4786" s="19"/>
      <c r="Y4786" s="19"/>
      <c r="Z4786" s="39"/>
      <c r="AA4786" s="40"/>
      <c r="AB4786" s="19"/>
      <c r="AC4786" s="19"/>
      <c r="AD4786" s="43"/>
      <c r="AE4786" s="26"/>
      <c r="AF4786" s="26"/>
      <c r="AG4786" s="44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6" t="s">
        <v>1655</v>
      </c>
      <c r="B4787" s="37" t="s">
        <v>129</v>
      </c>
      <c r="C4787" s="38" t="s">
        <v>130</v>
      </c>
      <c r="D4787" s="24">
        <f t="shared" si="148"/>
        <v>93091.5</v>
      </c>
      <c r="E4787" s="32">
        <f t="shared" si="149"/>
        <v>97251</v>
      </c>
      <c r="F4787" s="28">
        <v>21148</v>
      </c>
      <c r="G4787" s="29">
        <v>5687</v>
      </c>
      <c r="H4787" s="22">
        <v>10000.5</v>
      </c>
      <c r="I4787" s="22">
        <v>28973</v>
      </c>
      <c r="J4787" s="41">
        <v>8546.5</v>
      </c>
      <c r="K4787" s="42">
        <v>8611</v>
      </c>
      <c r="L4787" s="22">
        <v>15590</v>
      </c>
      <c r="M4787" s="22">
        <v>6358.5</v>
      </c>
      <c r="N4787" s="41">
        <v>8821.5</v>
      </c>
      <c r="O4787" s="42">
        <v>11794.5</v>
      </c>
      <c r="P4787" s="19">
        <v>10157.5</v>
      </c>
      <c r="Q4787" s="19">
        <v>17705.5</v>
      </c>
      <c r="R4787" s="41">
        <v>5929</v>
      </c>
      <c r="S4787" s="42">
        <v>5749.5</v>
      </c>
      <c r="T4787" s="22">
        <v>12898.5</v>
      </c>
      <c r="U4787" s="22">
        <v>12372</v>
      </c>
      <c r="V4787" s="41"/>
      <c r="W4787" s="42"/>
      <c r="X4787" s="22"/>
      <c r="Y4787" s="22"/>
      <c r="Z4787" s="41"/>
      <c r="AA4787" s="42"/>
      <c r="AB4787" s="22"/>
      <c r="AC4787" s="22"/>
      <c r="AD4787" s="43"/>
      <c r="AE4787" s="26"/>
      <c r="AF4787" s="26"/>
      <c r="AG4787" s="44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6" t="s">
        <v>1655</v>
      </c>
      <c r="B4788" s="37" t="s">
        <v>131</v>
      </c>
      <c r="C4788" s="38" t="s">
        <v>132</v>
      </c>
      <c r="D4788" s="24">
        <f t="shared" si="148"/>
        <v>17770.5</v>
      </c>
      <c r="E4788" s="32">
        <f t="shared" si="149"/>
        <v>18590</v>
      </c>
      <c r="F4788" s="28">
        <v>8209</v>
      </c>
      <c r="G4788" s="29">
        <v>0</v>
      </c>
      <c r="H4788" s="19">
        <v>1019</v>
      </c>
      <c r="I4788" s="19">
        <v>8510</v>
      </c>
      <c r="J4788" s="39">
        <v>1650</v>
      </c>
      <c r="K4788" s="40">
        <v>2043</v>
      </c>
      <c r="L4788" s="19">
        <v>1457</v>
      </c>
      <c r="M4788" s="19">
        <v>975.5</v>
      </c>
      <c r="N4788" s="39">
        <v>2657.5</v>
      </c>
      <c r="O4788" s="40">
        <v>1570</v>
      </c>
      <c r="P4788" s="22">
        <v>577</v>
      </c>
      <c r="Q4788" s="22">
        <v>2202</v>
      </c>
      <c r="R4788" s="39">
        <v>975</v>
      </c>
      <c r="S4788" s="40">
        <v>2552.5</v>
      </c>
      <c r="T4788" s="19">
        <v>1226</v>
      </c>
      <c r="U4788" s="19">
        <v>737</v>
      </c>
      <c r="V4788" s="39"/>
      <c r="W4788" s="40"/>
      <c r="X4788" s="19"/>
      <c r="Y4788" s="19"/>
      <c r="Z4788" s="39"/>
      <c r="AA4788" s="40"/>
      <c r="AB4788" s="19"/>
      <c r="AC4788" s="19"/>
      <c r="AD4788" s="43"/>
      <c r="AE4788" s="26"/>
      <c r="AF4788" s="26"/>
      <c r="AG4788" s="44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6" t="s">
        <v>1655</v>
      </c>
      <c r="B4789" s="37" t="s">
        <v>133</v>
      </c>
      <c r="C4789" s="38" t="s">
        <v>134</v>
      </c>
      <c r="D4789" s="24">
        <f t="shared" si="148"/>
        <v>643010</v>
      </c>
      <c r="E4789" s="32">
        <f t="shared" si="149"/>
        <v>634024.25</v>
      </c>
      <c r="F4789" s="28">
        <v>10129.5</v>
      </c>
      <c r="G4789" s="29">
        <v>7924.82</v>
      </c>
      <c r="H4789" s="19">
        <v>46270.5</v>
      </c>
      <c r="I4789" s="19">
        <v>52402.5</v>
      </c>
      <c r="J4789" s="39">
        <v>193364.5</v>
      </c>
      <c r="K4789" s="40">
        <v>190435.5</v>
      </c>
      <c r="L4789" s="19">
        <v>69126.5</v>
      </c>
      <c r="M4789" s="19">
        <v>60082.5</v>
      </c>
      <c r="N4789" s="39">
        <v>122936</v>
      </c>
      <c r="O4789" s="40">
        <v>119116</v>
      </c>
      <c r="P4789" s="19">
        <v>94297.5</v>
      </c>
      <c r="Q4789" s="19">
        <v>95873.7</v>
      </c>
      <c r="R4789" s="39">
        <v>59284</v>
      </c>
      <c r="S4789" s="40">
        <v>55272</v>
      </c>
      <c r="T4789" s="19">
        <v>47601.5</v>
      </c>
      <c r="U4789" s="19">
        <v>52917.23</v>
      </c>
      <c r="V4789" s="39"/>
      <c r="W4789" s="40"/>
      <c r="X4789" s="19"/>
      <c r="Y4789" s="19"/>
      <c r="Z4789" s="39"/>
      <c r="AA4789" s="40"/>
      <c r="AB4789" s="19"/>
      <c r="AC4789" s="19"/>
      <c r="AD4789" s="43"/>
      <c r="AE4789" s="26"/>
      <c r="AF4789" s="26"/>
      <c r="AG4789" s="44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6" t="s">
        <v>1655</v>
      </c>
      <c r="B4790" s="37" t="s">
        <v>135</v>
      </c>
      <c r="C4790" s="38" t="s">
        <v>136</v>
      </c>
      <c r="D4790" s="24">
        <f t="shared" si="148"/>
        <v>95640.3</v>
      </c>
      <c r="E4790" s="32">
        <f t="shared" si="149"/>
        <v>93267.3</v>
      </c>
      <c r="F4790" s="28">
        <v>0</v>
      </c>
      <c r="G4790" s="29">
        <v>9960</v>
      </c>
      <c r="H4790" s="19">
        <v>16288.1</v>
      </c>
      <c r="I4790" s="19">
        <v>16288.1</v>
      </c>
      <c r="J4790" s="39">
        <v>11859.55</v>
      </c>
      <c r="K4790" s="40">
        <v>11859.55</v>
      </c>
      <c r="L4790" s="19">
        <v>15496.65</v>
      </c>
      <c r="M4790" s="19">
        <v>15496.65</v>
      </c>
      <c r="N4790" s="39">
        <v>8004.9</v>
      </c>
      <c r="O4790" s="40">
        <v>8004.9</v>
      </c>
      <c r="P4790" s="19">
        <v>6441.1</v>
      </c>
      <c r="Q4790" s="19">
        <v>6441.1</v>
      </c>
      <c r="R4790" s="39">
        <v>29299.55</v>
      </c>
      <c r="S4790" s="40">
        <v>16966.55</v>
      </c>
      <c r="T4790" s="19">
        <v>8250.4500000000007</v>
      </c>
      <c r="U4790" s="19">
        <v>8250.4500000000007</v>
      </c>
      <c r="V4790" s="39"/>
      <c r="W4790" s="40"/>
      <c r="X4790" s="19"/>
      <c r="Y4790" s="19"/>
      <c r="Z4790" s="39"/>
      <c r="AA4790" s="40"/>
      <c r="AB4790" s="19"/>
      <c r="AC4790" s="19"/>
      <c r="AD4790" s="43"/>
      <c r="AE4790" s="26"/>
      <c r="AF4790" s="26"/>
      <c r="AG4790" s="44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6" t="s">
        <v>1655</v>
      </c>
      <c r="B4791" s="37" t="s">
        <v>137</v>
      </c>
      <c r="C4791" s="38" t="s">
        <v>138</v>
      </c>
      <c r="D4791" s="24">
        <f t="shared" si="148"/>
        <v>0</v>
      </c>
      <c r="E4791" s="32">
        <f t="shared" si="149"/>
        <v>0</v>
      </c>
      <c r="F4791" s="28"/>
      <c r="G4791" s="29"/>
      <c r="H4791" s="22"/>
      <c r="I4791" s="22"/>
      <c r="J4791" s="41"/>
      <c r="K4791" s="42"/>
      <c r="L4791" s="22"/>
      <c r="M4791" s="22"/>
      <c r="N4791" s="41"/>
      <c r="O4791" s="42"/>
      <c r="P4791" s="19"/>
      <c r="Q4791" s="19"/>
      <c r="R4791" s="41"/>
      <c r="S4791" s="42"/>
      <c r="T4791" s="22"/>
      <c r="U4791" s="22"/>
      <c r="V4791" s="41"/>
      <c r="W4791" s="42"/>
      <c r="X4791" s="22"/>
      <c r="Y4791" s="22"/>
      <c r="Z4791" s="41"/>
      <c r="AA4791" s="42"/>
      <c r="AB4791" s="22"/>
      <c r="AC4791" s="22"/>
      <c r="AD4791" s="43"/>
      <c r="AE4791" s="26"/>
      <c r="AF4791" s="26"/>
      <c r="AG4791" s="44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6" t="s">
        <v>1655</v>
      </c>
      <c r="B4792" s="37" t="s">
        <v>139</v>
      </c>
      <c r="C4792" s="38" t="s">
        <v>140</v>
      </c>
      <c r="D4792" s="24">
        <f t="shared" si="148"/>
        <v>665062.19000000006</v>
      </c>
      <c r="E4792" s="32">
        <f t="shared" si="149"/>
        <v>1099892.7700000003</v>
      </c>
      <c r="F4792" s="28">
        <v>80403</v>
      </c>
      <c r="G4792" s="29">
        <v>22183.91</v>
      </c>
      <c r="H4792" s="19">
        <v>65215</v>
      </c>
      <c r="I4792" s="19">
        <v>555419.13</v>
      </c>
      <c r="J4792" s="39">
        <v>93318.5</v>
      </c>
      <c r="K4792" s="40">
        <v>40107.81</v>
      </c>
      <c r="L4792" s="19">
        <v>86995.5</v>
      </c>
      <c r="M4792" s="19">
        <v>33784.81</v>
      </c>
      <c r="N4792" s="39">
        <v>68674.5</v>
      </c>
      <c r="O4792" s="40">
        <v>15463.81</v>
      </c>
      <c r="P4792" s="22">
        <v>126723.6</v>
      </c>
      <c r="Q4792" s="22">
        <v>191467.66</v>
      </c>
      <c r="R4792" s="39">
        <v>79246.94</v>
      </c>
      <c r="S4792" s="40">
        <v>241465.64</v>
      </c>
      <c r="T4792" s="19">
        <v>64485.15</v>
      </c>
      <c r="U4792" s="19">
        <v>0</v>
      </c>
      <c r="V4792" s="39"/>
      <c r="W4792" s="40"/>
      <c r="X4792" s="19"/>
      <c r="Y4792" s="19"/>
      <c r="Z4792" s="39"/>
      <c r="AA4792" s="40"/>
      <c r="AB4792" s="19"/>
      <c r="AC4792" s="19"/>
      <c r="AD4792" s="43"/>
      <c r="AE4792" s="26"/>
      <c r="AF4792" s="26"/>
      <c r="AG4792" s="44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6" t="s">
        <v>1655</v>
      </c>
      <c r="B4793" s="37" t="s">
        <v>141</v>
      </c>
      <c r="C4793" s="38" t="s">
        <v>142</v>
      </c>
      <c r="D4793" s="24">
        <f t="shared" si="148"/>
        <v>167321.59999999998</v>
      </c>
      <c r="E4793" s="32">
        <f t="shared" si="149"/>
        <v>227230.76</v>
      </c>
      <c r="F4793" s="28">
        <v>22917.5</v>
      </c>
      <c r="G4793" s="29">
        <v>8933.34</v>
      </c>
      <c r="H4793" s="19">
        <v>0</v>
      </c>
      <c r="I4793" s="19">
        <v>86208.13</v>
      </c>
      <c r="J4793" s="39">
        <v>14973.5</v>
      </c>
      <c r="K4793" s="40">
        <v>4438.24</v>
      </c>
      <c r="L4793" s="19">
        <v>21622.5</v>
      </c>
      <c r="M4793" s="19">
        <v>11087.24</v>
      </c>
      <c r="N4793" s="39">
        <v>39712</v>
      </c>
      <c r="O4793" s="40">
        <v>29176.74</v>
      </c>
      <c r="P4793" s="19">
        <v>19439.93</v>
      </c>
      <c r="Q4793" s="19">
        <v>26002.76</v>
      </c>
      <c r="R4793" s="39">
        <v>11394.17</v>
      </c>
      <c r="S4793" s="40">
        <v>41538.720000000001</v>
      </c>
      <c r="T4793" s="19">
        <v>37262</v>
      </c>
      <c r="U4793" s="19">
        <v>19845.59</v>
      </c>
      <c r="V4793" s="39"/>
      <c r="W4793" s="40"/>
      <c r="X4793" s="19"/>
      <c r="Y4793" s="19"/>
      <c r="Z4793" s="39"/>
      <c r="AA4793" s="40"/>
      <c r="AB4793" s="19"/>
      <c r="AC4793" s="19"/>
      <c r="AD4793" s="43"/>
      <c r="AE4793" s="26"/>
      <c r="AF4793" s="26"/>
      <c r="AG4793" s="44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6" t="s">
        <v>1655</v>
      </c>
      <c r="B4794" s="37" t="s">
        <v>143</v>
      </c>
      <c r="C4794" s="38" t="s">
        <v>144</v>
      </c>
      <c r="D4794" s="24">
        <f t="shared" si="148"/>
        <v>5746.5</v>
      </c>
      <c r="E4794" s="32">
        <f t="shared" si="149"/>
        <v>0</v>
      </c>
      <c r="F4794" s="28">
        <v>635</v>
      </c>
      <c r="G4794" s="29">
        <v>0</v>
      </c>
      <c r="H4794" s="22">
        <v>955</v>
      </c>
      <c r="I4794" s="22">
        <v>0</v>
      </c>
      <c r="J4794" s="41">
        <v>0</v>
      </c>
      <c r="K4794" s="42">
        <v>0</v>
      </c>
      <c r="L4794" s="22">
        <v>0</v>
      </c>
      <c r="M4794" s="22">
        <v>0</v>
      </c>
      <c r="N4794" s="41">
        <v>885</v>
      </c>
      <c r="O4794" s="42">
        <v>0</v>
      </c>
      <c r="P4794" s="19">
        <v>3001.5</v>
      </c>
      <c r="Q4794" s="19">
        <v>0</v>
      </c>
      <c r="R4794" s="41">
        <v>220</v>
      </c>
      <c r="S4794" s="42">
        <v>0</v>
      </c>
      <c r="T4794" s="22">
        <v>50</v>
      </c>
      <c r="U4794" s="22">
        <v>0</v>
      </c>
      <c r="V4794" s="41"/>
      <c r="W4794" s="42"/>
      <c r="X4794" s="22"/>
      <c r="Y4794" s="22"/>
      <c r="Z4794" s="41"/>
      <c r="AA4794" s="42"/>
      <c r="AB4794" s="22"/>
      <c r="AC4794" s="22"/>
      <c r="AD4794" s="43"/>
      <c r="AE4794" s="26"/>
      <c r="AF4794" s="26"/>
      <c r="AG4794" s="44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6" t="s">
        <v>1655</v>
      </c>
      <c r="B4795" s="37" t="s">
        <v>145</v>
      </c>
      <c r="C4795" s="38" t="s">
        <v>146</v>
      </c>
      <c r="D4795" s="24">
        <f t="shared" si="148"/>
        <v>20872.95</v>
      </c>
      <c r="E4795" s="32">
        <f t="shared" si="149"/>
        <v>20872.95</v>
      </c>
      <c r="F4795" s="28">
        <v>0</v>
      </c>
      <c r="G4795" s="29">
        <v>0</v>
      </c>
      <c r="H4795" s="19">
        <v>0</v>
      </c>
      <c r="I4795" s="19">
        <v>0</v>
      </c>
      <c r="J4795" s="39">
        <v>20872.95</v>
      </c>
      <c r="K4795" s="40">
        <v>20872.95</v>
      </c>
      <c r="L4795" s="19">
        <v>0</v>
      </c>
      <c r="M4795" s="19">
        <v>0</v>
      </c>
      <c r="N4795" s="39">
        <v>0</v>
      </c>
      <c r="O4795" s="40">
        <v>0</v>
      </c>
      <c r="P4795" s="22">
        <v>0</v>
      </c>
      <c r="Q4795" s="22">
        <v>0</v>
      </c>
      <c r="R4795" s="39">
        <v>0</v>
      </c>
      <c r="S4795" s="40">
        <v>0</v>
      </c>
      <c r="T4795" s="19">
        <v>0</v>
      </c>
      <c r="U4795" s="19">
        <v>0</v>
      </c>
      <c r="V4795" s="39"/>
      <c r="W4795" s="40"/>
      <c r="X4795" s="19"/>
      <c r="Y4795" s="19"/>
      <c r="Z4795" s="39"/>
      <c r="AA4795" s="40"/>
      <c r="AB4795" s="19"/>
      <c r="AC4795" s="19"/>
      <c r="AD4795" s="43"/>
      <c r="AE4795" s="26"/>
      <c r="AF4795" s="26"/>
      <c r="AG4795" s="44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6" t="s">
        <v>1655</v>
      </c>
      <c r="B4796" s="37" t="s">
        <v>147</v>
      </c>
      <c r="C4796" s="38" t="s">
        <v>148</v>
      </c>
      <c r="D4796" s="24">
        <f t="shared" si="148"/>
        <v>238008.5</v>
      </c>
      <c r="E4796" s="32">
        <f t="shared" si="149"/>
        <v>180084</v>
      </c>
      <c r="F4796" s="28">
        <v>15104</v>
      </c>
      <c r="G4796" s="29">
        <v>14500</v>
      </c>
      <c r="H4796" s="19">
        <v>10751.5</v>
      </c>
      <c r="I4796" s="19">
        <v>0</v>
      </c>
      <c r="J4796" s="39">
        <v>69543</v>
      </c>
      <c r="K4796" s="40">
        <v>32569</v>
      </c>
      <c r="L4796" s="19">
        <v>60235</v>
      </c>
      <c r="M4796" s="19">
        <v>6112</v>
      </c>
      <c r="N4796" s="39">
        <v>41577</v>
      </c>
      <c r="O4796" s="40">
        <v>67318</v>
      </c>
      <c r="P4796" s="19">
        <v>14444</v>
      </c>
      <c r="Q4796" s="19">
        <v>31235</v>
      </c>
      <c r="R4796" s="39">
        <v>6061</v>
      </c>
      <c r="S4796" s="40">
        <v>11201</v>
      </c>
      <c r="T4796" s="19">
        <v>20293</v>
      </c>
      <c r="U4796" s="19">
        <v>17149</v>
      </c>
      <c r="V4796" s="39"/>
      <c r="W4796" s="40"/>
      <c r="X4796" s="19"/>
      <c r="Y4796" s="19"/>
      <c r="Z4796" s="39"/>
      <c r="AA4796" s="40"/>
      <c r="AB4796" s="19"/>
      <c r="AC4796" s="19"/>
      <c r="AD4796" s="43"/>
      <c r="AE4796" s="26"/>
      <c r="AF4796" s="26"/>
      <c r="AG4796" s="44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6" t="s">
        <v>1655</v>
      </c>
      <c r="B4797" s="37" t="s">
        <v>149</v>
      </c>
      <c r="C4797" s="38" t="s">
        <v>150</v>
      </c>
      <c r="D4797" s="24">
        <f t="shared" si="148"/>
        <v>17032.5</v>
      </c>
      <c r="E4797" s="32">
        <f t="shared" si="149"/>
        <v>158701</v>
      </c>
      <c r="F4797" s="28">
        <v>1731.5</v>
      </c>
      <c r="G4797" s="29">
        <v>0</v>
      </c>
      <c r="H4797" s="19">
        <v>0</v>
      </c>
      <c r="I4797" s="19">
        <v>0</v>
      </c>
      <c r="J4797" s="39">
        <v>0</v>
      </c>
      <c r="K4797" s="40">
        <v>0</v>
      </c>
      <c r="L4797" s="19">
        <v>0</v>
      </c>
      <c r="M4797" s="19">
        <v>0</v>
      </c>
      <c r="N4797" s="39">
        <v>2102</v>
      </c>
      <c r="O4797" s="40">
        <v>154258.5</v>
      </c>
      <c r="P4797" s="19">
        <v>0</v>
      </c>
      <c r="Q4797" s="19">
        <v>0</v>
      </c>
      <c r="R4797" s="39">
        <v>10506</v>
      </c>
      <c r="S4797" s="40">
        <v>4442.5</v>
      </c>
      <c r="T4797" s="19">
        <v>2693</v>
      </c>
      <c r="U4797" s="19">
        <v>0</v>
      </c>
      <c r="V4797" s="39"/>
      <c r="W4797" s="40"/>
      <c r="X4797" s="19"/>
      <c r="Y4797" s="19"/>
      <c r="Z4797" s="39"/>
      <c r="AA4797" s="40"/>
      <c r="AB4797" s="19"/>
      <c r="AC4797" s="19"/>
      <c r="AD4797" s="43"/>
      <c r="AE4797" s="26"/>
      <c r="AF4797" s="26"/>
      <c r="AG4797" s="44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6" t="s">
        <v>1655</v>
      </c>
      <c r="B4798" s="37" t="s">
        <v>151</v>
      </c>
      <c r="C4798" s="38" t="s">
        <v>152</v>
      </c>
      <c r="D4798" s="24">
        <f t="shared" si="148"/>
        <v>0</v>
      </c>
      <c r="E4798" s="32">
        <f t="shared" si="149"/>
        <v>0</v>
      </c>
      <c r="F4798" s="28"/>
      <c r="G4798" s="29"/>
      <c r="H4798" s="19"/>
      <c r="I4798" s="19"/>
      <c r="J4798" s="39"/>
      <c r="K4798" s="40"/>
      <c r="L4798" s="19"/>
      <c r="M4798" s="19"/>
      <c r="N4798" s="39"/>
      <c r="O4798" s="40"/>
      <c r="P4798" s="19"/>
      <c r="Q4798" s="19"/>
      <c r="R4798" s="39"/>
      <c r="S4798" s="40"/>
      <c r="T4798" s="19"/>
      <c r="U4798" s="19"/>
      <c r="V4798" s="39"/>
      <c r="W4798" s="40"/>
      <c r="X4798" s="19"/>
      <c r="Y4798" s="19"/>
      <c r="Z4798" s="39"/>
      <c r="AA4798" s="40"/>
      <c r="AB4798" s="19"/>
      <c r="AC4798" s="19"/>
      <c r="AD4798" s="43"/>
      <c r="AE4798" s="26"/>
      <c r="AF4798" s="26"/>
      <c r="AG4798" s="44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6" t="s">
        <v>1655</v>
      </c>
      <c r="B4799" s="37" t="s">
        <v>153</v>
      </c>
      <c r="C4799" s="38" t="s">
        <v>154</v>
      </c>
      <c r="D4799" s="24">
        <f t="shared" si="148"/>
        <v>0</v>
      </c>
      <c r="E4799" s="32">
        <f t="shared" si="149"/>
        <v>0</v>
      </c>
      <c r="F4799" s="28"/>
      <c r="G4799" s="29"/>
      <c r="H4799" s="19"/>
      <c r="I4799" s="19"/>
      <c r="J4799" s="39"/>
      <c r="K4799" s="40"/>
      <c r="L4799" s="19"/>
      <c r="M4799" s="19"/>
      <c r="N4799" s="39"/>
      <c r="O4799" s="40"/>
      <c r="P4799" s="19"/>
      <c r="Q4799" s="19"/>
      <c r="R4799" s="39"/>
      <c r="S4799" s="40"/>
      <c r="T4799" s="19"/>
      <c r="U4799" s="19"/>
      <c r="V4799" s="39"/>
      <c r="W4799" s="40"/>
      <c r="X4799" s="19"/>
      <c r="Y4799" s="19"/>
      <c r="Z4799" s="39"/>
      <c r="AA4799" s="40"/>
      <c r="AB4799" s="19"/>
      <c r="AC4799" s="19"/>
      <c r="AD4799" s="43"/>
      <c r="AE4799" s="26"/>
      <c r="AF4799" s="26"/>
      <c r="AG4799" s="44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6" t="s">
        <v>1655</v>
      </c>
      <c r="B4800" s="37" t="s">
        <v>155</v>
      </c>
      <c r="C4800" s="38" t="s">
        <v>156</v>
      </c>
      <c r="D4800" s="24">
        <f t="shared" si="148"/>
        <v>2394655.4700000002</v>
      </c>
      <c r="E4800" s="32">
        <f t="shared" si="149"/>
        <v>1999778.53</v>
      </c>
      <c r="F4800" s="28">
        <v>362472.51</v>
      </c>
      <c r="G4800" s="29">
        <v>344193.01</v>
      </c>
      <c r="H4800" s="19">
        <v>345895.5</v>
      </c>
      <c r="I4800" s="19">
        <v>35859</v>
      </c>
      <c r="J4800" s="39">
        <v>312126</v>
      </c>
      <c r="K4800" s="40">
        <v>2114</v>
      </c>
      <c r="L4800" s="19">
        <v>349797.5</v>
      </c>
      <c r="M4800" s="19">
        <v>647686.51</v>
      </c>
      <c r="N4800" s="39">
        <v>300075.5</v>
      </c>
      <c r="O4800" s="40">
        <v>321074.5</v>
      </c>
      <c r="P4800" s="19">
        <v>299971.51</v>
      </c>
      <c r="Q4800" s="19">
        <v>125</v>
      </c>
      <c r="R4800" s="39">
        <v>173368.5</v>
      </c>
      <c r="S4800" s="40">
        <v>340867</v>
      </c>
      <c r="T4800" s="19">
        <v>250948.45</v>
      </c>
      <c r="U4800" s="19">
        <v>307859.51</v>
      </c>
      <c r="V4800" s="39"/>
      <c r="W4800" s="40"/>
      <c r="X4800" s="19"/>
      <c r="Y4800" s="19"/>
      <c r="Z4800" s="39"/>
      <c r="AA4800" s="40"/>
      <c r="AB4800" s="19"/>
      <c r="AC4800" s="19"/>
      <c r="AD4800" s="43"/>
      <c r="AE4800" s="26"/>
      <c r="AF4800" s="26"/>
      <c r="AG4800" s="44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6" t="s">
        <v>1655</v>
      </c>
      <c r="B4801" s="37" t="s">
        <v>157</v>
      </c>
      <c r="C4801" s="38" t="s">
        <v>158</v>
      </c>
      <c r="D4801" s="24">
        <f t="shared" si="148"/>
        <v>857943.5</v>
      </c>
      <c r="E4801" s="32">
        <f t="shared" si="149"/>
        <v>614031.46</v>
      </c>
      <c r="F4801" s="28">
        <v>90961.5</v>
      </c>
      <c r="G4801" s="29">
        <v>1087.23</v>
      </c>
      <c r="H4801" s="19">
        <v>93128</v>
      </c>
      <c r="I4801" s="19">
        <v>22078.080000000002</v>
      </c>
      <c r="J4801" s="39">
        <v>70664.5</v>
      </c>
      <c r="K4801" s="40">
        <v>28863.22</v>
      </c>
      <c r="L4801" s="19">
        <v>153356</v>
      </c>
      <c r="M4801" s="19">
        <v>191757.91</v>
      </c>
      <c r="N4801" s="39">
        <v>115600</v>
      </c>
      <c r="O4801" s="40">
        <v>28569.13</v>
      </c>
      <c r="P4801" s="19">
        <v>138253</v>
      </c>
      <c r="Q4801" s="19">
        <v>83484.490000000005</v>
      </c>
      <c r="R4801" s="39">
        <v>86544.5</v>
      </c>
      <c r="S4801" s="40">
        <v>126172.27</v>
      </c>
      <c r="T4801" s="19">
        <v>109436</v>
      </c>
      <c r="U4801" s="19">
        <v>132019.13</v>
      </c>
      <c r="V4801" s="39"/>
      <c r="W4801" s="40"/>
      <c r="X4801" s="19"/>
      <c r="Y4801" s="19"/>
      <c r="Z4801" s="39"/>
      <c r="AA4801" s="40"/>
      <c r="AB4801" s="19"/>
      <c r="AC4801" s="19"/>
      <c r="AD4801" s="43"/>
      <c r="AE4801" s="26"/>
      <c r="AF4801" s="26"/>
      <c r="AG4801" s="44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6" t="s">
        <v>1655</v>
      </c>
      <c r="B4802" s="37" t="s">
        <v>159</v>
      </c>
      <c r="C4802" s="38" t="s">
        <v>160</v>
      </c>
      <c r="D4802" s="24">
        <f t="shared" si="148"/>
        <v>12438</v>
      </c>
      <c r="E4802" s="32">
        <f t="shared" si="149"/>
        <v>12438</v>
      </c>
      <c r="F4802" s="28">
        <v>3404</v>
      </c>
      <c r="G4802" s="29">
        <v>3404</v>
      </c>
      <c r="H4802" s="19">
        <v>1692.5</v>
      </c>
      <c r="I4802" s="19">
        <v>1692.5</v>
      </c>
      <c r="J4802" s="39"/>
      <c r="K4802" s="40"/>
      <c r="L4802" s="19">
        <v>1121</v>
      </c>
      <c r="M4802" s="19">
        <v>1121</v>
      </c>
      <c r="N4802" s="39">
        <v>1763.5</v>
      </c>
      <c r="O4802" s="40">
        <v>1763.5</v>
      </c>
      <c r="P4802" s="19">
        <v>1225</v>
      </c>
      <c r="Q4802" s="19">
        <v>1225</v>
      </c>
      <c r="R4802" s="39">
        <v>1096.5</v>
      </c>
      <c r="S4802" s="40">
        <v>1096.5</v>
      </c>
      <c r="T4802" s="19">
        <v>2135.5</v>
      </c>
      <c r="U4802" s="19">
        <v>2135.5</v>
      </c>
      <c r="V4802" s="39"/>
      <c r="W4802" s="40"/>
      <c r="X4802" s="19"/>
      <c r="Y4802" s="19"/>
      <c r="Z4802" s="39"/>
      <c r="AA4802" s="40"/>
      <c r="AB4802" s="19"/>
      <c r="AC4802" s="19"/>
      <c r="AD4802" s="43"/>
      <c r="AE4802" s="26"/>
      <c r="AF4802" s="26"/>
      <c r="AG4802" s="44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6" t="s">
        <v>1655</v>
      </c>
      <c r="B4803" s="37" t="s">
        <v>161</v>
      </c>
      <c r="C4803" s="38" t="s">
        <v>162</v>
      </c>
      <c r="D4803" s="24">
        <f t="shared" si="148"/>
        <v>0</v>
      </c>
      <c r="E4803" s="32">
        <f t="shared" si="149"/>
        <v>0</v>
      </c>
      <c r="F4803" s="28"/>
      <c r="G4803" s="29"/>
      <c r="H4803" s="19"/>
      <c r="I4803" s="19"/>
      <c r="J4803" s="39"/>
      <c r="K4803" s="40"/>
      <c r="L4803" s="19"/>
      <c r="M4803" s="19"/>
      <c r="N4803" s="39"/>
      <c r="O4803" s="40"/>
      <c r="P4803" s="19"/>
      <c r="Q4803" s="19"/>
      <c r="R4803" s="39"/>
      <c r="S4803" s="40"/>
      <c r="T4803" s="19"/>
      <c r="U4803" s="19"/>
      <c r="V4803" s="39"/>
      <c r="W4803" s="40"/>
      <c r="X4803" s="19"/>
      <c r="Y4803" s="19"/>
      <c r="Z4803" s="39"/>
      <c r="AA4803" s="40"/>
      <c r="AB4803" s="19"/>
      <c r="AC4803" s="19"/>
      <c r="AD4803" s="43"/>
      <c r="AE4803" s="26"/>
      <c r="AF4803" s="26"/>
      <c r="AG4803" s="44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6" t="s">
        <v>1655</v>
      </c>
      <c r="B4804" s="37" t="s">
        <v>163</v>
      </c>
      <c r="C4804" s="38" t="s">
        <v>164</v>
      </c>
      <c r="D4804" s="24">
        <f t="shared" ref="D4804:D4867" si="150">F4804+H4804+J4804+L4804+N4804+P4804+R4804+T4804+V4804+X4804+Z4804+AB4804</f>
        <v>0</v>
      </c>
      <c r="E4804" s="32">
        <f t="shared" ref="E4804:E4867" si="151">G4804+I4804+K4804+M4804+O4804+Q4804+S4804+U4804+W4804+Y4804+AA4804+AC4804</f>
        <v>0</v>
      </c>
      <c r="F4804" s="28"/>
      <c r="G4804" s="29"/>
      <c r="H4804" s="22"/>
      <c r="I4804" s="22"/>
      <c r="J4804" s="41"/>
      <c r="K4804" s="42"/>
      <c r="L4804" s="22"/>
      <c r="M4804" s="22"/>
      <c r="N4804" s="41"/>
      <c r="O4804" s="42"/>
      <c r="P4804" s="19"/>
      <c r="Q4804" s="19"/>
      <c r="R4804" s="41"/>
      <c r="S4804" s="42"/>
      <c r="T4804" s="22"/>
      <c r="U4804" s="22"/>
      <c r="V4804" s="41"/>
      <c r="W4804" s="42"/>
      <c r="X4804" s="22"/>
      <c r="Y4804" s="22"/>
      <c r="Z4804" s="41"/>
      <c r="AA4804" s="42"/>
      <c r="AB4804" s="22"/>
      <c r="AC4804" s="22"/>
      <c r="AD4804" s="43"/>
      <c r="AE4804" s="26"/>
      <c r="AF4804" s="26"/>
      <c r="AG4804" s="44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6" t="s">
        <v>1655</v>
      </c>
      <c r="B4805" s="37" t="s">
        <v>165</v>
      </c>
      <c r="C4805" s="38" t="s">
        <v>166</v>
      </c>
      <c r="D4805" s="24">
        <f t="shared" si="150"/>
        <v>0</v>
      </c>
      <c r="E4805" s="32">
        <f t="shared" si="151"/>
        <v>0</v>
      </c>
      <c r="F4805" s="28"/>
      <c r="G4805" s="29"/>
      <c r="H4805" s="22"/>
      <c r="I4805" s="22"/>
      <c r="J4805" s="41"/>
      <c r="K4805" s="42"/>
      <c r="L4805" s="22"/>
      <c r="M4805" s="22"/>
      <c r="N4805" s="41"/>
      <c r="O4805" s="42"/>
      <c r="P4805" s="22"/>
      <c r="Q4805" s="22"/>
      <c r="R4805" s="41"/>
      <c r="S4805" s="42"/>
      <c r="T4805" s="22"/>
      <c r="U4805" s="22"/>
      <c r="V4805" s="41"/>
      <c r="W4805" s="42"/>
      <c r="X4805" s="22"/>
      <c r="Y4805" s="22"/>
      <c r="Z4805" s="41"/>
      <c r="AA4805" s="42"/>
      <c r="AB4805" s="22"/>
      <c r="AC4805" s="22"/>
      <c r="AD4805" s="43"/>
      <c r="AE4805" s="26"/>
      <c r="AF4805" s="26"/>
      <c r="AG4805" s="44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6" t="s">
        <v>1655</v>
      </c>
      <c r="B4806" s="37" t="s">
        <v>167</v>
      </c>
      <c r="C4806" s="38" t="s">
        <v>168</v>
      </c>
      <c r="D4806" s="24">
        <f t="shared" si="150"/>
        <v>0</v>
      </c>
      <c r="E4806" s="32">
        <f t="shared" si="151"/>
        <v>0</v>
      </c>
      <c r="F4806" s="28"/>
      <c r="G4806" s="29"/>
      <c r="H4806" s="22"/>
      <c r="I4806" s="22"/>
      <c r="J4806" s="41"/>
      <c r="K4806" s="42"/>
      <c r="L4806" s="22"/>
      <c r="M4806" s="22"/>
      <c r="N4806" s="41"/>
      <c r="O4806" s="42"/>
      <c r="P4806" s="22"/>
      <c r="Q4806" s="22"/>
      <c r="R4806" s="41"/>
      <c r="S4806" s="42"/>
      <c r="T4806" s="22"/>
      <c r="U4806" s="22"/>
      <c r="V4806" s="41"/>
      <c r="W4806" s="42"/>
      <c r="X4806" s="22"/>
      <c r="Y4806" s="22"/>
      <c r="Z4806" s="41"/>
      <c r="AA4806" s="42"/>
      <c r="AB4806" s="22"/>
      <c r="AC4806" s="22"/>
      <c r="AD4806" s="43"/>
      <c r="AE4806" s="26"/>
      <c r="AF4806" s="26"/>
      <c r="AG4806" s="44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6" t="s">
        <v>1655</v>
      </c>
      <c r="B4807" s="37" t="s">
        <v>169</v>
      </c>
      <c r="C4807" s="38" t="s">
        <v>170</v>
      </c>
      <c r="D4807" s="24">
        <f t="shared" si="150"/>
        <v>0</v>
      </c>
      <c r="E4807" s="32">
        <f t="shared" si="151"/>
        <v>0</v>
      </c>
      <c r="F4807" s="28"/>
      <c r="G4807" s="29"/>
      <c r="H4807" s="22"/>
      <c r="I4807" s="22"/>
      <c r="J4807" s="41"/>
      <c r="K4807" s="42"/>
      <c r="L4807" s="22"/>
      <c r="M4807" s="22"/>
      <c r="N4807" s="41"/>
      <c r="O4807" s="42"/>
      <c r="P4807" s="22"/>
      <c r="Q4807" s="22"/>
      <c r="R4807" s="41"/>
      <c r="S4807" s="42"/>
      <c r="T4807" s="22"/>
      <c r="U4807" s="22"/>
      <c r="V4807" s="41"/>
      <c r="W4807" s="42"/>
      <c r="X4807" s="22"/>
      <c r="Y4807" s="22"/>
      <c r="Z4807" s="41"/>
      <c r="AA4807" s="42"/>
      <c r="AB4807" s="22"/>
      <c r="AC4807" s="22"/>
      <c r="AD4807" s="43"/>
      <c r="AE4807" s="26"/>
      <c r="AF4807" s="26"/>
      <c r="AG4807" s="44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6" t="s">
        <v>1655</v>
      </c>
      <c r="B4808" s="37" t="s">
        <v>171</v>
      </c>
      <c r="C4808" s="38" t="s">
        <v>172</v>
      </c>
      <c r="D4808" s="24">
        <f t="shared" si="150"/>
        <v>171135</v>
      </c>
      <c r="E4808" s="32">
        <f t="shared" si="151"/>
        <v>172407</v>
      </c>
      <c r="F4808" s="28">
        <v>23860</v>
      </c>
      <c r="G4808" s="29">
        <v>0</v>
      </c>
      <c r="H4808" s="19">
        <v>15743</v>
      </c>
      <c r="I4808" s="19">
        <v>10696</v>
      </c>
      <c r="J4808" s="39">
        <v>7492</v>
      </c>
      <c r="K4808" s="40">
        <v>6915</v>
      </c>
      <c r="L4808" s="19">
        <v>28266</v>
      </c>
      <c r="M4808" s="19">
        <v>0</v>
      </c>
      <c r="N4808" s="39">
        <v>36810</v>
      </c>
      <c r="O4808" s="40">
        <v>36391</v>
      </c>
      <c r="P4808" s="22">
        <v>24870</v>
      </c>
      <c r="Q4808" s="22">
        <v>43755</v>
      </c>
      <c r="R4808" s="39">
        <v>16768</v>
      </c>
      <c r="S4808" s="40">
        <v>52482</v>
      </c>
      <c r="T4808" s="19">
        <v>17326</v>
      </c>
      <c r="U4808" s="19">
        <v>22168</v>
      </c>
      <c r="V4808" s="39"/>
      <c r="W4808" s="40"/>
      <c r="X4808" s="19"/>
      <c r="Y4808" s="19"/>
      <c r="Z4808" s="39"/>
      <c r="AA4808" s="40"/>
      <c r="AB4808" s="19"/>
      <c r="AC4808" s="19"/>
      <c r="AD4808" s="43"/>
      <c r="AE4808" s="26"/>
      <c r="AF4808" s="26"/>
      <c r="AG4808" s="44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6" t="s">
        <v>1655</v>
      </c>
      <c r="B4809" s="37" t="s">
        <v>173</v>
      </c>
      <c r="C4809" s="38" t="s">
        <v>174</v>
      </c>
      <c r="D4809" s="24">
        <f t="shared" si="150"/>
        <v>198263</v>
      </c>
      <c r="E4809" s="32">
        <f t="shared" si="151"/>
        <v>153657</v>
      </c>
      <c r="F4809" s="28">
        <v>16552</v>
      </c>
      <c r="G4809" s="29">
        <v>7662</v>
      </c>
      <c r="H4809" s="19">
        <v>10913</v>
      </c>
      <c r="I4809" s="19">
        <v>2148</v>
      </c>
      <c r="J4809" s="39">
        <v>4030</v>
      </c>
      <c r="K4809" s="40">
        <v>3172</v>
      </c>
      <c r="L4809" s="19">
        <v>19155</v>
      </c>
      <c r="M4809" s="19">
        <v>390</v>
      </c>
      <c r="N4809" s="39">
        <v>57359</v>
      </c>
      <c r="O4809" s="40">
        <v>30040</v>
      </c>
      <c r="P4809" s="19">
        <v>32005</v>
      </c>
      <c r="Q4809" s="19">
        <v>34323</v>
      </c>
      <c r="R4809" s="39">
        <v>24576</v>
      </c>
      <c r="S4809" s="40">
        <v>68467</v>
      </c>
      <c r="T4809" s="19">
        <v>33673</v>
      </c>
      <c r="U4809" s="19">
        <v>7455</v>
      </c>
      <c r="V4809" s="39"/>
      <c r="W4809" s="40"/>
      <c r="X4809" s="19"/>
      <c r="Y4809" s="19"/>
      <c r="Z4809" s="39"/>
      <c r="AA4809" s="40"/>
      <c r="AB4809" s="19"/>
      <c r="AC4809" s="19"/>
      <c r="AD4809" s="43"/>
      <c r="AE4809" s="26"/>
      <c r="AF4809" s="26"/>
      <c r="AG4809" s="44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6" t="s">
        <v>1655</v>
      </c>
      <c r="B4810" s="37" t="s">
        <v>175</v>
      </c>
      <c r="C4810" s="38" t="s">
        <v>176</v>
      </c>
      <c r="D4810" s="24">
        <f t="shared" si="150"/>
        <v>0</v>
      </c>
      <c r="E4810" s="32">
        <f t="shared" si="151"/>
        <v>0</v>
      </c>
      <c r="F4810" s="28"/>
      <c r="G4810" s="29"/>
      <c r="H4810" s="22"/>
      <c r="I4810" s="22"/>
      <c r="J4810" s="41"/>
      <c r="K4810" s="42"/>
      <c r="L4810" s="22"/>
      <c r="M4810" s="22"/>
      <c r="N4810" s="41"/>
      <c r="O4810" s="42"/>
      <c r="P4810" s="19"/>
      <c r="Q4810" s="19"/>
      <c r="R4810" s="41"/>
      <c r="S4810" s="42"/>
      <c r="T4810" s="22"/>
      <c r="U4810" s="22"/>
      <c r="V4810" s="41"/>
      <c r="W4810" s="42"/>
      <c r="X4810" s="22"/>
      <c r="Y4810" s="22"/>
      <c r="Z4810" s="41"/>
      <c r="AA4810" s="42"/>
      <c r="AB4810" s="22"/>
      <c r="AC4810" s="22"/>
      <c r="AD4810" s="43"/>
      <c r="AE4810" s="26"/>
      <c r="AF4810" s="26"/>
      <c r="AG4810" s="44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6" t="s">
        <v>1655</v>
      </c>
      <c r="B4811" s="37" t="s">
        <v>177</v>
      </c>
      <c r="C4811" s="38" t="s">
        <v>178</v>
      </c>
      <c r="D4811" s="24">
        <f t="shared" si="150"/>
        <v>0</v>
      </c>
      <c r="E4811" s="32">
        <f t="shared" si="151"/>
        <v>0</v>
      </c>
      <c r="F4811" s="28"/>
      <c r="G4811" s="29"/>
      <c r="H4811" s="22"/>
      <c r="I4811" s="22"/>
      <c r="J4811" s="41"/>
      <c r="K4811" s="42"/>
      <c r="L4811" s="22"/>
      <c r="M4811" s="22"/>
      <c r="N4811" s="41"/>
      <c r="O4811" s="42"/>
      <c r="P4811" s="22"/>
      <c r="Q4811" s="22"/>
      <c r="R4811" s="41"/>
      <c r="S4811" s="42"/>
      <c r="T4811" s="22"/>
      <c r="U4811" s="22"/>
      <c r="V4811" s="41"/>
      <c r="W4811" s="42"/>
      <c r="X4811" s="22"/>
      <c r="Y4811" s="22"/>
      <c r="Z4811" s="41"/>
      <c r="AA4811" s="42"/>
      <c r="AB4811" s="22"/>
      <c r="AC4811" s="22"/>
      <c r="AD4811" s="43"/>
      <c r="AE4811" s="26"/>
      <c r="AF4811" s="26"/>
      <c r="AG4811" s="44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6" t="s">
        <v>1655</v>
      </c>
      <c r="B4812" s="37" t="s">
        <v>179</v>
      </c>
      <c r="C4812" s="38" t="s">
        <v>180</v>
      </c>
      <c r="D4812" s="24">
        <f t="shared" si="150"/>
        <v>0</v>
      </c>
      <c r="E4812" s="32">
        <f t="shared" si="151"/>
        <v>0</v>
      </c>
      <c r="F4812" s="28"/>
      <c r="G4812" s="29"/>
      <c r="H4812" s="22"/>
      <c r="I4812" s="22"/>
      <c r="J4812" s="41"/>
      <c r="K4812" s="42"/>
      <c r="L4812" s="22"/>
      <c r="M4812" s="22"/>
      <c r="N4812" s="41"/>
      <c r="O4812" s="42"/>
      <c r="P4812" s="22"/>
      <c r="Q4812" s="22"/>
      <c r="R4812" s="41"/>
      <c r="S4812" s="42"/>
      <c r="T4812" s="22"/>
      <c r="U4812" s="22"/>
      <c r="V4812" s="41"/>
      <c r="W4812" s="42"/>
      <c r="X4812" s="22"/>
      <c r="Y4812" s="22"/>
      <c r="Z4812" s="41"/>
      <c r="AA4812" s="42"/>
      <c r="AB4812" s="22"/>
      <c r="AC4812" s="22"/>
      <c r="AD4812" s="43"/>
      <c r="AE4812" s="26"/>
      <c r="AF4812" s="26"/>
      <c r="AG4812" s="44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6" t="s">
        <v>1655</v>
      </c>
      <c r="B4813" s="37" t="s">
        <v>181</v>
      </c>
      <c r="C4813" s="38" t="s">
        <v>182</v>
      </c>
      <c r="D4813" s="24">
        <f t="shared" si="150"/>
        <v>0</v>
      </c>
      <c r="E4813" s="32">
        <f t="shared" si="151"/>
        <v>0</v>
      </c>
      <c r="F4813" s="28"/>
      <c r="G4813" s="29"/>
      <c r="H4813" s="22"/>
      <c r="I4813" s="22"/>
      <c r="J4813" s="41"/>
      <c r="K4813" s="42"/>
      <c r="L4813" s="22"/>
      <c r="M4813" s="22"/>
      <c r="N4813" s="41"/>
      <c r="O4813" s="42"/>
      <c r="P4813" s="22"/>
      <c r="Q4813" s="22"/>
      <c r="R4813" s="41"/>
      <c r="S4813" s="42"/>
      <c r="T4813" s="22"/>
      <c r="U4813" s="22"/>
      <c r="V4813" s="41"/>
      <c r="W4813" s="42"/>
      <c r="X4813" s="22"/>
      <c r="Y4813" s="22"/>
      <c r="Z4813" s="41"/>
      <c r="AA4813" s="42"/>
      <c r="AB4813" s="22"/>
      <c r="AC4813" s="22"/>
      <c r="AD4813" s="43"/>
      <c r="AE4813" s="26"/>
      <c r="AF4813" s="26"/>
      <c r="AG4813" s="44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6" t="s">
        <v>1655</v>
      </c>
      <c r="B4814" s="37" t="s">
        <v>183</v>
      </c>
      <c r="C4814" s="38" t="s">
        <v>184</v>
      </c>
      <c r="D4814" s="24">
        <f t="shared" si="150"/>
        <v>375488.15</v>
      </c>
      <c r="E4814" s="32">
        <f t="shared" si="151"/>
        <v>438791.5</v>
      </c>
      <c r="F4814" s="28">
        <v>60694</v>
      </c>
      <c r="G4814" s="29">
        <v>6376</v>
      </c>
      <c r="H4814" s="19">
        <v>58605.5</v>
      </c>
      <c r="I4814" s="19">
        <v>5481</v>
      </c>
      <c r="J4814" s="39">
        <v>49478.5</v>
      </c>
      <c r="K4814" s="40">
        <v>156917.5</v>
      </c>
      <c r="L4814" s="19">
        <v>55579.5</v>
      </c>
      <c r="M4814" s="19">
        <v>112625.5</v>
      </c>
      <c r="N4814" s="39">
        <v>38162.5</v>
      </c>
      <c r="O4814" s="40">
        <v>50</v>
      </c>
      <c r="P4814" s="22">
        <v>36242.5</v>
      </c>
      <c r="Q4814" s="22">
        <v>89382</v>
      </c>
      <c r="R4814" s="39">
        <v>32413</v>
      </c>
      <c r="S4814" s="40">
        <v>500</v>
      </c>
      <c r="T4814" s="19">
        <v>44312.65</v>
      </c>
      <c r="U4814" s="19">
        <v>67459.5</v>
      </c>
      <c r="V4814" s="39"/>
      <c r="W4814" s="40"/>
      <c r="X4814" s="19"/>
      <c r="Y4814" s="19"/>
      <c r="Z4814" s="39"/>
      <c r="AA4814" s="40"/>
      <c r="AB4814" s="19"/>
      <c r="AC4814" s="19"/>
      <c r="AD4814" s="43"/>
      <c r="AE4814" s="26"/>
      <c r="AF4814" s="26"/>
      <c r="AG4814" s="44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6" t="s">
        <v>1655</v>
      </c>
      <c r="B4815" s="37" t="s">
        <v>185</v>
      </c>
      <c r="C4815" s="38" t="s">
        <v>186</v>
      </c>
      <c r="D4815" s="24">
        <f t="shared" si="150"/>
        <v>149666.53</v>
      </c>
      <c r="E4815" s="32">
        <f t="shared" si="151"/>
        <v>207944.51</v>
      </c>
      <c r="F4815" s="28">
        <v>10449.530000000001</v>
      </c>
      <c r="G4815" s="29">
        <v>13322.82</v>
      </c>
      <c r="H4815" s="19">
        <v>20873.5</v>
      </c>
      <c r="I4815" s="19">
        <v>835.93</v>
      </c>
      <c r="J4815" s="39">
        <v>21661</v>
      </c>
      <c r="K4815" s="40">
        <v>76555.75</v>
      </c>
      <c r="L4815" s="19">
        <v>11492</v>
      </c>
      <c r="M4815" s="19">
        <v>25922.46</v>
      </c>
      <c r="N4815" s="39">
        <v>37837</v>
      </c>
      <c r="O4815" s="40">
        <v>18053.990000000002</v>
      </c>
      <c r="P4815" s="19">
        <v>17768</v>
      </c>
      <c r="Q4815" s="19">
        <v>22698.54</v>
      </c>
      <c r="R4815" s="39">
        <v>17523.5</v>
      </c>
      <c r="S4815" s="40">
        <v>42956.51</v>
      </c>
      <c r="T4815" s="19">
        <v>12062</v>
      </c>
      <c r="U4815" s="19">
        <v>7598.51</v>
      </c>
      <c r="V4815" s="39"/>
      <c r="W4815" s="40"/>
      <c r="X4815" s="19"/>
      <c r="Y4815" s="19"/>
      <c r="Z4815" s="39"/>
      <c r="AA4815" s="40"/>
      <c r="AB4815" s="19"/>
      <c r="AC4815" s="19"/>
      <c r="AD4815" s="43"/>
      <c r="AE4815" s="26"/>
      <c r="AF4815" s="26"/>
      <c r="AG4815" s="44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6" t="s">
        <v>1655</v>
      </c>
      <c r="B4816" s="37" t="s">
        <v>187</v>
      </c>
      <c r="C4816" s="38" t="s">
        <v>188</v>
      </c>
      <c r="D4816" s="24">
        <f t="shared" si="150"/>
        <v>30065.5</v>
      </c>
      <c r="E4816" s="32">
        <f t="shared" si="151"/>
        <v>30880</v>
      </c>
      <c r="F4816" s="28">
        <v>9459.5</v>
      </c>
      <c r="G4816" s="29">
        <v>0</v>
      </c>
      <c r="H4816" s="22">
        <v>998</v>
      </c>
      <c r="I4816" s="22">
        <v>0</v>
      </c>
      <c r="J4816" s="41">
        <v>6090</v>
      </c>
      <c r="K4816" s="42">
        <v>25052</v>
      </c>
      <c r="L4816" s="22">
        <v>2298.5</v>
      </c>
      <c r="M4816" s="22">
        <v>0</v>
      </c>
      <c r="N4816" s="41">
        <v>1634.5</v>
      </c>
      <c r="O4816" s="42">
        <v>5828</v>
      </c>
      <c r="P4816" s="19">
        <v>6035</v>
      </c>
      <c r="Q4816" s="19">
        <v>0</v>
      </c>
      <c r="R4816" s="41">
        <v>1150</v>
      </c>
      <c r="S4816" s="42">
        <v>0</v>
      </c>
      <c r="T4816" s="22">
        <v>2400</v>
      </c>
      <c r="U4816" s="22">
        <v>0</v>
      </c>
      <c r="V4816" s="41"/>
      <c r="W4816" s="42"/>
      <c r="X4816" s="22"/>
      <c r="Y4816" s="22"/>
      <c r="Z4816" s="41"/>
      <c r="AA4816" s="42"/>
      <c r="AB4816" s="22"/>
      <c r="AC4816" s="22"/>
      <c r="AD4816" s="43"/>
      <c r="AE4816" s="26"/>
      <c r="AF4816" s="26"/>
      <c r="AG4816" s="44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6" t="s">
        <v>1655</v>
      </c>
      <c r="B4817" s="37" t="s">
        <v>189</v>
      </c>
      <c r="C4817" s="38" t="s">
        <v>190</v>
      </c>
      <c r="D4817" s="24">
        <f t="shared" si="150"/>
        <v>5465.5</v>
      </c>
      <c r="E4817" s="32">
        <f t="shared" si="151"/>
        <v>0</v>
      </c>
      <c r="F4817" s="28">
        <v>0</v>
      </c>
      <c r="G4817" s="29">
        <v>0</v>
      </c>
      <c r="H4817" s="22">
        <v>0</v>
      </c>
      <c r="I4817" s="22">
        <v>0</v>
      </c>
      <c r="J4817" s="41">
        <v>0</v>
      </c>
      <c r="K4817" s="42">
        <v>0</v>
      </c>
      <c r="L4817" s="22">
        <v>2694</v>
      </c>
      <c r="M4817" s="22">
        <v>0</v>
      </c>
      <c r="N4817" s="41">
        <v>0</v>
      </c>
      <c r="O4817" s="42">
        <v>0</v>
      </c>
      <c r="P4817" s="22">
        <v>0</v>
      </c>
      <c r="Q4817" s="22">
        <v>0</v>
      </c>
      <c r="R4817" s="41">
        <v>0</v>
      </c>
      <c r="S4817" s="42">
        <v>0</v>
      </c>
      <c r="T4817" s="22">
        <v>2771.5</v>
      </c>
      <c r="U4817" s="22">
        <v>0</v>
      </c>
      <c r="V4817" s="41"/>
      <c r="W4817" s="42"/>
      <c r="X4817" s="22"/>
      <c r="Y4817" s="22"/>
      <c r="Z4817" s="41"/>
      <c r="AA4817" s="42"/>
      <c r="AB4817" s="22"/>
      <c r="AC4817" s="22"/>
      <c r="AD4817" s="43"/>
      <c r="AE4817" s="26"/>
      <c r="AF4817" s="26"/>
      <c r="AG4817" s="44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6" t="s">
        <v>1655</v>
      </c>
      <c r="B4818" s="37" t="s">
        <v>191</v>
      </c>
      <c r="C4818" s="38" t="s">
        <v>192</v>
      </c>
      <c r="D4818" s="24">
        <f t="shared" si="150"/>
        <v>0</v>
      </c>
      <c r="E4818" s="32">
        <f t="shared" si="151"/>
        <v>0</v>
      </c>
      <c r="F4818" s="28"/>
      <c r="G4818" s="29"/>
      <c r="H4818" s="22"/>
      <c r="I4818" s="22"/>
      <c r="J4818" s="41"/>
      <c r="K4818" s="42"/>
      <c r="L4818" s="22"/>
      <c r="M4818" s="22"/>
      <c r="N4818" s="41"/>
      <c r="O4818" s="42"/>
      <c r="P4818" s="22"/>
      <c r="Q4818" s="22"/>
      <c r="R4818" s="41"/>
      <c r="S4818" s="42"/>
      <c r="T4818" s="22"/>
      <c r="U4818" s="22"/>
      <c r="V4818" s="41"/>
      <c r="W4818" s="42"/>
      <c r="X4818" s="22"/>
      <c r="Y4818" s="22"/>
      <c r="Z4818" s="41"/>
      <c r="AA4818" s="42"/>
      <c r="AB4818" s="22"/>
      <c r="AC4818" s="22"/>
      <c r="AD4818" s="43"/>
      <c r="AE4818" s="26"/>
      <c r="AF4818" s="26"/>
      <c r="AG4818" s="44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6" t="s">
        <v>1655</v>
      </c>
      <c r="B4819" s="37" t="s">
        <v>193</v>
      </c>
      <c r="C4819" s="38" t="s">
        <v>194</v>
      </c>
      <c r="D4819" s="24">
        <f t="shared" si="150"/>
        <v>0</v>
      </c>
      <c r="E4819" s="32">
        <f t="shared" si="151"/>
        <v>0</v>
      </c>
      <c r="F4819" s="28"/>
      <c r="G4819" s="29"/>
      <c r="H4819" s="22"/>
      <c r="I4819" s="22"/>
      <c r="J4819" s="41"/>
      <c r="K4819" s="42"/>
      <c r="L4819" s="22"/>
      <c r="M4819" s="22"/>
      <c r="N4819" s="41"/>
      <c r="O4819" s="42"/>
      <c r="P4819" s="22"/>
      <c r="Q4819" s="22"/>
      <c r="R4819" s="41"/>
      <c r="S4819" s="42"/>
      <c r="T4819" s="22"/>
      <c r="U4819" s="22"/>
      <c r="V4819" s="41"/>
      <c r="W4819" s="42"/>
      <c r="X4819" s="22"/>
      <c r="Y4819" s="22"/>
      <c r="Z4819" s="41"/>
      <c r="AA4819" s="42"/>
      <c r="AB4819" s="22"/>
      <c r="AC4819" s="22"/>
      <c r="AD4819" s="43"/>
      <c r="AE4819" s="26"/>
      <c r="AF4819" s="26"/>
      <c r="AG4819" s="44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6" t="s">
        <v>1655</v>
      </c>
      <c r="B4820" s="37" t="s">
        <v>195</v>
      </c>
      <c r="C4820" s="38" t="s">
        <v>196</v>
      </c>
      <c r="D4820" s="24">
        <f t="shared" si="150"/>
        <v>0</v>
      </c>
      <c r="E4820" s="32">
        <f t="shared" si="151"/>
        <v>0</v>
      </c>
      <c r="F4820" s="28"/>
      <c r="G4820" s="29"/>
      <c r="H4820" s="22"/>
      <c r="I4820" s="22"/>
      <c r="J4820" s="41"/>
      <c r="K4820" s="42"/>
      <c r="L4820" s="22"/>
      <c r="M4820" s="22"/>
      <c r="N4820" s="41"/>
      <c r="O4820" s="42"/>
      <c r="P4820" s="22"/>
      <c r="Q4820" s="22"/>
      <c r="R4820" s="41"/>
      <c r="S4820" s="42"/>
      <c r="T4820" s="22"/>
      <c r="U4820" s="22"/>
      <c r="V4820" s="41"/>
      <c r="W4820" s="42"/>
      <c r="X4820" s="22"/>
      <c r="Y4820" s="22"/>
      <c r="Z4820" s="41"/>
      <c r="AA4820" s="42"/>
      <c r="AB4820" s="22"/>
      <c r="AC4820" s="22"/>
      <c r="AD4820" s="43"/>
      <c r="AE4820" s="26"/>
      <c r="AF4820" s="26"/>
      <c r="AG4820" s="44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6" t="s">
        <v>1655</v>
      </c>
      <c r="B4821" s="37" t="s">
        <v>197</v>
      </c>
      <c r="C4821" s="38" t="s">
        <v>198</v>
      </c>
      <c r="D4821" s="24">
        <f t="shared" si="150"/>
        <v>0</v>
      </c>
      <c r="E4821" s="32">
        <f t="shared" si="151"/>
        <v>0</v>
      </c>
      <c r="F4821" s="28"/>
      <c r="G4821" s="29"/>
      <c r="H4821" s="22"/>
      <c r="I4821" s="22"/>
      <c r="J4821" s="41"/>
      <c r="K4821" s="42"/>
      <c r="L4821" s="22"/>
      <c r="M4821" s="22"/>
      <c r="N4821" s="41"/>
      <c r="O4821" s="42"/>
      <c r="P4821" s="22"/>
      <c r="Q4821" s="22"/>
      <c r="R4821" s="41"/>
      <c r="S4821" s="42"/>
      <c r="T4821" s="22"/>
      <c r="U4821" s="22"/>
      <c r="V4821" s="41"/>
      <c r="W4821" s="42"/>
      <c r="X4821" s="22"/>
      <c r="Y4821" s="22"/>
      <c r="Z4821" s="41"/>
      <c r="AA4821" s="42"/>
      <c r="AB4821" s="22"/>
      <c r="AC4821" s="22"/>
      <c r="AD4821" s="43"/>
      <c r="AE4821" s="26"/>
      <c r="AF4821" s="26"/>
      <c r="AG4821" s="44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6" t="s">
        <v>1655</v>
      </c>
      <c r="B4822" s="37" t="s">
        <v>199</v>
      </c>
      <c r="C4822" s="38" t="s">
        <v>200</v>
      </c>
      <c r="D4822" s="24">
        <f t="shared" si="150"/>
        <v>0</v>
      </c>
      <c r="E4822" s="32">
        <f t="shared" si="151"/>
        <v>0</v>
      </c>
      <c r="F4822" s="28"/>
      <c r="G4822" s="29"/>
      <c r="H4822" s="22"/>
      <c r="I4822" s="22"/>
      <c r="J4822" s="41"/>
      <c r="K4822" s="42"/>
      <c r="L4822" s="22"/>
      <c r="M4822" s="22"/>
      <c r="N4822" s="41"/>
      <c r="O4822" s="42"/>
      <c r="P4822" s="22"/>
      <c r="Q4822" s="22"/>
      <c r="R4822" s="41"/>
      <c r="S4822" s="42"/>
      <c r="T4822" s="22"/>
      <c r="U4822" s="22"/>
      <c r="V4822" s="41"/>
      <c r="W4822" s="42"/>
      <c r="X4822" s="22"/>
      <c r="Y4822" s="22"/>
      <c r="Z4822" s="41"/>
      <c r="AA4822" s="42"/>
      <c r="AB4822" s="22"/>
      <c r="AC4822" s="22"/>
      <c r="AD4822" s="43"/>
      <c r="AE4822" s="26"/>
      <c r="AF4822" s="26"/>
      <c r="AG4822" s="44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6" t="s">
        <v>1655</v>
      </c>
      <c r="B4823" s="37" t="s">
        <v>201</v>
      </c>
      <c r="C4823" s="38" t="s">
        <v>202</v>
      </c>
      <c r="D4823" s="24">
        <f t="shared" si="150"/>
        <v>6721374.3300000001</v>
      </c>
      <c r="E4823" s="32">
        <f t="shared" si="151"/>
        <v>5661185.0700000003</v>
      </c>
      <c r="F4823" s="28">
        <v>236385.76</v>
      </c>
      <c r="G4823" s="29">
        <v>342552.09</v>
      </c>
      <c r="H4823" s="19">
        <v>2125332.2799999998</v>
      </c>
      <c r="I4823" s="19">
        <v>584934.38</v>
      </c>
      <c r="J4823" s="39">
        <v>332740.34000000003</v>
      </c>
      <c r="K4823" s="40">
        <v>1035059.44</v>
      </c>
      <c r="L4823" s="19">
        <v>30272.68</v>
      </c>
      <c r="M4823" s="19">
        <v>364292.76</v>
      </c>
      <c r="N4823" s="39">
        <v>1392280.4</v>
      </c>
      <c r="O4823" s="40">
        <v>917011.87</v>
      </c>
      <c r="P4823" s="22">
        <v>406542.99</v>
      </c>
      <c r="Q4823" s="22">
        <v>1051554.53</v>
      </c>
      <c r="R4823" s="39">
        <v>1689048.34</v>
      </c>
      <c r="S4823" s="40">
        <v>490922.35</v>
      </c>
      <c r="T4823" s="19">
        <v>508771.54</v>
      </c>
      <c r="U4823" s="19">
        <v>874857.65</v>
      </c>
      <c r="V4823" s="39"/>
      <c r="W4823" s="40"/>
      <c r="X4823" s="19"/>
      <c r="Y4823" s="19"/>
      <c r="Z4823" s="39"/>
      <c r="AA4823" s="40"/>
      <c r="AB4823" s="19"/>
      <c r="AC4823" s="19"/>
      <c r="AD4823" s="43"/>
      <c r="AE4823" s="26"/>
      <c r="AF4823" s="26"/>
      <c r="AG4823" s="44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6" t="s">
        <v>1655</v>
      </c>
      <c r="B4824" s="37" t="s">
        <v>203</v>
      </c>
      <c r="C4824" s="38" t="s">
        <v>204</v>
      </c>
      <c r="D4824" s="24">
        <f t="shared" si="150"/>
        <v>0</v>
      </c>
      <c r="E4824" s="32">
        <f t="shared" si="151"/>
        <v>0</v>
      </c>
      <c r="F4824" s="28"/>
      <c r="G4824" s="29"/>
      <c r="H4824" s="22"/>
      <c r="I4824" s="22"/>
      <c r="J4824" s="41"/>
      <c r="K4824" s="42"/>
      <c r="L4824" s="22"/>
      <c r="M4824" s="22"/>
      <c r="N4824" s="41"/>
      <c r="O4824" s="42"/>
      <c r="P4824" s="19"/>
      <c r="Q4824" s="19"/>
      <c r="R4824" s="41"/>
      <c r="S4824" s="42"/>
      <c r="T4824" s="22"/>
      <c r="U4824" s="22"/>
      <c r="V4824" s="41"/>
      <c r="W4824" s="42"/>
      <c r="X4824" s="22"/>
      <c r="Y4824" s="22"/>
      <c r="Z4824" s="41"/>
      <c r="AA4824" s="42"/>
      <c r="AB4824" s="22"/>
      <c r="AC4824" s="22"/>
      <c r="AD4824" s="43"/>
      <c r="AE4824" s="26"/>
      <c r="AF4824" s="26"/>
      <c r="AG4824" s="44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6" t="s">
        <v>1655</v>
      </c>
      <c r="B4825" s="37" t="s">
        <v>205</v>
      </c>
      <c r="C4825" s="38" t="s">
        <v>206</v>
      </c>
      <c r="D4825" s="24">
        <f t="shared" si="150"/>
        <v>1368357.74</v>
      </c>
      <c r="E4825" s="32">
        <f t="shared" si="151"/>
        <v>1390530.28</v>
      </c>
      <c r="F4825" s="28">
        <v>110762.35</v>
      </c>
      <c r="G4825" s="29">
        <v>84268.25</v>
      </c>
      <c r="H4825" s="19">
        <v>73487.8</v>
      </c>
      <c r="I4825" s="19">
        <v>263495.67999999999</v>
      </c>
      <c r="J4825" s="39">
        <v>266628.67</v>
      </c>
      <c r="K4825" s="40">
        <v>207853.48</v>
      </c>
      <c r="L4825" s="19">
        <v>34029</v>
      </c>
      <c r="M4825" s="19">
        <v>91082.73</v>
      </c>
      <c r="N4825" s="39">
        <v>205330.17</v>
      </c>
      <c r="O4825" s="40">
        <v>172374.37</v>
      </c>
      <c r="P4825" s="22">
        <v>223226.8</v>
      </c>
      <c r="Q4825" s="22">
        <v>120293.33</v>
      </c>
      <c r="R4825" s="39">
        <v>215441.55</v>
      </c>
      <c r="S4825" s="40">
        <v>270560.96000000002</v>
      </c>
      <c r="T4825" s="19">
        <v>239451.4</v>
      </c>
      <c r="U4825" s="19">
        <v>180601.48</v>
      </c>
      <c r="V4825" s="39"/>
      <c r="W4825" s="40"/>
      <c r="X4825" s="19"/>
      <c r="Y4825" s="19"/>
      <c r="Z4825" s="39"/>
      <c r="AA4825" s="40"/>
      <c r="AB4825" s="19"/>
      <c r="AC4825" s="19"/>
      <c r="AD4825" s="43"/>
      <c r="AE4825" s="26"/>
      <c r="AF4825" s="26"/>
      <c r="AG4825" s="44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6" t="s">
        <v>1655</v>
      </c>
      <c r="B4826" s="37" t="s">
        <v>207</v>
      </c>
      <c r="C4826" s="38" t="s">
        <v>208</v>
      </c>
      <c r="D4826" s="24">
        <f t="shared" si="150"/>
        <v>2403655.5</v>
      </c>
      <c r="E4826" s="32">
        <f t="shared" si="151"/>
        <v>2048446.5</v>
      </c>
      <c r="F4826" s="28">
        <v>393090</v>
      </c>
      <c r="G4826" s="29">
        <v>316248</v>
      </c>
      <c r="H4826" s="19">
        <v>352506</v>
      </c>
      <c r="I4826" s="19">
        <v>245281</v>
      </c>
      <c r="J4826" s="39">
        <v>0</v>
      </c>
      <c r="K4826" s="40">
        <v>164458</v>
      </c>
      <c r="L4826" s="19">
        <v>447234.5</v>
      </c>
      <c r="M4826" s="19">
        <v>285962.5</v>
      </c>
      <c r="N4826" s="39">
        <v>332285</v>
      </c>
      <c r="O4826" s="40">
        <v>252828</v>
      </c>
      <c r="P4826" s="19">
        <v>422327</v>
      </c>
      <c r="Q4826" s="19">
        <v>402170</v>
      </c>
      <c r="R4826" s="39">
        <v>0</v>
      </c>
      <c r="S4826" s="40">
        <v>205146</v>
      </c>
      <c r="T4826" s="19">
        <v>456213</v>
      </c>
      <c r="U4826" s="19">
        <v>176353</v>
      </c>
      <c r="V4826" s="39"/>
      <c r="W4826" s="40"/>
      <c r="X4826" s="19"/>
      <c r="Y4826" s="19"/>
      <c r="Z4826" s="39"/>
      <c r="AA4826" s="40"/>
      <c r="AB4826" s="19"/>
      <c r="AC4826" s="19"/>
      <c r="AD4826" s="43"/>
      <c r="AE4826" s="26"/>
      <c r="AF4826" s="26"/>
      <c r="AG4826" s="44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6" t="s">
        <v>1655</v>
      </c>
      <c r="B4827" s="37" t="s">
        <v>209</v>
      </c>
      <c r="C4827" s="38" t="s">
        <v>210</v>
      </c>
      <c r="D4827" s="24">
        <f t="shared" si="150"/>
        <v>0</v>
      </c>
      <c r="E4827" s="32">
        <f t="shared" si="151"/>
        <v>0</v>
      </c>
      <c r="F4827" s="28"/>
      <c r="G4827" s="29"/>
      <c r="H4827" s="22"/>
      <c r="I4827" s="22"/>
      <c r="J4827" s="41"/>
      <c r="K4827" s="42"/>
      <c r="L4827" s="22"/>
      <c r="M4827" s="22"/>
      <c r="N4827" s="41"/>
      <c r="O4827" s="42"/>
      <c r="P4827" s="19"/>
      <c r="Q4827" s="19"/>
      <c r="R4827" s="41"/>
      <c r="S4827" s="42"/>
      <c r="T4827" s="22"/>
      <c r="U4827" s="22"/>
      <c r="V4827" s="41"/>
      <c r="W4827" s="42"/>
      <c r="X4827" s="22"/>
      <c r="Y4827" s="22"/>
      <c r="Z4827" s="41"/>
      <c r="AA4827" s="42"/>
      <c r="AB4827" s="22"/>
      <c r="AC4827" s="22"/>
      <c r="AD4827" s="43"/>
      <c r="AE4827" s="26"/>
      <c r="AF4827" s="26"/>
      <c r="AG4827" s="44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6" t="s">
        <v>1655</v>
      </c>
      <c r="B4828" s="37" t="s">
        <v>211</v>
      </c>
      <c r="C4828" s="38" t="s">
        <v>212</v>
      </c>
      <c r="D4828" s="24">
        <f t="shared" si="150"/>
        <v>227533.56</v>
      </c>
      <c r="E4828" s="32">
        <f t="shared" si="151"/>
        <v>188625.99</v>
      </c>
      <c r="F4828" s="28">
        <v>0</v>
      </c>
      <c r="G4828" s="29">
        <v>23102.93</v>
      </c>
      <c r="H4828" s="19">
        <v>0</v>
      </c>
      <c r="I4828" s="19">
        <v>0</v>
      </c>
      <c r="J4828" s="39">
        <v>93518.03</v>
      </c>
      <c r="K4828" s="40">
        <v>44509.65</v>
      </c>
      <c r="L4828" s="19">
        <v>0</v>
      </c>
      <c r="M4828" s="19">
        <v>25610</v>
      </c>
      <c r="N4828" s="39">
        <v>104955.53</v>
      </c>
      <c r="O4828" s="40">
        <v>0</v>
      </c>
      <c r="P4828" s="22">
        <v>27890</v>
      </c>
      <c r="Q4828" s="22">
        <v>86973.41</v>
      </c>
      <c r="R4828" s="39">
        <v>1170</v>
      </c>
      <c r="S4828" s="40">
        <v>1170</v>
      </c>
      <c r="T4828" s="19">
        <v>0</v>
      </c>
      <c r="U4828" s="19">
        <v>7260</v>
      </c>
      <c r="V4828" s="39"/>
      <c r="W4828" s="40"/>
      <c r="X4828" s="19"/>
      <c r="Y4828" s="19"/>
      <c r="Z4828" s="39"/>
      <c r="AA4828" s="40"/>
      <c r="AB4828" s="19"/>
      <c r="AC4828" s="19"/>
      <c r="AD4828" s="43"/>
      <c r="AE4828" s="26"/>
      <c r="AF4828" s="26"/>
      <c r="AG4828" s="44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6" t="s">
        <v>1655</v>
      </c>
      <c r="B4829" s="37" t="s">
        <v>213</v>
      </c>
      <c r="C4829" s="38" t="s">
        <v>214</v>
      </c>
      <c r="D4829" s="24">
        <f t="shared" si="150"/>
        <v>381445</v>
      </c>
      <c r="E4829" s="32">
        <f t="shared" si="151"/>
        <v>375902.5</v>
      </c>
      <c r="F4829" s="28">
        <v>30740</v>
      </c>
      <c r="G4829" s="29">
        <v>27290</v>
      </c>
      <c r="H4829" s="19">
        <v>38890</v>
      </c>
      <c r="I4829" s="19">
        <v>33456</v>
      </c>
      <c r="J4829" s="39">
        <v>73500</v>
      </c>
      <c r="K4829" s="40">
        <v>28869</v>
      </c>
      <c r="L4829" s="19">
        <v>53865</v>
      </c>
      <c r="M4829" s="19">
        <v>66360</v>
      </c>
      <c r="N4829" s="39">
        <v>35850</v>
      </c>
      <c r="O4829" s="40">
        <v>39375.4</v>
      </c>
      <c r="P4829" s="19">
        <v>46410</v>
      </c>
      <c r="Q4829" s="19">
        <v>42174.6</v>
      </c>
      <c r="R4829" s="39">
        <v>56910</v>
      </c>
      <c r="S4829" s="40">
        <v>55487.5</v>
      </c>
      <c r="T4829" s="19">
        <v>45280</v>
      </c>
      <c r="U4829" s="19">
        <v>82890</v>
      </c>
      <c r="V4829" s="39"/>
      <c r="W4829" s="40"/>
      <c r="X4829" s="19"/>
      <c r="Y4829" s="19"/>
      <c r="Z4829" s="39"/>
      <c r="AA4829" s="40"/>
      <c r="AB4829" s="19"/>
      <c r="AC4829" s="19"/>
      <c r="AD4829" s="43" t="s">
        <v>1603</v>
      </c>
      <c r="AE4829" s="26" t="s">
        <v>1637</v>
      </c>
      <c r="AF4829" s="26"/>
      <c r="AG4829" s="44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6" t="s">
        <v>1655</v>
      </c>
      <c r="B4830" s="37" t="s">
        <v>215</v>
      </c>
      <c r="C4830" s="38" t="s">
        <v>216</v>
      </c>
      <c r="D4830" s="24">
        <f t="shared" si="150"/>
        <v>275420</v>
      </c>
      <c r="E4830" s="32">
        <f t="shared" si="151"/>
        <v>275420</v>
      </c>
      <c r="F4830" s="28"/>
      <c r="G4830" s="29"/>
      <c r="H4830" s="22">
        <v>138200</v>
      </c>
      <c r="I4830" s="22">
        <v>138200</v>
      </c>
      <c r="J4830" s="41">
        <v>137220</v>
      </c>
      <c r="K4830" s="42">
        <v>137220</v>
      </c>
      <c r="L4830" s="22"/>
      <c r="M4830" s="22"/>
      <c r="N4830" s="41"/>
      <c r="O4830" s="42"/>
      <c r="P4830" s="19"/>
      <c r="Q4830" s="19"/>
      <c r="R4830" s="41"/>
      <c r="S4830" s="42"/>
      <c r="T4830" s="22"/>
      <c r="U4830" s="22"/>
      <c r="V4830" s="41"/>
      <c r="W4830" s="42"/>
      <c r="X4830" s="22"/>
      <c r="Y4830" s="22"/>
      <c r="Z4830" s="41"/>
      <c r="AA4830" s="42"/>
      <c r="AB4830" s="22"/>
      <c r="AC4830" s="22"/>
      <c r="AD4830" s="43" t="s">
        <v>1604</v>
      </c>
      <c r="AE4830" s="26" t="s">
        <v>1637</v>
      </c>
      <c r="AF4830" s="26"/>
      <c r="AG4830" s="44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6" t="s">
        <v>1655</v>
      </c>
      <c r="B4831" s="37" t="s">
        <v>217</v>
      </c>
      <c r="C4831" s="38" t="s">
        <v>218</v>
      </c>
      <c r="D4831" s="24">
        <f t="shared" si="150"/>
        <v>466619</v>
      </c>
      <c r="E4831" s="32">
        <f t="shared" si="151"/>
        <v>333163.63</v>
      </c>
      <c r="F4831" s="28">
        <v>64352</v>
      </c>
      <c r="G4831" s="29">
        <v>32034.85</v>
      </c>
      <c r="H4831" s="19">
        <v>27564</v>
      </c>
      <c r="I4831" s="19">
        <v>20480.82</v>
      </c>
      <c r="J4831" s="39">
        <v>49575</v>
      </c>
      <c r="K4831" s="40">
        <v>36761.17</v>
      </c>
      <c r="L4831" s="19">
        <v>7311</v>
      </c>
      <c r="M4831" s="19">
        <v>50278.84</v>
      </c>
      <c r="N4831" s="39">
        <v>97158</v>
      </c>
      <c r="O4831" s="40">
        <v>58261.49</v>
      </c>
      <c r="P4831" s="22">
        <v>109076</v>
      </c>
      <c r="Q4831" s="22">
        <v>10055.6</v>
      </c>
      <c r="R4831" s="39">
        <v>39568</v>
      </c>
      <c r="S4831" s="40">
        <v>94246.399999999994</v>
      </c>
      <c r="T4831" s="19">
        <v>72015</v>
      </c>
      <c r="U4831" s="19">
        <v>31044.46</v>
      </c>
      <c r="V4831" s="39"/>
      <c r="W4831" s="40"/>
      <c r="X4831" s="19"/>
      <c r="Y4831" s="19"/>
      <c r="Z4831" s="39"/>
      <c r="AA4831" s="40"/>
      <c r="AB4831" s="19"/>
      <c r="AC4831" s="19"/>
      <c r="AD4831" s="43" t="s">
        <v>1605</v>
      </c>
      <c r="AE4831" s="26" t="s">
        <v>1637</v>
      </c>
      <c r="AF4831" s="26"/>
      <c r="AG4831" s="44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6" t="s">
        <v>1655</v>
      </c>
      <c r="B4832" s="37" t="s">
        <v>219</v>
      </c>
      <c r="C4832" s="38" t="s">
        <v>220</v>
      </c>
      <c r="D4832" s="24">
        <f t="shared" si="150"/>
        <v>22100</v>
      </c>
      <c r="E4832" s="32">
        <f t="shared" si="151"/>
        <v>22100</v>
      </c>
      <c r="F4832" s="28"/>
      <c r="G4832" s="29"/>
      <c r="H4832" s="22"/>
      <c r="I4832" s="22"/>
      <c r="J4832" s="41"/>
      <c r="K4832" s="42"/>
      <c r="L4832" s="22">
        <v>14400</v>
      </c>
      <c r="M4832" s="22">
        <v>14400</v>
      </c>
      <c r="N4832" s="41"/>
      <c r="O4832" s="42"/>
      <c r="P4832" s="19">
        <v>3850</v>
      </c>
      <c r="Q4832" s="19">
        <v>3850</v>
      </c>
      <c r="R4832" s="41"/>
      <c r="S4832" s="42"/>
      <c r="T4832" s="22">
        <v>3850</v>
      </c>
      <c r="U4832" s="22">
        <v>3850</v>
      </c>
      <c r="V4832" s="41"/>
      <c r="W4832" s="42"/>
      <c r="X4832" s="22"/>
      <c r="Y4832" s="22"/>
      <c r="Z4832" s="41"/>
      <c r="AA4832" s="42"/>
      <c r="AB4832" s="22"/>
      <c r="AC4832" s="22"/>
      <c r="AD4832" s="43" t="s">
        <v>1606</v>
      </c>
      <c r="AE4832" s="26" t="s">
        <v>1637</v>
      </c>
      <c r="AF4832" s="26"/>
      <c r="AG4832" s="44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6" t="s">
        <v>1655</v>
      </c>
      <c r="B4833" s="37" t="s">
        <v>221</v>
      </c>
      <c r="C4833" s="38" t="s">
        <v>222</v>
      </c>
      <c r="D4833" s="24">
        <f t="shared" si="150"/>
        <v>285754.75</v>
      </c>
      <c r="E4833" s="32">
        <f t="shared" si="151"/>
        <v>285754.75</v>
      </c>
      <c r="F4833" s="28">
        <v>43608</v>
      </c>
      <c r="G4833" s="29">
        <v>43608</v>
      </c>
      <c r="H4833" s="19">
        <v>41915</v>
      </c>
      <c r="I4833" s="19">
        <v>41915</v>
      </c>
      <c r="J4833" s="39">
        <v>41415</v>
      </c>
      <c r="K4833" s="40">
        <v>41415</v>
      </c>
      <c r="L4833" s="19">
        <v>36620</v>
      </c>
      <c r="M4833" s="19">
        <v>36620</v>
      </c>
      <c r="N4833" s="39"/>
      <c r="O4833" s="40"/>
      <c r="P4833" s="22">
        <v>51911</v>
      </c>
      <c r="Q4833" s="22">
        <v>51911</v>
      </c>
      <c r="R4833" s="39">
        <v>43115</v>
      </c>
      <c r="S4833" s="40">
        <v>43115</v>
      </c>
      <c r="T4833" s="19">
        <v>27170.75</v>
      </c>
      <c r="U4833" s="19">
        <v>27170.75</v>
      </c>
      <c r="V4833" s="39"/>
      <c r="W4833" s="40"/>
      <c r="X4833" s="19"/>
      <c r="Y4833" s="19"/>
      <c r="Z4833" s="39"/>
      <c r="AA4833" s="40"/>
      <c r="AB4833" s="19"/>
      <c r="AC4833" s="19"/>
      <c r="AD4833" s="43" t="s">
        <v>1607</v>
      </c>
      <c r="AE4833" s="26" t="s">
        <v>1637</v>
      </c>
      <c r="AF4833" s="26"/>
      <c r="AG4833" s="44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6" t="s">
        <v>1655</v>
      </c>
      <c r="B4834" s="37" t="s">
        <v>223</v>
      </c>
      <c r="C4834" s="38" t="s">
        <v>224</v>
      </c>
      <c r="D4834" s="24">
        <f t="shared" si="150"/>
        <v>76245</v>
      </c>
      <c r="E4834" s="32">
        <f t="shared" si="151"/>
        <v>65240</v>
      </c>
      <c r="F4834" s="28">
        <v>0</v>
      </c>
      <c r="G4834" s="29">
        <v>1413</v>
      </c>
      <c r="H4834" s="19">
        <v>0</v>
      </c>
      <c r="I4834" s="19">
        <v>3067</v>
      </c>
      <c r="J4834" s="39">
        <v>0</v>
      </c>
      <c r="K4834" s="40">
        <v>1730</v>
      </c>
      <c r="L4834" s="19">
        <v>14860</v>
      </c>
      <c r="M4834" s="19">
        <v>6040</v>
      </c>
      <c r="N4834" s="39">
        <v>16990</v>
      </c>
      <c r="O4834" s="40">
        <v>9117</v>
      </c>
      <c r="P4834" s="19">
        <v>2740</v>
      </c>
      <c r="Q4834" s="19">
        <v>13083</v>
      </c>
      <c r="R4834" s="39">
        <v>39905</v>
      </c>
      <c r="S4834" s="40">
        <v>15775</v>
      </c>
      <c r="T4834" s="19">
        <v>1750</v>
      </c>
      <c r="U4834" s="19">
        <v>15015</v>
      </c>
      <c r="V4834" s="39"/>
      <c r="W4834" s="40"/>
      <c r="X4834" s="19"/>
      <c r="Y4834" s="19"/>
      <c r="Z4834" s="39"/>
      <c r="AA4834" s="40"/>
      <c r="AB4834" s="19"/>
      <c r="AC4834" s="19"/>
      <c r="AD4834" s="43" t="s">
        <v>1608</v>
      </c>
      <c r="AE4834" s="26" t="s">
        <v>1637</v>
      </c>
      <c r="AF4834" s="26"/>
      <c r="AG4834" s="44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6" t="s">
        <v>1655</v>
      </c>
      <c r="B4835" s="37" t="s">
        <v>225</v>
      </c>
      <c r="C4835" s="38" t="s">
        <v>226</v>
      </c>
      <c r="D4835" s="24">
        <f t="shared" si="150"/>
        <v>8400</v>
      </c>
      <c r="E4835" s="32">
        <f t="shared" si="151"/>
        <v>8400</v>
      </c>
      <c r="F4835" s="28"/>
      <c r="G4835" s="29"/>
      <c r="H4835" s="19"/>
      <c r="I4835" s="19"/>
      <c r="J4835" s="39"/>
      <c r="K4835" s="40"/>
      <c r="L4835" s="19"/>
      <c r="M4835" s="19"/>
      <c r="N4835" s="39"/>
      <c r="O4835" s="40"/>
      <c r="P4835" s="19">
        <v>8400</v>
      </c>
      <c r="Q4835" s="19">
        <v>8400</v>
      </c>
      <c r="R4835" s="39"/>
      <c r="S4835" s="40"/>
      <c r="T4835" s="19"/>
      <c r="U4835" s="19"/>
      <c r="V4835" s="39"/>
      <c r="W4835" s="40"/>
      <c r="X4835" s="19"/>
      <c r="Y4835" s="19"/>
      <c r="Z4835" s="39"/>
      <c r="AA4835" s="40"/>
      <c r="AB4835" s="19"/>
      <c r="AC4835" s="19"/>
      <c r="AD4835" s="43" t="s">
        <v>1609</v>
      </c>
      <c r="AE4835" s="26" t="s">
        <v>1637</v>
      </c>
      <c r="AF4835" s="26"/>
      <c r="AG4835" s="44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6" t="s">
        <v>1655</v>
      </c>
      <c r="B4836" s="37" t="s">
        <v>227</v>
      </c>
      <c r="C4836" s="38" t="s">
        <v>228</v>
      </c>
      <c r="D4836" s="24">
        <f t="shared" si="150"/>
        <v>253010</v>
      </c>
      <c r="E4836" s="32">
        <f t="shared" si="151"/>
        <v>246910</v>
      </c>
      <c r="F4836" s="28">
        <v>1160</v>
      </c>
      <c r="G4836" s="29">
        <v>17850</v>
      </c>
      <c r="H4836" s="19">
        <v>36800</v>
      </c>
      <c r="I4836" s="19">
        <v>15450</v>
      </c>
      <c r="J4836" s="39">
        <v>31500</v>
      </c>
      <c r="K4836" s="40">
        <v>42360</v>
      </c>
      <c r="L4836" s="19">
        <v>14980</v>
      </c>
      <c r="M4836" s="19">
        <v>19840</v>
      </c>
      <c r="N4836" s="39">
        <v>34600</v>
      </c>
      <c r="O4836" s="40">
        <v>23040</v>
      </c>
      <c r="P4836" s="19">
        <v>47090</v>
      </c>
      <c r="Q4836" s="19">
        <v>44690</v>
      </c>
      <c r="R4836" s="39">
        <v>27440</v>
      </c>
      <c r="S4836" s="40">
        <v>49950</v>
      </c>
      <c r="T4836" s="19">
        <v>59440</v>
      </c>
      <c r="U4836" s="19">
        <v>33730</v>
      </c>
      <c r="V4836" s="39"/>
      <c r="W4836" s="40"/>
      <c r="X4836" s="19"/>
      <c r="Y4836" s="19"/>
      <c r="Z4836" s="39"/>
      <c r="AA4836" s="40"/>
      <c r="AB4836" s="19"/>
      <c r="AC4836" s="19"/>
      <c r="AD4836" s="43" t="s">
        <v>1610</v>
      </c>
      <c r="AE4836" s="26" t="s">
        <v>1637</v>
      </c>
      <c r="AF4836" s="26"/>
      <c r="AG4836" s="44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6" t="s">
        <v>1655</v>
      </c>
      <c r="B4837" s="37" t="s">
        <v>229</v>
      </c>
      <c r="C4837" s="38" t="s">
        <v>230</v>
      </c>
      <c r="D4837" s="24">
        <f t="shared" si="150"/>
        <v>389170</v>
      </c>
      <c r="E4837" s="32">
        <f t="shared" si="151"/>
        <v>311445.78999999998</v>
      </c>
      <c r="F4837" s="28">
        <v>52615</v>
      </c>
      <c r="G4837" s="29">
        <v>42983.09</v>
      </c>
      <c r="H4837" s="19">
        <v>34466</v>
      </c>
      <c r="I4837" s="19">
        <v>24406.080000000002</v>
      </c>
      <c r="J4837" s="39">
        <v>95990</v>
      </c>
      <c r="K4837" s="40">
        <v>17253.04</v>
      </c>
      <c r="L4837" s="19">
        <v>30833</v>
      </c>
      <c r="M4837" s="19">
        <v>45061</v>
      </c>
      <c r="N4837" s="39">
        <v>14069</v>
      </c>
      <c r="O4837" s="40">
        <v>58603.62</v>
      </c>
      <c r="P4837" s="19">
        <v>62017</v>
      </c>
      <c r="Q4837" s="19">
        <v>29538</v>
      </c>
      <c r="R4837" s="39">
        <v>19930</v>
      </c>
      <c r="S4837" s="40">
        <v>45595.25</v>
      </c>
      <c r="T4837" s="19">
        <v>79250</v>
      </c>
      <c r="U4837" s="19">
        <v>48005.71</v>
      </c>
      <c r="V4837" s="39"/>
      <c r="W4837" s="40"/>
      <c r="X4837" s="19"/>
      <c r="Y4837" s="19"/>
      <c r="Z4837" s="39"/>
      <c r="AA4837" s="40"/>
      <c r="AB4837" s="19"/>
      <c r="AC4837" s="19"/>
      <c r="AD4837" s="43" t="s">
        <v>1611</v>
      </c>
      <c r="AE4837" s="26" t="s">
        <v>1637</v>
      </c>
      <c r="AF4837" s="26"/>
      <c r="AG4837" s="44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6" t="s">
        <v>1655</v>
      </c>
      <c r="B4838" s="37" t="s">
        <v>231</v>
      </c>
      <c r="C4838" s="38" t="s">
        <v>232</v>
      </c>
      <c r="D4838" s="24">
        <f t="shared" si="150"/>
        <v>110629</v>
      </c>
      <c r="E4838" s="32">
        <f t="shared" si="151"/>
        <v>101159</v>
      </c>
      <c r="F4838" s="28">
        <v>12969</v>
      </c>
      <c r="G4838" s="29">
        <v>11595</v>
      </c>
      <c r="H4838" s="19">
        <v>2500</v>
      </c>
      <c r="I4838" s="19">
        <v>3237</v>
      </c>
      <c r="J4838" s="39">
        <v>0</v>
      </c>
      <c r="K4838" s="40">
        <v>0</v>
      </c>
      <c r="L4838" s="19">
        <v>9685</v>
      </c>
      <c r="M4838" s="19">
        <v>5232</v>
      </c>
      <c r="N4838" s="39">
        <v>22400</v>
      </c>
      <c r="O4838" s="40">
        <v>19899</v>
      </c>
      <c r="P4838" s="19">
        <v>7240</v>
      </c>
      <c r="Q4838" s="19">
        <v>1000</v>
      </c>
      <c r="R4838" s="39">
        <v>7428</v>
      </c>
      <c r="S4838" s="40">
        <v>12329</v>
      </c>
      <c r="T4838" s="19">
        <v>48407</v>
      </c>
      <c r="U4838" s="19">
        <v>47867</v>
      </c>
      <c r="V4838" s="39"/>
      <c r="W4838" s="40"/>
      <c r="X4838" s="19"/>
      <c r="Y4838" s="19"/>
      <c r="Z4838" s="39"/>
      <c r="AA4838" s="40"/>
      <c r="AB4838" s="19"/>
      <c r="AC4838" s="19"/>
      <c r="AD4838" s="43" t="s">
        <v>1612</v>
      </c>
      <c r="AE4838" s="26" t="s">
        <v>1637</v>
      </c>
      <c r="AF4838" s="26"/>
      <c r="AG4838" s="44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6" t="s">
        <v>1655</v>
      </c>
      <c r="B4839" s="37" t="s">
        <v>233</v>
      </c>
      <c r="C4839" s="38" t="s">
        <v>234</v>
      </c>
      <c r="D4839" s="24">
        <f t="shared" si="150"/>
        <v>0</v>
      </c>
      <c r="E4839" s="32">
        <f t="shared" si="151"/>
        <v>0</v>
      </c>
      <c r="F4839" s="28"/>
      <c r="G4839" s="29"/>
      <c r="H4839" s="19"/>
      <c r="I4839" s="19"/>
      <c r="J4839" s="39"/>
      <c r="K4839" s="40"/>
      <c r="L4839" s="19"/>
      <c r="M4839" s="19"/>
      <c r="N4839" s="39"/>
      <c r="O4839" s="40"/>
      <c r="P4839" s="19"/>
      <c r="Q4839" s="19"/>
      <c r="R4839" s="39"/>
      <c r="S4839" s="40"/>
      <c r="T4839" s="19"/>
      <c r="U4839" s="19"/>
      <c r="V4839" s="39"/>
      <c r="W4839" s="40"/>
      <c r="X4839" s="19"/>
      <c r="Y4839" s="19"/>
      <c r="Z4839" s="39"/>
      <c r="AA4839" s="40"/>
      <c r="AB4839" s="19"/>
      <c r="AC4839" s="19"/>
      <c r="AD4839" s="43" t="s">
        <v>1613</v>
      </c>
      <c r="AE4839" s="26" t="s">
        <v>1637</v>
      </c>
      <c r="AF4839" s="26"/>
      <c r="AG4839" s="44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6" t="s">
        <v>1655</v>
      </c>
      <c r="B4840" s="37" t="s">
        <v>235</v>
      </c>
      <c r="C4840" s="38" t="s">
        <v>236</v>
      </c>
      <c r="D4840" s="24">
        <f t="shared" si="150"/>
        <v>0</v>
      </c>
      <c r="E4840" s="32">
        <f t="shared" si="151"/>
        <v>0</v>
      </c>
      <c r="F4840" s="28"/>
      <c r="G4840" s="29"/>
      <c r="H4840" s="19"/>
      <c r="I4840" s="19"/>
      <c r="J4840" s="39"/>
      <c r="K4840" s="40"/>
      <c r="L4840" s="19"/>
      <c r="M4840" s="19"/>
      <c r="N4840" s="39"/>
      <c r="O4840" s="40"/>
      <c r="P4840" s="19"/>
      <c r="Q4840" s="19"/>
      <c r="R4840" s="39"/>
      <c r="S4840" s="40"/>
      <c r="T4840" s="19"/>
      <c r="U4840" s="19"/>
      <c r="V4840" s="39"/>
      <c r="W4840" s="40"/>
      <c r="X4840" s="19"/>
      <c r="Y4840" s="19"/>
      <c r="Z4840" s="39"/>
      <c r="AA4840" s="40"/>
      <c r="AB4840" s="19"/>
      <c r="AC4840" s="19"/>
      <c r="AD4840" s="43"/>
      <c r="AE4840" s="26"/>
      <c r="AF4840" s="26"/>
      <c r="AG4840" s="44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6" t="s">
        <v>1655</v>
      </c>
      <c r="B4841" s="37" t="s">
        <v>237</v>
      </c>
      <c r="C4841" s="38" t="s">
        <v>238</v>
      </c>
      <c r="D4841" s="24">
        <f t="shared" si="150"/>
        <v>0</v>
      </c>
      <c r="E4841" s="32">
        <f t="shared" si="151"/>
        <v>0</v>
      </c>
      <c r="F4841" s="28"/>
      <c r="G4841" s="29"/>
      <c r="H4841" s="22"/>
      <c r="I4841" s="22"/>
      <c r="J4841" s="41"/>
      <c r="K4841" s="42"/>
      <c r="L4841" s="22"/>
      <c r="M4841" s="22"/>
      <c r="N4841" s="41"/>
      <c r="O4841" s="42"/>
      <c r="P4841" s="19"/>
      <c r="Q4841" s="19"/>
      <c r="R4841" s="41"/>
      <c r="S4841" s="42"/>
      <c r="T4841" s="22"/>
      <c r="U4841" s="22"/>
      <c r="V4841" s="41"/>
      <c r="W4841" s="42"/>
      <c r="X4841" s="22"/>
      <c r="Y4841" s="22"/>
      <c r="Z4841" s="41"/>
      <c r="AA4841" s="42"/>
      <c r="AB4841" s="22"/>
      <c r="AC4841" s="22"/>
      <c r="AD4841" s="43"/>
      <c r="AE4841" s="26"/>
      <c r="AF4841" s="26"/>
      <c r="AG4841" s="44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6" t="s">
        <v>1655</v>
      </c>
      <c r="B4842" s="37" t="s">
        <v>239</v>
      </c>
      <c r="C4842" s="38" t="s">
        <v>240</v>
      </c>
      <c r="D4842" s="24">
        <f t="shared" si="150"/>
        <v>1375600</v>
      </c>
      <c r="E4842" s="32">
        <f t="shared" si="151"/>
        <v>263600</v>
      </c>
      <c r="F4842" s="28"/>
      <c r="G4842" s="29"/>
      <c r="H4842" s="22"/>
      <c r="I4842" s="22"/>
      <c r="J4842" s="41"/>
      <c r="K4842" s="42"/>
      <c r="L4842" s="22"/>
      <c r="M4842" s="22"/>
      <c r="N4842" s="41">
        <v>848800</v>
      </c>
      <c r="O4842" s="42">
        <v>0</v>
      </c>
      <c r="P4842" s="22">
        <v>263400</v>
      </c>
      <c r="Q4842" s="22">
        <v>263600</v>
      </c>
      <c r="R4842" s="41">
        <v>263400</v>
      </c>
      <c r="S4842" s="42">
        <v>0</v>
      </c>
      <c r="T4842" s="22">
        <v>0</v>
      </c>
      <c r="U4842" s="22">
        <v>0</v>
      </c>
      <c r="V4842" s="41"/>
      <c r="W4842" s="42"/>
      <c r="X4842" s="22"/>
      <c r="Y4842" s="22"/>
      <c r="Z4842" s="41"/>
      <c r="AA4842" s="42"/>
      <c r="AB4842" s="22"/>
      <c r="AC4842" s="22"/>
      <c r="AD4842" s="43"/>
      <c r="AE4842" s="26"/>
      <c r="AF4842" s="26"/>
      <c r="AG4842" s="44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6" t="s">
        <v>1655</v>
      </c>
      <c r="B4843" s="37" t="s">
        <v>241</v>
      </c>
      <c r="C4843" s="38" t="s">
        <v>242</v>
      </c>
      <c r="D4843" s="24">
        <f t="shared" si="150"/>
        <v>0</v>
      </c>
      <c r="E4843" s="32">
        <f t="shared" si="151"/>
        <v>0</v>
      </c>
      <c r="F4843" s="28"/>
      <c r="G4843" s="29"/>
      <c r="H4843" s="22"/>
      <c r="I4843" s="22"/>
      <c r="J4843" s="41"/>
      <c r="K4843" s="42"/>
      <c r="L4843" s="22"/>
      <c r="M4843" s="22"/>
      <c r="N4843" s="41"/>
      <c r="O4843" s="42"/>
      <c r="P4843" s="22"/>
      <c r="Q4843" s="22"/>
      <c r="R4843" s="41"/>
      <c r="S4843" s="42"/>
      <c r="T4843" s="22"/>
      <c r="U4843" s="22"/>
      <c r="V4843" s="41"/>
      <c r="W4843" s="42"/>
      <c r="X4843" s="22"/>
      <c r="Y4843" s="22"/>
      <c r="Z4843" s="41"/>
      <c r="AA4843" s="42"/>
      <c r="AB4843" s="22"/>
      <c r="AC4843" s="22"/>
      <c r="AD4843" s="43"/>
      <c r="AE4843" s="26"/>
      <c r="AF4843" s="26"/>
      <c r="AG4843" s="44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6" t="s">
        <v>1655</v>
      </c>
      <c r="B4844" s="37" t="s">
        <v>243</v>
      </c>
      <c r="C4844" s="38" t="s">
        <v>244</v>
      </c>
      <c r="D4844" s="24">
        <f t="shared" si="150"/>
        <v>0</v>
      </c>
      <c r="E4844" s="32">
        <f t="shared" si="151"/>
        <v>0</v>
      </c>
      <c r="F4844" s="28"/>
      <c r="G4844" s="29"/>
      <c r="H4844" s="22"/>
      <c r="I4844" s="22"/>
      <c r="J4844" s="41"/>
      <c r="K4844" s="42"/>
      <c r="L4844" s="22"/>
      <c r="M4844" s="22"/>
      <c r="N4844" s="41"/>
      <c r="O4844" s="42"/>
      <c r="P4844" s="22"/>
      <c r="Q4844" s="22"/>
      <c r="R4844" s="41"/>
      <c r="S4844" s="42"/>
      <c r="T4844" s="22"/>
      <c r="U4844" s="22"/>
      <c r="V4844" s="41"/>
      <c r="W4844" s="42"/>
      <c r="X4844" s="22"/>
      <c r="Y4844" s="22"/>
      <c r="Z4844" s="41"/>
      <c r="AA4844" s="42"/>
      <c r="AB4844" s="22"/>
      <c r="AC4844" s="22"/>
      <c r="AD4844" s="43"/>
      <c r="AE4844" s="26"/>
      <c r="AF4844" s="26"/>
      <c r="AG4844" s="44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6" t="s">
        <v>1655</v>
      </c>
      <c r="B4845" s="37" t="s">
        <v>245</v>
      </c>
      <c r="C4845" s="38" t="s">
        <v>246</v>
      </c>
      <c r="D4845" s="24">
        <f t="shared" si="150"/>
        <v>0</v>
      </c>
      <c r="E4845" s="32">
        <f t="shared" si="151"/>
        <v>0</v>
      </c>
      <c r="F4845" s="28"/>
      <c r="G4845" s="29"/>
      <c r="H4845" s="22"/>
      <c r="I4845" s="22"/>
      <c r="J4845" s="41"/>
      <c r="K4845" s="42"/>
      <c r="L4845" s="22"/>
      <c r="M4845" s="22"/>
      <c r="N4845" s="41"/>
      <c r="O4845" s="42"/>
      <c r="P4845" s="22"/>
      <c r="Q4845" s="22"/>
      <c r="R4845" s="41"/>
      <c r="S4845" s="42"/>
      <c r="T4845" s="22"/>
      <c r="U4845" s="22"/>
      <c r="V4845" s="41"/>
      <c r="W4845" s="42"/>
      <c r="X4845" s="22"/>
      <c r="Y4845" s="22"/>
      <c r="Z4845" s="41"/>
      <c r="AA4845" s="42"/>
      <c r="AB4845" s="22"/>
      <c r="AC4845" s="22"/>
      <c r="AD4845" s="43"/>
      <c r="AE4845" s="26"/>
      <c r="AF4845" s="26"/>
      <c r="AG4845" s="44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6" t="s">
        <v>1655</v>
      </c>
      <c r="B4846" s="37" t="s">
        <v>247</v>
      </c>
      <c r="C4846" s="38" t="s">
        <v>248</v>
      </c>
      <c r="D4846" s="24">
        <f t="shared" si="150"/>
        <v>0</v>
      </c>
      <c r="E4846" s="32">
        <f t="shared" si="151"/>
        <v>0</v>
      </c>
      <c r="F4846" s="28"/>
      <c r="G4846" s="29"/>
      <c r="H4846" s="22"/>
      <c r="I4846" s="22"/>
      <c r="J4846" s="41"/>
      <c r="K4846" s="42"/>
      <c r="L4846" s="22"/>
      <c r="M4846" s="22"/>
      <c r="N4846" s="41"/>
      <c r="O4846" s="42"/>
      <c r="P4846" s="22"/>
      <c r="Q4846" s="22"/>
      <c r="R4846" s="41"/>
      <c r="S4846" s="42"/>
      <c r="T4846" s="22"/>
      <c r="U4846" s="22"/>
      <c r="V4846" s="41"/>
      <c r="W4846" s="42"/>
      <c r="X4846" s="22"/>
      <c r="Y4846" s="22"/>
      <c r="Z4846" s="41"/>
      <c r="AA4846" s="42"/>
      <c r="AB4846" s="22"/>
      <c r="AC4846" s="22"/>
      <c r="AD4846" s="43"/>
      <c r="AE4846" s="26"/>
      <c r="AF4846" s="26"/>
      <c r="AG4846" s="44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6" t="s">
        <v>1655</v>
      </c>
      <c r="B4847" s="37" t="s">
        <v>249</v>
      </c>
      <c r="C4847" s="38" t="s">
        <v>250</v>
      </c>
      <c r="D4847" s="24">
        <f t="shared" si="150"/>
        <v>0</v>
      </c>
      <c r="E4847" s="32">
        <f t="shared" si="151"/>
        <v>0</v>
      </c>
      <c r="F4847" s="28">
        <v>0</v>
      </c>
      <c r="G4847" s="29">
        <v>0</v>
      </c>
      <c r="H4847" s="19">
        <v>0</v>
      </c>
      <c r="I4847" s="19">
        <v>0</v>
      </c>
      <c r="J4847" s="39">
        <v>0</v>
      </c>
      <c r="K4847" s="40">
        <v>0</v>
      </c>
      <c r="L4847" s="19">
        <v>0</v>
      </c>
      <c r="M4847" s="19">
        <v>0</v>
      </c>
      <c r="N4847" s="39">
        <v>0</v>
      </c>
      <c r="O4847" s="40">
        <v>0</v>
      </c>
      <c r="P4847" s="22">
        <v>0</v>
      </c>
      <c r="Q4847" s="22">
        <v>0</v>
      </c>
      <c r="R4847" s="39">
        <v>0</v>
      </c>
      <c r="S4847" s="40">
        <v>0</v>
      </c>
      <c r="T4847" s="19">
        <v>0</v>
      </c>
      <c r="U4847" s="19">
        <v>0</v>
      </c>
      <c r="V4847" s="39"/>
      <c r="W4847" s="40"/>
      <c r="X4847" s="19"/>
      <c r="Y4847" s="19"/>
      <c r="Z4847" s="39"/>
      <c r="AA4847" s="40"/>
      <c r="AB4847" s="19"/>
      <c r="AC4847" s="19"/>
      <c r="AD4847" s="43"/>
      <c r="AE4847" s="26"/>
      <c r="AF4847" s="26"/>
      <c r="AG4847" s="44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6" t="s">
        <v>1655</v>
      </c>
      <c r="B4848" s="37" t="s">
        <v>251</v>
      </c>
      <c r="C4848" s="38" t="s">
        <v>252</v>
      </c>
      <c r="D4848" s="24">
        <f t="shared" si="150"/>
        <v>0</v>
      </c>
      <c r="E4848" s="32">
        <f t="shared" si="151"/>
        <v>0</v>
      </c>
      <c r="F4848" s="28"/>
      <c r="G4848" s="29"/>
      <c r="H4848" s="22"/>
      <c r="I4848" s="22"/>
      <c r="J4848" s="41"/>
      <c r="K4848" s="42"/>
      <c r="L4848" s="22"/>
      <c r="M4848" s="22"/>
      <c r="N4848" s="41"/>
      <c r="O4848" s="42"/>
      <c r="P4848" s="19"/>
      <c r="Q4848" s="19"/>
      <c r="R4848" s="41"/>
      <c r="S4848" s="42"/>
      <c r="T4848" s="22"/>
      <c r="U4848" s="22"/>
      <c r="V4848" s="41"/>
      <c r="W4848" s="42"/>
      <c r="X4848" s="22"/>
      <c r="Y4848" s="22"/>
      <c r="Z4848" s="41"/>
      <c r="AA4848" s="42"/>
      <c r="AB4848" s="22"/>
      <c r="AC4848" s="22"/>
      <c r="AD4848" s="43"/>
      <c r="AE4848" s="26"/>
      <c r="AF4848" s="26"/>
      <c r="AG4848" s="44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6" t="s">
        <v>1655</v>
      </c>
      <c r="B4849" s="37" t="s">
        <v>253</v>
      </c>
      <c r="C4849" s="38" t="s">
        <v>254</v>
      </c>
      <c r="D4849" s="24">
        <f t="shared" si="150"/>
        <v>80062.429999999993</v>
      </c>
      <c r="E4849" s="32">
        <f t="shared" si="151"/>
        <v>123288</v>
      </c>
      <c r="F4849" s="28">
        <v>0</v>
      </c>
      <c r="G4849" s="29">
        <v>16812.5</v>
      </c>
      <c r="H4849" s="19">
        <v>0</v>
      </c>
      <c r="I4849" s="19">
        <v>16812.5</v>
      </c>
      <c r="J4849" s="39">
        <v>0</v>
      </c>
      <c r="K4849" s="40">
        <v>16812.5</v>
      </c>
      <c r="L4849" s="19">
        <v>0</v>
      </c>
      <c r="M4849" s="19">
        <v>16808.490000000002</v>
      </c>
      <c r="N4849" s="39">
        <v>0</v>
      </c>
      <c r="O4849" s="40">
        <v>10455.83</v>
      </c>
      <c r="P4849" s="22">
        <v>0</v>
      </c>
      <c r="Q4849" s="22">
        <v>10455.84</v>
      </c>
      <c r="R4849" s="39">
        <v>0</v>
      </c>
      <c r="S4849" s="40">
        <v>10455.83</v>
      </c>
      <c r="T4849" s="19">
        <v>80062.429999999993</v>
      </c>
      <c r="U4849" s="19">
        <v>24674.51</v>
      </c>
      <c r="V4849" s="39"/>
      <c r="W4849" s="40"/>
      <c r="X4849" s="19"/>
      <c r="Y4849" s="19"/>
      <c r="Z4849" s="39"/>
      <c r="AA4849" s="40"/>
      <c r="AB4849" s="19"/>
      <c r="AC4849" s="19"/>
      <c r="AD4849" s="43"/>
      <c r="AE4849" s="26"/>
      <c r="AF4849" s="26"/>
      <c r="AG4849" s="44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6" t="s">
        <v>1655</v>
      </c>
      <c r="B4850" s="37" t="s">
        <v>255</v>
      </c>
      <c r="C4850" s="38" t="s">
        <v>256</v>
      </c>
      <c r="D4850" s="24">
        <f t="shared" si="150"/>
        <v>0</v>
      </c>
      <c r="E4850" s="32">
        <f t="shared" si="151"/>
        <v>0</v>
      </c>
      <c r="F4850" s="28">
        <v>0</v>
      </c>
      <c r="G4850" s="29">
        <v>0</v>
      </c>
      <c r="H4850" s="19">
        <v>0</v>
      </c>
      <c r="I4850" s="19">
        <v>0</v>
      </c>
      <c r="J4850" s="39">
        <v>0</v>
      </c>
      <c r="K4850" s="40">
        <v>0</v>
      </c>
      <c r="L4850" s="19">
        <v>0</v>
      </c>
      <c r="M4850" s="19">
        <v>0</v>
      </c>
      <c r="N4850" s="39">
        <v>0</v>
      </c>
      <c r="O4850" s="40">
        <v>0</v>
      </c>
      <c r="P4850" s="19">
        <v>0</v>
      </c>
      <c r="Q4850" s="19">
        <v>0</v>
      </c>
      <c r="R4850" s="39">
        <v>0</v>
      </c>
      <c r="S4850" s="40">
        <v>0</v>
      </c>
      <c r="T4850" s="19">
        <v>0</v>
      </c>
      <c r="U4850" s="19">
        <v>0</v>
      </c>
      <c r="V4850" s="39"/>
      <c r="W4850" s="40"/>
      <c r="X4850" s="19"/>
      <c r="Y4850" s="19"/>
      <c r="Z4850" s="39"/>
      <c r="AA4850" s="40"/>
      <c r="AB4850" s="19"/>
      <c r="AC4850" s="19"/>
      <c r="AD4850" s="43"/>
      <c r="AE4850" s="26"/>
      <c r="AF4850" s="26"/>
      <c r="AG4850" s="44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6" t="s">
        <v>1655</v>
      </c>
      <c r="B4851" s="37" t="s">
        <v>257</v>
      </c>
      <c r="C4851" s="38" t="s">
        <v>258</v>
      </c>
      <c r="D4851" s="24">
        <f t="shared" si="150"/>
        <v>0</v>
      </c>
      <c r="E4851" s="32">
        <f t="shared" si="151"/>
        <v>0</v>
      </c>
      <c r="F4851" s="28"/>
      <c r="G4851" s="29"/>
      <c r="H4851" s="22"/>
      <c r="I4851" s="22"/>
      <c r="J4851" s="41"/>
      <c r="K4851" s="42"/>
      <c r="L4851" s="22"/>
      <c r="M4851" s="22"/>
      <c r="N4851" s="41"/>
      <c r="O4851" s="42"/>
      <c r="P4851" s="19"/>
      <c r="Q4851" s="19"/>
      <c r="R4851" s="41"/>
      <c r="S4851" s="42"/>
      <c r="T4851" s="22"/>
      <c r="U4851" s="22"/>
      <c r="V4851" s="41"/>
      <c r="W4851" s="42"/>
      <c r="X4851" s="22"/>
      <c r="Y4851" s="22"/>
      <c r="Z4851" s="41"/>
      <c r="AA4851" s="42"/>
      <c r="AB4851" s="22"/>
      <c r="AC4851" s="22"/>
      <c r="AD4851" s="43"/>
      <c r="AE4851" s="26"/>
      <c r="AF4851" s="26"/>
      <c r="AG4851" s="44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6" t="s">
        <v>1655</v>
      </c>
      <c r="B4852" s="37" t="s">
        <v>259</v>
      </c>
      <c r="C4852" s="38" t="s">
        <v>260</v>
      </c>
      <c r="D4852" s="24">
        <f t="shared" si="150"/>
        <v>0</v>
      </c>
      <c r="E4852" s="32">
        <f t="shared" si="151"/>
        <v>346800</v>
      </c>
      <c r="F4852" s="28">
        <v>0</v>
      </c>
      <c r="G4852" s="29">
        <v>43350</v>
      </c>
      <c r="H4852" s="19">
        <v>0</v>
      </c>
      <c r="I4852" s="19">
        <v>43350</v>
      </c>
      <c r="J4852" s="39">
        <v>0</v>
      </c>
      <c r="K4852" s="40">
        <v>43350</v>
      </c>
      <c r="L4852" s="19">
        <v>0</v>
      </c>
      <c r="M4852" s="19">
        <v>43350</v>
      </c>
      <c r="N4852" s="39">
        <v>0</v>
      </c>
      <c r="O4852" s="40">
        <v>43350</v>
      </c>
      <c r="P4852" s="22">
        <v>0</v>
      </c>
      <c r="Q4852" s="22">
        <v>43350</v>
      </c>
      <c r="R4852" s="39">
        <v>0</v>
      </c>
      <c r="S4852" s="40">
        <v>43350</v>
      </c>
      <c r="T4852" s="19">
        <v>0</v>
      </c>
      <c r="U4852" s="19">
        <v>43350</v>
      </c>
      <c r="V4852" s="39"/>
      <c r="W4852" s="40"/>
      <c r="X4852" s="19"/>
      <c r="Y4852" s="19"/>
      <c r="Z4852" s="39"/>
      <c r="AA4852" s="40"/>
      <c r="AB4852" s="19"/>
      <c r="AC4852" s="19"/>
      <c r="AD4852" s="43"/>
      <c r="AE4852" s="26"/>
      <c r="AF4852" s="26"/>
      <c r="AG4852" s="44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6" t="s">
        <v>1655</v>
      </c>
      <c r="B4853" s="37" t="s">
        <v>261</v>
      </c>
      <c r="C4853" s="38" t="s">
        <v>262</v>
      </c>
      <c r="D4853" s="24">
        <f t="shared" si="150"/>
        <v>0</v>
      </c>
      <c r="E4853" s="32">
        <f t="shared" si="151"/>
        <v>0</v>
      </c>
      <c r="F4853" s="28"/>
      <c r="G4853" s="29"/>
      <c r="H4853" s="22"/>
      <c r="I4853" s="22"/>
      <c r="J4853" s="41"/>
      <c r="K4853" s="42"/>
      <c r="L4853" s="22"/>
      <c r="M4853" s="22"/>
      <c r="N4853" s="41"/>
      <c r="O4853" s="42"/>
      <c r="P4853" s="19"/>
      <c r="Q4853" s="19"/>
      <c r="R4853" s="41"/>
      <c r="S4853" s="42"/>
      <c r="T4853" s="22"/>
      <c r="U4853" s="22"/>
      <c r="V4853" s="41"/>
      <c r="W4853" s="42"/>
      <c r="X4853" s="22"/>
      <c r="Y4853" s="22"/>
      <c r="Z4853" s="41"/>
      <c r="AA4853" s="42"/>
      <c r="AB4853" s="22"/>
      <c r="AC4853" s="22"/>
      <c r="AD4853" s="43"/>
      <c r="AE4853" s="26"/>
      <c r="AF4853" s="26"/>
      <c r="AG4853" s="44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6" t="s">
        <v>1655</v>
      </c>
      <c r="B4854" s="37" t="s">
        <v>263</v>
      </c>
      <c r="C4854" s="38" t="s">
        <v>264</v>
      </c>
      <c r="D4854" s="24">
        <f t="shared" si="150"/>
        <v>0</v>
      </c>
      <c r="E4854" s="32">
        <f t="shared" si="151"/>
        <v>0</v>
      </c>
      <c r="F4854" s="28"/>
      <c r="G4854" s="29"/>
      <c r="H4854" s="22"/>
      <c r="I4854" s="22"/>
      <c r="J4854" s="41"/>
      <c r="K4854" s="42"/>
      <c r="L4854" s="22"/>
      <c r="M4854" s="22"/>
      <c r="N4854" s="41"/>
      <c r="O4854" s="42"/>
      <c r="P4854" s="22"/>
      <c r="Q4854" s="22"/>
      <c r="R4854" s="41"/>
      <c r="S4854" s="42"/>
      <c r="T4854" s="22"/>
      <c r="U4854" s="22"/>
      <c r="V4854" s="41"/>
      <c r="W4854" s="42"/>
      <c r="X4854" s="22"/>
      <c r="Y4854" s="22"/>
      <c r="Z4854" s="41"/>
      <c r="AA4854" s="42"/>
      <c r="AB4854" s="22"/>
      <c r="AC4854" s="22"/>
      <c r="AD4854" s="43"/>
      <c r="AE4854" s="26"/>
      <c r="AF4854" s="26"/>
      <c r="AG4854" s="44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6" t="s">
        <v>1655</v>
      </c>
      <c r="B4855" s="37" t="s">
        <v>265</v>
      </c>
      <c r="C4855" s="38" t="s">
        <v>266</v>
      </c>
      <c r="D4855" s="24">
        <f t="shared" si="150"/>
        <v>0</v>
      </c>
      <c r="E4855" s="32">
        <f t="shared" si="151"/>
        <v>0</v>
      </c>
      <c r="F4855" s="28"/>
      <c r="G4855" s="29"/>
      <c r="H4855" s="22"/>
      <c r="I4855" s="22"/>
      <c r="J4855" s="41"/>
      <c r="K4855" s="42"/>
      <c r="L4855" s="22"/>
      <c r="M4855" s="22"/>
      <c r="N4855" s="41"/>
      <c r="O4855" s="42"/>
      <c r="P4855" s="22"/>
      <c r="Q4855" s="22"/>
      <c r="R4855" s="41"/>
      <c r="S4855" s="42"/>
      <c r="T4855" s="22"/>
      <c r="U4855" s="22"/>
      <c r="V4855" s="41"/>
      <c r="W4855" s="42"/>
      <c r="X4855" s="22"/>
      <c r="Y4855" s="22"/>
      <c r="Z4855" s="41"/>
      <c r="AA4855" s="42"/>
      <c r="AB4855" s="22"/>
      <c r="AC4855" s="22"/>
      <c r="AD4855" s="43"/>
      <c r="AE4855" s="26"/>
      <c r="AF4855" s="26"/>
      <c r="AG4855" s="44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6" t="s">
        <v>1655</v>
      </c>
      <c r="B4856" s="37" t="s">
        <v>267</v>
      </c>
      <c r="C4856" s="38" t="s">
        <v>268</v>
      </c>
      <c r="D4856" s="24">
        <f t="shared" si="150"/>
        <v>0</v>
      </c>
      <c r="E4856" s="32">
        <f t="shared" si="151"/>
        <v>0</v>
      </c>
      <c r="F4856" s="28"/>
      <c r="G4856" s="29"/>
      <c r="H4856" s="22"/>
      <c r="I4856" s="22"/>
      <c r="J4856" s="41"/>
      <c r="K4856" s="42"/>
      <c r="L4856" s="22"/>
      <c r="M4856" s="22"/>
      <c r="N4856" s="41"/>
      <c r="O4856" s="42"/>
      <c r="P4856" s="22"/>
      <c r="Q4856" s="22"/>
      <c r="R4856" s="41"/>
      <c r="S4856" s="42"/>
      <c r="T4856" s="22"/>
      <c r="U4856" s="22"/>
      <c r="V4856" s="41"/>
      <c r="W4856" s="42"/>
      <c r="X4856" s="22"/>
      <c r="Y4856" s="22"/>
      <c r="Z4856" s="41"/>
      <c r="AA4856" s="42"/>
      <c r="AB4856" s="22"/>
      <c r="AC4856" s="22"/>
      <c r="AD4856" s="43"/>
      <c r="AE4856" s="26"/>
      <c r="AF4856" s="26"/>
      <c r="AG4856" s="44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6" t="s">
        <v>1655</v>
      </c>
      <c r="B4857" s="37" t="s">
        <v>269</v>
      </c>
      <c r="C4857" s="38" t="s">
        <v>270</v>
      </c>
      <c r="D4857" s="24">
        <f t="shared" si="150"/>
        <v>0</v>
      </c>
      <c r="E4857" s="32">
        <f t="shared" si="151"/>
        <v>0</v>
      </c>
      <c r="F4857" s="28"/>
      <c r="G4857" s="29"/>
      <c r="H4857" s="22"/>
      <c r="I4857" s="22"/>
      <c r="J4857" s="41"/>
      <c r="K4857" s="42"/>
      <c r="L4857" s="22"/>
      <c r="M4857" s="22"/>
      <c r="N4857" s="41"/>
      <c r="O4857" s="42"/>
      <c r="P4857" s="22"/>
      <c r="Q4857" s="22"/>
      <c r="R4857" s="41"/>
      <c r="S4857" s="42"/>
      <c r="T4857" s="22"/>
      <c r="U4857" s="22"/>
      <c r="V4857" s="41"/>
      <c r="W4857" s="42"/>
      <c r="X4857" s="22"/>
      <c r="Y4857" s="22"/>
      <c r="Z4857" s="41"/>
      <c r="AA4857" s="42"/>
      <c r="AB4857" s="22"/>
      <c r="AC4857" s="22"/>
      <c r="AD4857" s="43"/>
      <c r="AE4857" s="26"/>
      <c r="AF4857" s="26"/>
      <c r="AG4857" s="44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6" t="s">
        <v>1655</v>
      </c>
      <c r="B4858" s="37" t="s">
        <v>271</v>
      </c>
      <c r="C4858" s="38" t="s">
        <v>272</v>
      </c>
      <c r="D4858" s="24">
        <f t="shared" si="150"/>
        <v>0</v>
      </c>
      <c r="E4858" s="32">
        <f t="shared" si="151"/>
        <v>0</v>
      </c>
      <c r="F4858" s="28"/>
      <c r="G4858" s="29"/>
      <c r="H4858" s="22"/>
      <c r="I4858" s="22"/>
      <c r="J4858" s="41"/>
      <c r="K4858" s="42"/>
      <c r="L4858" s="22"/>
      <c r="M4858" s="22"/>
      <c r="N4858" s="41"/>
      <c r="O4858" s="42"/>
      <c r="P4858" s="22"/>
      <c r="Q4858" s="22"/>
      <c r="R4858" s="41"/>
      <c r="S4858" s="42"/>
      <c r="T4858" s="22"/>
      <c r="U4858" s="22"/>
      <c r="V4858" s="41"/>
      <c r="W4858" s="42"/>
      <c r="X4858" s="22"/>
      <c r="Y4858" s="22"/>
      <c r="Z4858" s="41"/>
      <c r="AA4858" s="42"/>
      <c r="AB4858" s="22"/>
      <c r="AC4858" s="22"/>
      <c r="AD4858" s="43"/>
      <c r="AE4858" s="26"/>
      <c r="AF4858" s="26"/>
      <c r="AG4858" s="44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6" t="s">
        <v>1655</v>
      </c>
      <c r="B4859" s="37" t="s">
        <v>273</v>
      </c>
      <c r="C4859" s="38" t="s">
        <v>274</v>
      </c>
      <c r="D4859" s="24">
        <f t="shared" si="150"/>
        <v>0</v>
      </c>
      <c r="E4859" s="32">
        <f t="shared" si="151"/>
        <v>0</v>
      </c>
      <c r="F4859" s="28">
        <v>0</v>
      </c>
      <c r="G4859" s="29">
        <v>0</v>
      </c>
      <c r="H4859" s="22">
        <v>0</v>
      </c>
      <c r="I4859" s="22">
        <v>0</v>
      </c>
      <c r="J4859" s="41">
        <v>0</v>
      </c>
      <c r="K4859" s="42">
        <v>0</v>
      </c>
      <c r="L4859" s="22">
        <v>0</v>
      </c>
      <c r="M4859" s="22">
        <v>0</v>
      </c>
      <c r="N4859" s="41">
        <v>0</v>
      </c>
      <c r="O4859" s="42">
        <v>0</v>
      </c>
      <c r="P4859" s="22">
        <v>0</v>
      </c>
      <c r="Q4859" s="22">
        <v>0</v>
      </c>
      <c r="R4859" s="41">
        <v>0</v>
      </c>
      <c r="S4859" s="42">
        <v>0</v>
      </c>
      <c r="T4859" s="22">
        <v>0</v>
      </c>
      <c r="U4859" s="22">
        <v>0</v>
      </c>
      <c r="V4859" s="41"/>
      <c r="W4859" s="42"/>
      <c r="X4859" s="22"/>
      <c r="Y4859" s="22"/>
      <c r="Z4859" s="41"/>
      <c r="AA4859" s="42"/>
      <c r="AB4859" s="22"/>
      <c r="AC4859" s="22"/>
      <c r="AD4859" s="43"/>
      <c r="AE4859" s="26"/>
      <c r="AF4859" s="26"/>
      <c r="AG4859" s="44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6" t="s">
        <v>1655</v>
      </c>
      <c r="B4860" s="37" t="s">
        <v>275</v>
      </c>
      <c r="C4860" s="38" t="s">
        <v>276</v>
      </c>
      <c r="D4860" s="24">
        <f t="shared" si="150"/>
        <v>0</v>
      </c>
      <c r="E4860" s="32">
        <f t="shared" si="151"/>
        <v>0</v>
      </c>
      <c r="F4860" s="28">
        <v>0</v>
      </c>
      <c r="G4860" s="29">
        <v>0</v>
      </c>
      <c r="H4860" s="22">
        <v>0</v>
      </c>
      <c r="I4860" s="22">
        <v>0</v>
      </c>
      <c r="J4860" s="41">
        <v>0</v>
      </c>
      <c r="K4860" s="42">
        <v>0</v>
      </c>
      <c r="L4860" s="22">
        <v>0</v>
      </c>
      <c r="M4860" s="22">
        <v>0</v>
      </c>
      <c r="N4860" s="41">
        <v>0</v>
      </c>
      <c r="O4860" s="42">
        <v>0</v>
      </c>
      <c r="P4860" s="22">
        <v>0</v>
      </c>
      <c r="Q4860" s="22">
        <v>0</v>
      </c>
      <c r="R4860" s="41">
        <v>0</v>
      </c>
      <c r="S4860" s="42">
        <v>0</v>
      </c>
      <c r="T4860" s="22">
        <v>0</v>
      </c>
      <c r="U4860" s="22">
        <v>0</v>
      </c>
      <c r="V4860" s="41"/>
      <c r="W4860" s="42"/>
      <c r="X4860" s="22"/>
      <c r="Y4860" s="22"/>
      <c r="Z4860" s="41"/>
      <c r="AA4860" s="42"/>
      <c r="AB4860" s="22"/>
      <c r="AC4860" s="22"/>
      <c r="AD4860" s="43"/>
      <c r="AE4860" s="26"/>
      <c r="AF4860" s="26"/>
      <c r="AG4860" s="44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6" t="s">
        <v>1655</v>
      </c>
      <c r="B4861" s="37" t="s">
        <v>277</v>
      </c>
      <c r="C4861" s="38" t="s">
        <v>278</v>
      </c>
      <c r="D4861" s="24">
        <f t="shared" si="150"/>
        <v>0</v>
      </c>
      <c r="E4861" s="32">
        <f t="shared" si="151"/>
        <v>0</v>
      </c>
      <c r="F4861" s="28">
        <v>0</v>
      </c>
      <c r="G4861" s="29">
        <v>0</v>
      </c>
      <c r="H4861" s="22">
        <v>0</v>
      </c>
      <c r="I4861" s="22">
        <v>0</v>
      </c>
      <c r="J4861" s="41">
        <v>0</v>
      </c>
      <c r="K4861" s="42">
        <v>0</v>
      </c>
      <c r="L4861" s="22">
        <v>0</v>
      </c>
      <c r="M4861" s="22">
        <v>0</v>
      </c>
      <c r="N4861" s="41">
        <v>0</v>
      </c>
      <c r="O4861" s="42">
        <v>0</v>
      </c>
      <c r="P4861" s="22">
        <v>0</v>
      </c>
      <c r="Q4861" s="22">
        <v>0</v>
      </c>
      <c r="R4861" s="41">
        <v>0</v>
      </c>
      <c r="S4861" s="42">
        <v>0</v>
      </c>
      <c r="T4861" s="22">
        <v>0</v>
      </c>
      <c r="U4861" s="22">
        <v>0</v>
      </c>
      <c r="V4861" s="41"/>
      <c r="W4861" s="42"/>
      <c r="X4861" s="22"/>
      <c r="Y4861" s="22"/>
      <c r="Z4861" s="41"/>
      <c r="AA4861" s="42"/>
      <c r="AB4861" s="22"/>
      <c r="AC4861" s="22"/>
      <c r="AD4861" s="43"/>
      <c r="AE4861" s="26"/>
      <c r="AF4861" s="26"/>
      <c r="AG4861" s="44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6" t="s">
        <v>1655</v>
      </c>
      <c r="B4862" s="37" t="s">
        <v>279</v>
      </c>
      <c r="C4862" s="38" t="s">
        <v>280</v>
      </c>
      <c r="D4862" s="24">
        <f t="shared" si="150"/>
        <v>0</v>
      </c>
      <c r="E4862" s="32">
        <f t="shared" si="151"/>
        <v>0</v>
      </c>
      <c r="F4862" s="28"/>
      <c r="G4862" s="29"/>
      <c r="H4862" s="22"/>
      <c r="I4862" s="22"/>
      <c r="J4862" s="41"/>
      <c r="K4862" s="42"/>
      <c r="L4862" s="22"/>
      <c r="M4862" s="22"/>
      <c r="N4862" s="41"/>
      <c r="O4862" s="42"/>
      <c r="P4862" s="22"/>
      <c r="Q4862" s="22"/>
      <c r="R4862" s="41"/>
      <c r="S4862" s="42"/>
      <c r="T4862" s="22"/>
      <c r="U4862" s="22"/>
      <c r="V4862" s="41"/>
      <c r="W4862" s="42"/>
      <c r="X4862" s="22"/>
      <c r="Y4862" s="22"/>
      <c r="Z4862" s="41"/>
      <c r="AA4862" s="42"/>
      <c r="AB4862" s="22"/>
      <c r="AC4862" s="22"/>
      <c r="AD4862" s="43"/>
      <c r="AE4862" s="26"/>
      <c r="AF4862" s="26"/>
      <c r="AG4862" s="44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6" t="s">
        <v>1655</v>
      </c>
      <c r="B4863" s="37" t="s">
        <v>281</v>
      </c>
      <c r="C4863" s="38" t="s">
        <v>282</v>
      </c>
      <c r="D4863" s="24">
        <f t="shared" si="150"/>
        <v>0</v>
      </c>
      <c r="E4863" s="32">
        <f t="shared" si="151"/>
        <v>0</v>
      </c>
      <c r="F4863" s="28"/>
      <c r="G4863" s="29"/>
      <c r="H4863" s="22"/>
      <c r="I4863" s="22"/>
      <c r="J4863" s="41"/>
      <c r="K4863" s="42"/>
      <c r="L4863" s="22"/>
      <c r="M4863" s="22"/>
      <c r="N4863" s="41"/>
      <c r="O4863" s="42"/>
      <c r="P4863" s="22"/>
      <c r="Q4863" s="22"/>
      <c r="R4863" s="41"/>
      <c r="S4863" s="42"/>
      <c r="T4863" s="22"/>
      <c r="U4863" s="22"/>
      <c r="V4863" s="41"/>
      <c r="W4863" s="42"/>
      <c r="X4863" s="22"/>
      <c r="Y4863" s="22"/>
      <c r="Z4863" s="41"/>
      <c r="AA4863" s="42"/>
      <c r="AB4863" s="22"/>
      <c r="AC4863" s="22"/>
      <c r="AD4863" s="43"/>
      <c r="AE4863" s="26"/>
      <c r="AF4863" s="26"/>
      <c r="AG4863" s="44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6" t="s">
        <v>1655</v>
      </c>
      <c r="B4864" s="37" t="s">
        <v>283</v>
      </c>
      <c r="C4864" s="38" t="s">
        <v>284</v>
      </c>
      <c r="D4864" s="24">
        <f t="shared" si="150"/>
        <v>0</v>
      </c>
      <c r="E4864" s="32">
        <f t="shared" si="151"/>
        <v>0</v>
      </c>
      <c r="F4864" s="28">
        <v>0</v>
      </c>
      <c r="G4864" s="29">
        <v>0</v>
      </c>
      <c r="H4864" s="19">
        <v>0</v>
      </c>
      <c r="I4864" s="19">
        <v>0</v>
      </c>
      <c r="J4864" s="39">
        <v>0</v>
      </c>
      <c r="K4864" s="40">
        <v>0</v>
      </c>
      <c r="L4864" s="19">
        <v>0</v>
      </c>
      <c r="M4864" s="19">
        <v>0</v>
      </c>
      <c r="N4864" s="39">
        <v>0</v>
      </c>
      <c r="O4864" s="40">
        <v>0</v>
      </c>
      <c r="P4864" s="22">
        <v>0</v>
      </c>
      <c r="Q4864" s="22">
        <v>0</v>
      </c>
      <c r="R4864" s="39">
        <v>0</v>
      </c>
      <c r="S4864" s="40">
        <v>0</v>
      </c>
      <c r="T4864" s="19">
        <v>0</v>
      </c>
      <c r="U4864" s="19">
        <v>0</v>
      </c>
      <c r="V4864" s="39"/>
      <c r="W4864" s="40"/>
      <c r="X4864" s="19"/>
      <c r="Y4864" s="19"/>
      <c r="Z4864" s="39"/>
      <c r="AA4864" s="40"/>
      <c r="AB4864" s="19"/>
      <c r="AC4864" s="19"/>
      <c r="AD4864" s="43"/>
      <c r="AE4864" s="26"/>
      <c r="AF4864" s="26"/>
      <c r="AG4864" s="44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6" t="s">
        <v>1655</v>
      </c>
      <c r="B4865" s="37" t="s">
        <v>285</v>
      </c>
      <c r="C4865" s="38" t="s">
        <v>286</v>
      </c>
      <c r="D4865" s="24">
        <f t="shared" si="150"/>
        <v>0</v>
      </c>
      <c r="E4865" s="32">
        <f t="shared" si="151"/>
        <v>0</v>
      </c>
      <c r="F4865" s="28"/>
      <c r="G4865" s="29"/>
      <c r="H4865" s="22"/>
      <c r="I4865" s="22"/>
      <c r="J4865" s="41"/>
      <c r="K4865" s="42"/>
      <c r="L4865" s="22"/>
      <c r="M4865" s="22"/>
      <c r="N4865" s="41"/>
      <c r="O4865" s="42"/>
      <c r="P4865" s="19"/>
      <c r="Q4865" s="19"/>
      <c r="R4865" s="41"/>
      <c r="S4865" s="42"/>
      <c r="T4865" s="22"/>
      <c r="U4865" s="22"/>
      <c r="V4865" s="41"/>
      <c r="W4865" s="42"/>
      <c r="X4865" s="22"/>
      <c r="Y4865" s="22"/>
      <c r="Z4865" s="41"/>
      <c r="AA4865" s="42"/>
      <c r="AB4865" s="22"/>
      <c r="AC4865" s="22"/>
      <c r="AD4865" s="43"/>
      <c r="AE4865" s="26"/>
      <c r="AF4865" s="26"/>
      <c r="AG4865" s="44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6" t="s">
        <v>1655</v>
      </c>
      <c r="B4866" s="37" t="s">
        <v>287</v>
      </c>
      <c r="C4866" s="38" t="s">
        <v>288</v>
      </c>
      <c r="D4866" s="24">
        <f t="shared" si="150"/>
        <v>0</v>
      </c>
      <c r="E4866" s="32">
        <f t="shared" si="151"/>
        <v>0</v>
      </c>
      <c r="F4866" s="28"/>
      <c r="G4866" s="29"/>
      <c r="H4866" s="22"/>
      <c r="I4866" s="22"/>
      <c r="J4866" s="41"/>
      <c r="K4866" s="42"/>
      <c r="L4866" s="22"/>
      <c r="M4866" s="22"/>
      <c r="N4866" s="41"/>
      <c r="O4866" s="42"/>
      <c r="P4866" s="22"/>
      <c r="Q4866" s="22"/>
      <c r="R4866" s="41"/>
      <c r="S4866" s="42"/>
      <c r="T4866" s="22"/>
      <c r="U4866" s="22"/>
      <c r="V4866" s="41"/>
      <c r="W4866" s="42"/>
      <c r="X4866" s="22"/>
      <c r="Y4866" s="22"/>
      <c r="Z4866" s="41"/>
      <c r="AA4866" s="42"/>
      <c r="AB4866" s="22"/>
      <c r="AC4866" s="22"/>
      <c r="AD4866" s="43"/>
      <c r="AE4866" s="26"/>
      <c r="AF4866" s="26"/>
      <c r="AG4866" s="44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6" t="s">
        <v>1655</v>
      </c>
      <c r="B4867" s="37" t="s">
        <v>289</v>
      </c>
      <c r="C4867" s="38" t="s">
        <v>290</v>
      </c>
      <c r="D4867" s="24">
        <f t="shared" si="150"/>
        <v>0</v>
      </c>
      <c r="E4867" s="32">
        <f t="shared" si="151"/>
        <v>0</v>
      </c>
      <c r="F4867" s="28"/>
      <c r="G4867" s="29"/>
      <c r="H4867" s="22"/>
      <c r="I4867" s="22"/>
      <c r="J4867" s="41"/>
      <c r="K4867" s="42"/>
      <c r="L4867" s="22"/>
      <c r="M4867" s="22"/>
      <c r="N4867" s="41"/>
      <c r="O4867" s="42"/>
      <c r="P4867" s="22"/>
      <c r="Q4867" s="22"/>
      <c r="R4867" s="41"/>
      <c r="S4867" s="42"/>
      <c r="T4867" s="22"/>
      <c r="U4867" s="22"/>
      <c r="V4867" s="41"/>
      <c r="W4867" s="42"/>
      <c r="X4867" s="22"/>
      <c r="Y4867" s="22"/>
      <c r="Z4867" s="41"/>
      <c r="AA4867" s="42"/>
      <c r="AB4867" s="22"/>
      <c r="AC4867" s="22"/>
      <c r="AD4867" s="43"/>
      <c r="AE4867" s="26"/>
      <c r="AF4867" s="26"/>
      <c r="AG4867" s="44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6" t="s">
        <v>1655</v>
      </c>
      <c r="B4868" s="37" t="s">
        <v>291</v>
      </c>
      <c r="C4868" s="38" t="s">
        <v>292</v>
      </c>
      <c r="D4868" s="24">
        <f t="shared" ref="D4868:D4931" si="152">F4868+H4868+J4868+L4868+N4868+P4868+R4868+T4868+V4868+X4868+Z4868+AB4868</f>
        <v>0</v>
      </c>
      <c r="E4868" s="32">
        <f t="shared" ref="E4868:E4931" si="153">G4868+I4868+K4868+M4868+O4868+Q4868+S4868+U4868+W4868+Y4868+AA4868+AC4868</f>
        <v>0</v>
      </c>
      <c r="F4868" s="28"/>
      <c r="G4868" s="29"/>
      <c r="H4868" s="22"/>
      <c r="I4868" s="22"/>
      <c r="J4868" s="41"/>
      <c r="K4868" s="42"/>
      <c r="L4868" s="22"/>
      <c r="M4868" s="22"/>
      <c r="N4868" s="41"/>
      <c r="O4868" s="42"/>
      <c r="P4868" s="22"/>
      <c r="Q4868" s="22"/>
      <c r="R4868" s="41"/>
      <c r="S4868" s="42"/>
      <c r="T4868" s="22"/>
      <c r="U4868" s="22"/>
      <c r="V4868" s="41"/>
      <c r="W4868" s="42"/>
      <c r="X4868" s="22"/>
      <c r="Y4868" s="22"/>
      <c r="Z4868" s="41"/>
      <c r="AA4868" s="42"/>
      <c r="AB4868" s="22"/>
      <c r="AC4868" s="22"/>
      <c r="AD4868" s="43"/>
      <c r="AE4868" s="26"/>
      <c r="AF4868" s="26"/>
      <c r="AG4868" s="44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6" t="s">
        <v>1655</v>
      </c>
      <c r="B4869" s="37" t="s">
        <v>293</v>
      </c>
      <c r="C4869" s="38" t="s">
        <v>294</v>
      </c>
      <c r="D4869" s="24">
        <f t="shared" si="152"/>
        <v>0</v>
      </c>
      <c r="E4869" s="32">
        <f t="shared" si="153"/>
        <v>0</v>
      </c>
      <c r="F4869" s="28"/>
      <c r="G4869" s="29"/>
      <c r="H4869" s="22"/>
      <c r="I4869" s="22"/>
      <c r="J4869" s="41"/>
      <c r="K4869" s="42"/>
      <c r="L4869" s="22"/>
      <c r="M4869" s="22"/>
      <c r="N4869" s="41"/>
      <c r="O4869" s="42"/>
      <c r="P4869" s="22"/>
      <c r="Q4869" s="22"/>
      <c r="R4869" s="41"/>
      <c r="S4869" s="42"/>
      <c r="T4869" s="22"/>
      <c r="U4869" s="22"/>
      <c r="V4869" s="41"/>
      <c r="W4869" s="42"/>
      <c r="X4869" s="22"/>
      <c r="Y4869" s="22"/>
      <c r="Z4869" s="41"/>
      <c r="AA4869" s="42"/>
      <c r="AB4869" s="22"/>
      <c r="AC4869" s="22"/>
      <c r="AD4869" s="43"/>
      <c r="AE4869" s="26"/>
      <c r="AF4869" s="26"/>
      <c r="AG4869" s="44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6" t="s">
        <v>1655</v>
      </c>
      <c r="B4870" s="37" t="s">
        <v>295</v>
      </c>
      <c r="C4870" s="38" t="s">
        <v>296</v>
      </c>
      <c r="D4870" s="24">
        <f t="shared" si="152"/>
        <v>0</v>
      </c>
      <c r="E4870" s="32">
        <f t="shared" si="153"/>
        <v>0</v>
      </c>
      <c r="F4870" s="28"/>
      <c r="G4870" s="29"/>
      <c r="H4870" s="22"/>
      <c r="I4870" s="22"/>
      <c r="J4870" s="41"/>
      <c r="K4870" s="42"/>
      <c r="L4870" s="22"/>
      <c r="M4870" s="22"/>
      <c r="N4870" s="41"/>
      <c r="O4870" s="42"/>
      <c r="P4870" s="22"/>
      <c r="Q4870" s="22"/>
      <c r="R4870" s="41"/>
      <c r="S4870" s="42"/>
      <c r="T4870" s="22"/>
      <c r="U4870" s="22"/>
      <c r="V4870" s="41"/>
      <c r="W4870" s="42"/>
      <c r="X4870" s="22"/>
      <c r="Y4870" s="22"/>
      <c r="Z4870" s="41"/>
      <c r="AA4870" s="42"/>
      <c r="AB4870" s="22"/>
      <c r="AC4870" s="22"/>
      <c r="AD4870" s="43"/>
      <c r="AE4870" s="26"/>
      <c r="AF4870" s="26"/>
      <c r="AG4870" s="44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6" t="s">
        <v>1655</v>
      </c>
      <c r="B4871" s="37" t="s">
        <v>297</v>
      </c>
      <c r="C4871" s="38" t="s">
        <v>298</v>
      </c>
      <c r="D4871" s="24">
        <f t="shared" si="152"/>
        <v>0</v>
      </c>
      <c r="E4871" s="32">
        <f t="shared" si="153"/>
        <v>12706.67</v>
      </c>
      <c r="F4871" s="28">
        <v>0</v>
      </c>
      <c r="G4871" s="29">
        <v>1588.33</v>
      </c>
      <c r="H4871" s="22">
        <v>0</v>
      </c>
      <c r="I4871" s="22">
        <v>1588.33</v>
      </c>
      <c r="J4871" s="41">
        <v>0</v>
      </c>
      <c r="K4871" s="42">
        <v>1588.33</v>
      </c>
      <c r="L4871" s="22">
        <v>0</v>
      </c>
      <c r="M4871" s="22">
        <v>1588.33</v>
      </c>
      <c r="N4871" s="41">
        <v>0</v>
      </c>
      <c r="O4871" s="42">
        <v>1588.33</v>
      </c>
      <c r="P4871" s="22">
        <v>0</v>
      </c>
      <c r="Q4871" s="22">
        <v>1588.36</v>
      </c>
      <c r="R4871" s="41">
        <v>0</v>
      </c>
      <c r="S4871" s="42">
        <v>1588.33</v>
      </c>
      <c r="T4871" s="22">
        <v>0</v>
      </c>
      <c r="U4871" s="22">
        <v>1588.33</v>
      </c>
      <c r="V4871" s="41"/>
      <c r="W4871" s="42"/>
      <c r="X4871" s="22"/>
      <c r="Y4871" s="22"/>
      <c r="Z4871" s="41"/>
      <c r="AA4871" s="42"/>
      <c r="AB4871" s="22"/>
      <c r="AC4871" s="22"/>
      <c r="AD4871" s="43"/>
      <c r="AE4871" s="26"/>
      <c r="AF4871" s="26"/>
      <c r="AG4871" s="44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6" t="s">
        <v>1655</v>
      </c>
      <c r="B4872" s="37" t="s">
        <v>299</v>
      </c>
      <c r="C4872" s="38" t="s">
        <v>300</v>
      </c>
      <c r="D4872" s="24">
        <f t="shared" si="152"/>
        <v>0</v>
      </c>
      <c r="E4872" s="32">
        <f t="shared" si="153"/>
        <v>41546.670000000006</v>
      </c>
      <c r="F4872" s="28">
        <v>0</v>
      </c>
      <c r="G4872" s="29">
        <v>5193.33</v>
      </c>
      <c r="H4872" s="22">
        <v>0</v>
      </c>
      <c r="I4872" s="22">
        <v>5193.33</v>
      </c>
      <c r="J4872" s="41">
        <v>0</v>
      </c>
      <c r="K4872" s="42">
        <v>5193.33</v>
      </c>
      <c r="L4872" s="22">
        <v>0</v>
      </c>
      <c r="M4872" s="22">
        <v>5193.33</v>
      </c>
      <c r="N4872" s="41">
        <v>0</v>
      </c>
      <c r="O4872" s="42">
        <v>5193.33</v>
      </c>
      <c r="P4872" s="22">
        <v>0</v>
      </c>
      <c r="Q4872" s="22">
        <v>5193.3599999999997</v>
      </c>
      <c r="R4872" s="41">
        <v>0</v>
      </c>
      <c r="S4872" s="42">
        <v>5193.33</v>
      </c>
      <c r="T4872" s="22">
        <v>0</v>
      </c>
      <c r="U4872" s="22">
        <v>5193.33</v>
      </c>
      <c r="V4872" s="41"/>
      <c r="W4872" s="42"/>
      <c r="X4872" s="22"/>
      <c r="Y4872" s="22"/>
      <c r="Z4872" s="41"/>
      <c r="AA4872" s="42"/>
      <c r="AB4872" s="22"/>
      <c r="AC4872" s="22"/>
      <c r="AD4872" s="43"/>
      <c r="AE4872" s="26"/>
      <c r="AF4872" s="26"/>
      <c r="AG4872" s="44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6" t="s">
        <v>1655</v>
      </c>
      <c r="B4873" s="37" t="s">
        <v>301</v>
      </c>
      <c r="C4873" s="38" t="s">
        <v>302</v>
      </c>
      <c r="D4873" s="24">
        <f t="shared" si="152"/>
        <v>0</v>
      </c>
      <c r="E4873" s="32">
        <f t="shared" si="153"/>
        <v>131493.54999999999</v>
      </c>
      <c r="F4873" s="28">
        <v>0</v>
      </c>
      <c r="G4873" s="29">
        <v>16436.689999999999</v>
      </c>
      <c r="H4873" s="22">
        <v>0</v>
      </c>
      <c r="I4873" s="22">
        <v>16436.689999999999</v>
      </c>
      <c r="J4873" s="41">
        <v>0</v>
      </c>
      <c r="K4873" s="42">
        <v>16436.689999999999</v>
      </c>
      <c r="L4873" s="22">
        <v>0</v>
      </c>
      <c r="M4873" s="22">
        <v>16436.689999999999</v>
      </c>
      <c r="N4873" s="41">
        <v>0</v>
      </c>
      <c r="O4873" s="42">
        <v>16436.689999999999</v>
      </c>
      <c r="P4873" s="22">
        <v>0</v>
      </c>
      <c r="Q4873" s="22">
        <v>16436.72</v>
      </c>
      <c r="R4873" s="41">
        <v>0</v>
      </c>
      <c r="S4873" s="42">
        <v>16436.689999999999</v>
      </c>
      <c r="T4873" s="22">
        <v>0</v>
      </c>
      <c r="U4873" s="22">
        <v>16436.689999999999</v>
      </c>
      <c r="V4873" s="41"/>
      <c r="W4873" s="42"/>
      <c r="X4873" s="22"/>
      <c r="Y4873" s="22"/>
      <c r="Z4873" s="41"/>
      <c r="AA4873" s="42"/>
      <c r="AB4873" s="22"/>
      <c r="AC4873" s="22"/>
      <c r="AD4873" s="43"/>
      <c r="AE4873" s="26"/>
      <c r="AF4873" s="26"/>
      <c r="AG4873" s="44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6" t="s">
        <v>1655</v>
      </c>
      <c r="B4874" s="37" t="s">
        <v>303</v>
      </c>
      <c r="C4874" s="38" t="s">
        <v>304</v>
      </c>
      <c r="D4874" s="24">
        <f t="shared" si="152"/>
        <v>0</v>
      </c>
      <c r="E4874" s="32">
        <f t="shared" si="153"/>
        <v>0</v>
      </c>
      <c r="F4874" s="28"/>
      <c r="G4874" s="29"/>
      <c r="H4874" s="22"/>
      <c r="I4874" s="22"/>
      <c r="J4874" s="41"/>
      <c r="K4874" s="42"/>
      <c r="L4874" s="22"/>
      <c r="M4874" s="22"/>
      <c r="N4874" s="41"/>
      <c r="O4874" s="42"/>
      <c r="P4874" s="22"/>
      <c r="Q4874" s="22"/>
      <c r="R4874" s="41"/>
      <c r="S4874" s="42"/>
      <c r="T4874" s="22"/>
      <c r="U4874" s="22"/>
      <c r="V4874" s="41"/>
      <c r="W4874" s="42"/>
      <c r="X4874" s="22"/>
      <c r="Y4874" s="22"/>
      <c r="Z4874" s="41"/>
      <c r="AA4874" s="42"/>
      <c r="AB4874" s="22"/>
      <c r="AC4874" s="22"/>
      <c r="AD4874" s="43"/>
      <c r="AE4874" s="26"/>
      <c r="AF4874" s="26"/>
      <c r="AG4874" s="44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6" t="s">
        <v>1655</v>
      </c>
      <c r="B4875" s="37" t="s">
        <v>305</v>
      </c>
      <c r="C4875" s="38" t="s">
        <v>306</v>
      </c>
      <c r="D4875" s="24">
        <f t="shared" si="152"/>
        <v>0</v>
      </c>
      <c r="E4875" s="32">
        <f t="shared" si="153"/>
        <v>0</v>
      </c>
      <c r="F4875" s="28"/>
      <c r="G4875" s="29"/>
      <c r="H4875" s="22"/>
      <c r="I4875" s="22"/>
      <c r="J4875" s="41"/>
      <c r="K4875" s="42"/>
      <c r="L4875" s="22"/>
      <c r="M4875" s="22"/>
      <c r="N4875" s="41"/>
      <c r="O4875" s="42"/>
      <c r="P4875" s="22"/>
      <c r="Q4875" s="22"/>
      <c r="R4875" s="41"/>
      <c r="S4875" s="42"/>
      <c r="T4875" s="22"/>
      <c r="U4875" s="22"/>
      <c r="V4875" s="41"/>
      <c r="W4875" s="42"/>
      <c r="X4875" s="22"/>
      <c r="Y4875" s="22"/>
      <c r="Z4875" s="41"/>
      <c r="AA4875" s="42"/>
      <c r="AB4875" s="22"/>
      <c r="AC4875" s="22"/>
      <c r="AD4875" s="43"/>
      <c r="AE4875" s="26"/>
      <c r="AF4875" s="26"/>
      <c r="AG4875" s="44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6" t="s">
        <v>1655</v>
      </c>
      <c r="B4876" s="37" t="s">
        <v>307</v>
      </c>
      <c r="C4876" s="38" t="s">
        <v>308</v>
      </c>
      <c r="D4876" s="24">
        <f t="shared" si="152"/>
        <v>0</v>
      </c>
      <c r="E4876" s="32">
        <f t="shared" si="153"/>
        <v>15160</v>
      </c>
      <c r="F4876" s="28">
        <v>0</v>
      </c>
      <c r="G4876" s="29">
        <v>1895</v>
      </c>
      <c r="H4876" s="19">
        <v>0</v>
      </c>
      <c r="I4876" s="19">
        <v>1895</v>
      </c>
      <c r="J4876" s="39">
        <v>0</v>
      </c>
      <c r="K4876" s="40">
        <v>1895</v>
      </c>
      <c r="L4876" s="19">
        <v>0</v>
      </c>
      <c r="M4876" s="19">
        <v>1895</v>
      </c>
      <c r="N4876" s="39">
        <v>0</v>
      </c>
      <c r="O4876" s="40">
        <v>1895</v>
      </c>
      <c r="P4876" s="22">
        <v>0</v>
      </c>
      <c r="Q4876" s="22">
        <v>1895</v>
      </c>
      <c r="R4876" s="39">
        <v>0</v>
      </c>
      <c r="S4876" s="40">
        <v>1895</v>
      </c>
      <c r="T4876" s="19">
        <v>0</v>
      </c>
      <c r="U4876" s="19">
        <v>1895</v>
      </c>
      <c r="V4876" s="39"/>
      <c r="W4876" s="40"/>
      <c r="X4876" s="19"/>
      <c r="Y4876" s="19"/>
      <c r="Z4876" s="39"/>
      <c r="AA4876" s="40"/>
      <c r="AB4876" s="19"/>
      <c r="AC4876" s="19"/>
      <c r="AD4876" s="43"/>
      <c r="AE4876" s="26"/>
      <c r="AF4876" s="26"/>
      <c r="AG4876" s="44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6" t="s">
        <v>1655</v>
      </c>
      <c r="B4877" s="37" t="s">
        <v>309</v>
      </c>
      <c r="C4877" s="38" t="s">
        <v>310</v>
      </c>
      <c r="D4877" s="24">
        <f t="shared" si="152"/>
        <v>0</v>
      </c>
      <c r="E4877" s="32">
        <f t="shared" si="153"/>
        <v>0</v>
      </c>
      <c r="F4877" s="28">
        <v>0</v>
      </c>
      <c r="G4877" s="29">
        <v>0</v>
      </c>
      <c r="H4877" s="19">
        <v>0</v>
      </c>
      <c r="I4877" s="19">
        <v>0</v>
      </c>
      <c r="J4877" s="39">
        <v>0</v>
      </c>
      <c r="K4877" s="40">
        <v>0</v>
      </c>
      <c r="L4877" s="19">
        <v>0</v>
      </c>
      <c r="M4877" s="19">
        <v>0</v>
      </c>
      <c r="N4877" s="39">
        <v>0</v>
      </c>
      <c r="O4877" s="40">
        <v>0</v>
      </c>
      <c r="P4877" s="19">
        <v>0</v>
      </c>
      <c r="Q4877" s="19">
        <v>0</v>
      </c>
      <c r="R4877" s="39">
        <v>0</v>
      </c>
      <c r="S4877" s="40">
        <v>0</v>
      </c>
      <c r="T4877" s="19">
        <v>0</v>
      </c>
      <c r="U4877" s="19">
        <v>0</v>
      </c>
      <c r="V4877" s="39"/>
      <c r="W4877" s="40"/>
      <c r="X4877" s="19"/>
      <c r="Y4877" s="19"/>
      <c r="Z4877" s="39"/>
      <c r="AA4877" s="40"/>
      <c r="AB4877" s="19"/>
      <c r="AC4877" s="19"/>
      <c r="AD4877" s="43"/>
      <c r="AE4877" s="26"/>
      <c r="AF4877" s="26"/>
      <c r="AG4877" s="44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6" t="s">
        <v>1655</v>
      </c>
      <c r="B4878" s="37" t="s">
        <v>311</v>
      </c>
      <c r="C4878" s="38" t="s">
        <v>312</v>
      </c>
      <c r="D4878" s="24">
        <f t="shared" si="152"/>
        <v>0</v>
      </c>
      <c r="E4878" s="32">
        <f t="shared" si="153"/>
        <v>0</v>
      </c>
      <c r="F4878" s="28">
        <v>0</v>
      </c>
      <c r="G4878" s="29">
        <v>0</v>
      </c>
      <c r="H4878" s="19">
        <v>0</v>
      </c>
      <c r="I4878" s="19">
        <v>0</v>
      </c>
      <c r="J4878" s="39">
        <v>0</v>
      </c>
      <c r="K4878" s="40">
        <v>0</v>
      </c>
      <c r="L4878" s="19">
        <v>0</v>
      </c>
      <c r="M4878" s="19">
        <v>0</v>
      </c>
      <c r="N4878" s="39">
        <v>0</v>
      </c>
      <c r="O4878" s="40">
        <v>0</v>
      </c>
      <c r="P4878" s="19">
        <v>0</v>
      </c>
      <c r="Q4878" s="19">
        <v>0</v>
      </c>
      <c r="R4878" s="39">
        <v>0</v>
      </c>
      <c r="S4878" s="40">
        <v>0</v>
      </c>
      <c r="T4878" s="19">
        <v>0</v>
      </c>
      <c r="U4878" s="19">
        <v>0</v>
      </c>
      <c r="V4878" s="39"/>
      <c r="W4878" s="40"/>
      <c r="X4878" s="19"/>
      <c r="Y4878" s="19"/>
      <c r="Z4878" s="39"/>
      <c r="AA4878" s="40"/>
      <c r="AB4878" s="19"/>
      <c r="AC4878" s="19"/>
      <c r="AD4878" s="43"/>
      <c r="AE4878" s="26"/>
      <c r="AF4878" s="26"/>
      <c r="AG4878" s="44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6" t="s">
        <v>1655</v>
      </c>
      <c r="B4879" s="37" t="s">
        <v>313</v>
      </c>
      <c r="C4879" s="38" t="s">
        <v>314</v>
      </c>
      <c r="D4879" s="24">
        <f t="shared" si="152"/>
        <v>0</v>
      </c>
      <c r="E4879" s="32">
        <f t="shared" si="153"/>
        <v>0</v>
      </c>
      <c r="F4879" s="28"/>
      <c r="G4879" s="29"/>
      <c r="H4879" s="19"/>
      <c r="I4879" s="19"/>
      <c r="J4879" s="39"/>
      <c r="K4879" s="40"/>
      <c r="L4879" s="19"/>
      <c r="M4879" s="19"/>
      <c r="N4879" s="39"/>
      <c r="O4879" s="40"/>
      <c r="P4879" s="19"/>
      <c r="Q4879" s="19"/>
      <c r="R4879" s="39"/>
      <c r="S4879" s="40"/>
      <c r="T4879" s="19"/>
      <c r="U4879" s="19"/>
      <c r="V4879" s="39"/>
      <c r="W4879" s="40"/>
      <c r="X4879" s="19"/>
      <c r="Y4879" s="19"/>
      <c r="Z4879" s="39"/>
      <c r="AA4879" s="40"/>
      <c r="AB4879" s="19"/>
      <c r="AC4879" s="19"/>
      <c r="AD4879" s="43"/>
      <c r="AE4879" s="26"/>
      <c r="AF4879" s="26"/>
      <c r="AG4879" s="44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6" t="s">
        <v>1655</v>
      </c>
      <c r="B4880" s="37" t="s">
        <v>315</v>
      </c>
      <c r="C4880" s="38" t="s">
        <v>316</v>
      </c>
      <c r="D4880" s="24">
        <f t="shared" si="152"/>
        <v>0</v>
      </c>
      <c r="E4880" s="32">
        <f t="shared" si="153"/>
        <v>0</v>
      </c>
      <c r="F4880" s="28">
        <v>0</v>
      </c>
      <c r="G4880" s="29">
        <v>0</v>
      </c>
      <c r="H4880" s="19">
        <v>0</v>
      </c>
      <c r="I4880" s="19">
        <v>0</v>
      </c>
      <c r="J4880" s="39">
        <v>0</v>
      </c>
      <c r="K4880" s="40">
        <v>0</v>
      </c>
      <c r="L4880" s="19">
        <v>0</v>
      </c>
      <c r="M4880" s="19">
        <v>0</v>
      </c>
      <c r="N4880" s="39">
        <v>0</v>
      </c>
      <c r="O4880" s="40">
        <v>0</v>
      </c>
      <c r="P4880" s="19">
        <v>0</v>
      </c>
      <c r="Q4880" s="19">
        <v>0</v>
      </c>
      <c r="R4880" s="39">
        <v>0</v>
      </c>
      <c r="S4880" s="40">
        <v>0</v>
      </c>
      <c r="T4880" s="19">
        <v>0</v>
      </c>
      <c r="U4880" s="19">
        <v>0</v>
      </c>
      <c r="V4880" s="39"/>
      <c r="W4880" s="40"/>
      <c r="X4880" s="19"/>
      <c r="Y4880" s="19"/>
      <c r="Z4880" s="39"/>
      <c r="AA4880" s="40"/>
      <c r="AB4880" s="19"/>
      <c r="AC4880" s="19"/>
      <c r="AD4880" s="43"/>
      <c r="AE4880" s="26"/>
      <c r="AF4880" s="26"/>
      <c r="AG4880" s="44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6" t="s">
        <v>1655</v>
      </c>
      <c r="B4881" s="37" t="s">
        <v>317</v>
      </c>
      <c r="C4881" s="38" t="s">
        <v>318</v>
      </c>
      <c r="D4881" s="24">
        <f t="shared" si="152"/>
        <v>0</v>
      </c>
      <c r="E4881" s="32">
        <f t="shared" si="153"/>
        <v>0</v>
      </c>
      <c r="F4881" s="28"/>
      <c r="G4881" s="29"/>
      <c r="H4881" s="19"/>
      <c r="I4881" s="19"/>
      <c r="J4881" s="39"/>
      <c r="K4881" s="40"/>
      <c r="L4881" s="19"/>
      <c r="M4881" s="19"/>
      <c r="N4881" s="39"/>
      <c r="O4881" s="40"/>
      <c r="P4881" s="19"/>
      <c r="Q4881" s="19"/>
      <c r="R4881" s="39"/>
      <c r="S4881" s="40"/>
      <c r="T4881" s="19"/>
      <c r="U4881" s="19"/>
      <c r="V4881" s="39"/>
      <c r="W4881" s="40"/>
      <c r="X4881" s="19"/>
      <c r="Y4881" s="19"/>
      <c r="Z4881" s="39"/>
      <c r="AA4881" s="40"/>
      <c r="AB4881" s="19"/>
      <c r="AC4881" s="19"/>
      <c r="AD4881" s="43"/>
      <c r="AE4881" s="26"/>
      <c r="AF4881" s="26"/>
      <c r="AG4881" s="44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6" t="s">
        <v>1655</v>
      </c>
      <c r="B4882" s="37" t="s">
        <v>319</v>
      </c>
      <c r="C4882" s="38" t="s">
        <v>320</v>
      </c>
      <c r="D4882" s="24">
        <f t="shared" si="152"/>
        <v>0</v>
      </c>
      <c r="E4882" s="32">
        <f t="shared" si="153"/>
        <v>0</v>
      </c>
      <c r="F4882" s="28"/>
      <c r="G4882" s="29"/>
      <c r="H4882" s="22"/>
      <c r="I4882" s="22"/>
      <c r="J4882" s="41"/>
      <c r="K4882" s="42"/>
      <c r="L4882" s="22"/>
      <c r="M4882" s="22"/>
      <c r="N4882" s="41"/>
      <c r="O4882" s="42"/>
      <c r="P4882" s="19"/>
      <c r="Q4882" s="19"/>
      <c r="R4882" s="41"/>
      <c r="S4882" s="42"/>
      <c r="T4882" s="22"/>
      <c r="U4882" s="22"/>
      <c r="V4882" s="41"/>
      <c r="W4882" s="42"/>
      <c r="X4882" s="22"/>
      <c r="Y4882" s="22"/>
      <c r="Z4882" s="41"/>
      <c r="AA4882" s="42"/>
      <c r="AB4882" s="22"/>
      <c r="AC4882" s="22"/>
      <c r="AD4882" s="43"/>
      <c r="AE4882" s="26"/>
      <c r="AF4882" s="26"/>
      <c r="AG4882" s="44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6" t="s">
        <v>1655</v>
      </c>
      <c r="B4883" s="37" t="s">
        <v>321</v>
      </c>
      <c r="C4883" s="38" t="s">
        <v>322</v>
      </c>
      <c r="D4883" s="24">
        <f t="shared" si="152"/>
        <v>0</v>
      </c>
      <c r="E4883" s="32">
        <f t="shared" si="153"/>
        <v>0</v>
      </c>
      <c r="F4883" s="28"/>
      <c r="G4883" s="29"/>
      <c r="H4883" s="19"/>
      <c r="I4883" s="19"/>
      <c r="J4883" s="39"/>
      <c r="K4883" s="40"/>
      <c r="L4883" s="19"/>
      <c r="M4883" s="19"/>
      <c r="N4883" s="39"/>
      <c r="O4883" s="40"/>
      <c r="P4883" s="22"/>
      <c r="Q4883" s="22"/>
      <c r="R4883" s="39"/>
      <c r="S4883" s="40"/>
      <c r="T4883" s="19"/>
      <c r="U4883" s="19"/>
      <c r="V4883" s="39"/>
      <c r="W4883" s="40"/>
      <c r="X4883" s="19"/>
      <c r="Y4883" s="19"/>
      <c r="Z4883" s="39"/>
      <c r="AA4883" s="40"/>
      <c r="AB4883" s="19"/>
      <c r="AC4883" s="19"/>
      <c r="AD4883" s="43"/>
      <c r="AE4883" s="26"/>
      <c r="AF4883" s="26"/>
      <c r="AG4883" s="44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6" t="s">
        <v>1655</v>
      </c>
      <c r="B4884" s="37" t="s">
        <v>323</v>
      </c>
      <c r="C4884" s="38" t="s">
        <v>324</v>
      </c>
      <c r="D4884" s="24">
        <f t="shared" si="152"/>
        <v>0</v>
      </c>
      <c r="E4884" s="32">
        <f t="shared" si="153"/>
        <v>0</v>
      </c>
      <c r="F4884" s="28"/>
      <c r="G4884" s="29"/>
      <c r="H4884" s="19"/>
      <c r="I4884" s="19"/>
      <c r="J4884" s="39"/>
      <c r="K4884" s="40"/>
      <c r="L4884" s="19"/>
      <c r="M4884" s="19"/>
      <c r="N4884" s="39"/>
      <c r="O4884" s="40"/>
      <c r="P4884" s="19"/>
      <c r="Q4884" s="19"/>
      <c r="R4884" s="39"/>
      <c r="S4884" s="40"/>
      <c r="T4884" s="19"/>
      <c r="U4884" s="19"/>
      <c r="V4884" s="39"/>
      <c r="W4884" s="40"/>
      <c r="X4884" s="19"/>
      <c r="Y4884" s="19"/>
      <c r="Z4884" s="39"/>
      <c r="AA4884" s="40"/>
      <c r="AB4884" s="19"/>
      <c r="AC4884" s="19"/>
      <c r="AD4884" s="43"/>
      <c r="AE4884" s="26"/>
      <c r="AF4884" s="26"/>
      <c r="AG4884" s="44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6" t="s">
        <v>1655</v>
      </c>
      <c r="B4885" s="37" t="s">
        <v>325</v>
      </c>
      <c r="C4885" s="38" t="s">
        <v>326</v>
      </c>
      <c r="D4885" s="24">
        <f t="shared" si="152"/>
        <v>0</v>
      </c>
      <c r="E4885" s="32">
        <f t="shared" si="153"/>
        <v>0</v>
      </c>
      <c r="F4885" s="28">
        <v>0</v>
      </c>
      <c r="G4885" s="29">
        <v>0</v>
      </c>
      <c r="H4885" s="19">
        <v>0</v>
      </c>
      <c r="I4885" s="19">
        <v>0</v>
      </c>
      <c r="J4885" s="39">
        <v>0</v>
      </c>
      <c r="K4885" s="40">
        <v>0</v>
      </c>
      <c r="L4885" s="19">
        <v>0</v>
      </c>
      <c r="M4885" s="19">
        <v>0</v>
      </c>
      <c r="N4885" s="39">
        <v>0</v>
      </c>
      <c r="O4885" s="40">
        <v>0</v>
      </c>
      <c r="P4885" s="19">
        <v>0</v>
      </c>
      <c r="Q4885" s="19">
        <v>0</v>
      </c>
      <c r="R4885" s="39">
        <v>0</v>
      </c>
      <c r="S4885" s="40">
        <v>0</v>
      </c>
      <c r="T4885" s="19">
        <v>0</v>
      </c>
      <c r="U4885" s="19">
        <v>0</v>
      </c>
      <c r="V4885" s="39"/>
      <c r="W4885" s="40"/>
      <c r="X4885" s="19"/>
      <c r="Y4885" s="19"/>
      <c r="Z4885" s="39"/>
      <c r="AA4885" s="40"/>
      <c r="AB4885" s="19"/>
      <c r="AC4885" s="19"/>
      <c r="AD4885" s="43"/>
      <c r="AE4885" s="26"/>
      <c r="AF4885" s="26"/>
      <c r="AG4885" s="44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6" t="s">
        <v>1655</v>
      </c>
      <c r="B4886" s="37" t="s">
        <v>327</v>
      </c>
      <c r="C4886" s="38" t="s">
        <v>328</v>
      </c>
      <c r="D4886" s="24">
        <f t="shared" si="152"/>
        <v>0</v>
      </c>
      <c r="E4886" s="32">
        <f t="shared" si="153"/>
        <v>10234.4</v>
      </c>
      <c r="F4886" s="28">
        <v>0</v>
      </c>
      <c r="G4886" s="29">
        <v>1279.3</v>
      </c>
      <c r="H4886" s="19">
        <v>0</v>
      </c>
      <c r="I4886" s="19">
        <v>1279.3</v>
      </c>
      <c r="J4886" s="39">
        <v>0</v>
      </c>
      <c r="K4886" s="40">
        <v>1279.3</v>
      </c>
      <c r="L4886" s="19">
        <v>0</v>
      </c>
      <c r="M4886" s="19">
        <v>1279.3</v>
      </c>
      <c r="N4886" s="39">
        <v>0</v>
      </c>
      <c r="O4886" s="40">
        <v>1279.3</v>
      </c>
      <c r="P4886" s="19">
        <v>0</v>
      </c>
      <c r="Q4886" s="19">
        <v>1279.3</v>
      </c>
      <c r="R4886" s="39">
        <v>0</v>
      </c>
      <c r="S4886" s="40">
        <v>1279.3</v>
      </c>
      <c r="T4886" s="19">
        <v>0</v>
      </c>
      <c r="U4886" s="19">
        <v>1279.3</v>
      </c>
      <c r="V4886" s="39"/>
      <c r="W4886" s="40"/>
      <c r="X4886" s="19"/>
      <c r="Y4886" s="19"/>
      <c r="Z4886" s="39"/>
      <c r="AA4886" s="40"/>
      <c r="AB4886" s="19"/>
      <c r="AC4886" s="19"/>
      <c r="AD4886" s="43"/>
      <c r="AE4886" s="26"/>
      <c r="AF4886" s="26"/>
      <c r="AG4886" s="44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6" t="s">
        <v>1655</v>
      </c>
      <c r="B4887" s="37" t="s">
        <v>329</v>
      </c>
      <c r="C4887" s="38" t="s">
        <v>330</v>
      </c>
      <c r="D4887" s="24">
        <f t="shared" si="152"/>
        <v>40592.020000000004</v>
      </c>
      <c r="E4887" s="32">
        <f t="shared" si="153"/>
        <v>93679.96</v>
      </c>
      <c r="F4887" s="28">
        <v>0</v>
      </c>
      <c r="G4887" s="29">
        <v>11120.13</v>
      </c>
      <c r="H4887" s="19">
        <v>3889.86</v>
      </c>
      <c r="I4887" s="19">
        <v>11120.13</v>
      </c>
      <c r="J4887" s="39">
        <v>0</v>
      </c>
      <c r="K4887" s="40">
        <v>11120.13</v>
      </c>
      <c r="L4887" s="19">
        <v>0</v>
      </c>
      <c r="M4887" s="19">
        <v>11120.13</v>
      </c>
      <c r="N4887" s="39">
        <v>0</v>
      </c>
      <c r="O4887" s="40">
        <v>11120.13</v>
      </c>
      <c r="P4887" s="19">
        <v>0</v>
      </c>
      <c r="Q4887" s="19">
        <v>11120.13</v>
      </c>
      <c r="R4887" s="39">
        <v>0</v>
      </c>
      <c r="S4887" s="40">
        <v>11120.13</v>
      </c>
      <c r="T4887" s="19">
        <v>36702.160000000003</v>
      </c>
      <c r="U4887" s="19">
        <v>15839.05</v>
      </c>
      <c r="V4887" s="39"/>
      <c r="W4887" s="40"/>
      <c r="X4887" s="19"/>
      <c r="Y4887" s="19"/>
      <c r="Z4887" s="39"/>
      <c r="AA4887" s="40"/>
      <c r="AB4887" s="19"/>
      <c r="AC4887" s="19"/>
      <c r="AD4887" s="43"/>
      <c r="AE4887" s="26"/>
      <c r="AF4887" s="26"/>
      <c r="AG4887" s="44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6" t="s">
        <v>1655</v>
      </c>
      <c r="B4888" s="37" t="s">
        <v>331</v>
      </c>
      <c r="C4888" s="38" t="s">
        <v>332</v>
      </c>
      <c r="D4888" s="24">
        <f t="shared" si="152"/>
        <v>0</v>
      </c>
      <c r="E4888" s="32">
        <f t="shared" si="153"/>
        <v>0</v>
      </c>
      <c r="F4888" s="28"/>
      <c r="G4888" s="29"/>
      <c r="H4888" s="19"/>
      <c r="I4888" s="19"/>
      <c r="J4888" s="39"/>
      <c r="K4888" s="40"/>
      <c r="L4888" s="19"/>
      <c r="M4888" s="19"/>
      <c r="N4888" s="39"/>
      <c r="O4888" s="40"/>
      <c r="P4888" s="19"/>
      <c r="Q4888" s="19"/>
      <c r="R4888" s="39"/>
      <c r="S4888" s="40"/>
      <c r="T4888" s="19"/>
      <c r="U4888" s="19"/>
      <c r="V4888" s="39"/>
      <c r="W4888" s="40"/>
      <c r="X4888" s="19"/>
      <c r="Y4888" s="19"/>
      <c r="Z4888" s="39"/>
      <c r="AA4888" s="40"/>
      <c r="AB4888" s="19"/>
      <c r="AC4888" s="19"/>
      <c r="AD4888" s="43"/>
      <c r="AE4888" s="26"/>
      <c r="AF4888" s="26"/>
      <c r="AG4888" s="44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6" t="s">
        <v>1655</v>
      </c>
      <c r="B4889" s="37" t="s">
        <v>333</v>
      </c>
      <c r="C4889" s="38" t="s">
        <v>334</v>
      </c>
      <c r="D4889" s="24">
        <f t="shared" si="152"/>
        <v>0</v>
      </c>
      <c r="E4889" s="32">
        <f t="shared" si="153"/>
        <v>36391.11</v>
      </c>
      <c r="F4889" s="28">
        <v>0</v>
      </c>
      <c r="G4889" s="29">
        <v>4548.8900000000003</v>
      </c>
      <c r="H4889" s="19">
        <v>0</v>
      </c>
      <c r="I4889" s="19">
        <v>4548.8900000000003</v>
      </c>
      <c r="J4889" s="39">
        <v>0</v>
      </c>
      <c r="K4889" s="40">
        <v>4548.8900000000003</v>
      </c>
      <c r="L4889" s="19">
        <v>0</v>
      </c>
      <c r="M4889" s="19">
        <v>4548.8900000000003</v>
      </c>
      <c r="N4889" s="39">
        <v>0</v>
      </c>
      <c r="O4889" s="40">
        <v>4548.8900000000003</v>
      </c>
      <c r="P4889" s="19">
        <v>0</v>
      </c>
      <c r="Q4889" s="19">
        <v>4548.88</v>
      </c>
      <c r="R4889" s="39">
        <v>0</v>
      </c>
      <c r="S4889" s="40">
        <v>4548.8900000000003</v>
      </c>
      <c r="T4889" s="19">
        <v>0</v>
      </c>
      <c r="U4889" s="19">
        <v>4548.8900000000003</v>
      </c>
      <c r="V4889" s="39"/>
      <c r="W4889" s="40"/>
      <c r="X4889" s="19"/>
      <c r="Y4889" s="19"/>
      <c r="Z4889" s="39"/>
      <c r="AA4889" s="40"/>
      <c r="AB4889" s="19"/>
      <c r="AC4889" s="19"/>
      <c r="AD4889" s="43"/>
      <c r="AE4889" s="26"/>
      <c r="AF4889" s="26"/>
      <c r="AG4889" s="44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6" t="s">
        <v>1655</v>
      </c>
      <c r="B4890" s="37" t="s">
        <v>335</v>
      </c>
      <c r="C4890" s="38" t="s">
        <v>336</v>
      </c>
      <c r="D4890" s="24">
        <f t="shared" si="152"/>
        <v>0</v>
      </c>
      <c r="E4890" s="32">
        <f t="shared" si="153"/>
        <v>0</v>
      </c>
      <c r="F4890" s="28"/>
      <c r="G4890" s="29"/>
      <c r="H4890" s="19"/>
      <c r="I4890" s="19"/>
      <c r="J4890" s="39"/>
      <c r="K4890" s="40"/>
      <c r="L4890" s="19"/>
      <c r="M4890" s="19"/>
      <c r="N4890" s="39"/>
      <c r="O4890" s="40"/>
      <c r="P4890" s="19"/>
      <c r="Q4890" s="19"/>
      <c r="R4890" s="39"/>
      <c r="S4890" s="40"/>
      <c r="T4890" s="19"/>
      <c r="U4890" s="19"/>
      <c r="V4890" s="39"/>
      <c r="W4890" s="40"/>
      <c r="X4890" s="19"/>
      <c r="Y4890" s="19"/>
      <c r="Z4890" s="39"/>
      <c r="AA4890" s="40"/>
      <c r="AB4890" s="19"/>
      <c r="AC4890" s="19"/>
      <c r="AD4890" s="43"/>
      <c r="AE4890" s="26"/>
      <c r="AF4890" s="26"/>
      <c r="AG4890" s="44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6" t="s">
        <v>1655</v>
      </c>
      <c r="B4891" s="37" t="s">
        <v>337</v>
      </c>
      <c r="C4891" s="38" t="s">
        <v>338</v>
      </c>
      <c r="D4891" s="24">
        <f t="shared" si="152"/>
        <v>0</v>
      </c>
      <c r="E4891" s="32">
        <f t="shared" si="153"/>
        <v>0</v>
      </c>
      <c r="F4891" s="28"/>
      <c r="G4891" s="29"/>
      <c r="H4891" s="22"/>
      <c r="I4891" s="22"/>
      <c r="J4891" s="41"/>
      <c r="K4891" s="42"/>
      <c r="L4891" s="22"/>
      <c r="M4891" s="22"/>
      <c r="N4891" s="41"/>
      <c r="O4891" s="42"/>
      <c r="P4891" s="19"/>
      <c r="Q4891" s="19"/>
      <c r="R4891" s="41"/>
      <c r="S4891" s="42"/>
      <c r="T4891" s="22"/>
      <c r="U4891" s="22"/>
      <c r="V4891" s="41"/>
      <c r="W4891" s="42"/>
      <c r="X4891" s="22"/>
      <c r="Y4891" s="22"/>
      <c r="Z4891" s="41"/>
      <c r="AA4891" s="42"/>
      <c r="AB4891" s="22"/>
      <c r="AC4891" s="22"/>
      <c r="AD4891" s="43"/>
      <c r="AE4891" s="26"/>
      <c r="AF4891" s="26"/>
      <c r="AG4891" s="44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6" t="s">
        <v>1655</v>
      </c>
      <c r="B4892" s="37" t="s">
        <v>339</v>
      </c>
      <c r="C4892" s="38" t="s">
        <v>340</v>
      </c>
      <c r="D4892" s="24">
        <f t="shared" si="152"/>
        <v>0</v>
      </c>
      <c r="E4892" s="32">
        <f t="shared" si="153"/>
        <v>0</v>
      </c>
      <c r="F4892" s="28"/>
      <c r="G4892" s="29"/>
      <c r="H4892" s="19"/>
      <c r="I4892" s="19"/>
      <c r="J4892" s="39"/>
      <c r="K4892" s="40"/>
      <c r="L4892" s="19"/>
      <c r="M4892" s="19"/>
      <c r="N4892" s="39"/>
      <c r="O4892" s="40"/>
      <c r="P4892" s="22"/>
      <c r="Q4892" s="22"/>
      <c r="R4892" s="39"/>
      <c r="S4892" s="40"/>
      <c r="T4892" s="19"/>
      <c r="U4892" s="19"/>
      <c r="V4892" s="39"/>
      <c r="W4892" s="40"/>
      <c r="X4892" s="19"/>
      <c r="Y4892" s="19"/>
      <c r="Z4892" s="39"/>
      <c r="AA4892" s="40"/>
      <c r="AB4892" s="19"/>
      <c r="AC4892" s="19"/>
      <c r="AD4892" s="43"/>
      <c r="AE4892" s="26"/>
      <c r="AF4892" s="26"/>
      <c r="AG4892" s="44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6" t="s">
        <v>1655</v>
      </c>
      <c r="B4893" s="37" t="s">
        <v>341</v>
      </c>
      <c r="C4893" s="38" t="s">
        <v>342</v>
      </c>
      <c r="D4893" s="24">
        <f t="shared" si="152"/>
        <v>0</v>
      </c>
      <c r="E4893" s="32">
        <f t="shared" si="153"/>
        <v>0</v>
      </c>
      <c r="F4893" s="28"/>
      <c r="G4893" s="29"/>
      <c r="H4893" s="19"/>
      <c r="I4893" s="19"/>
      <c r="J4893" s="39"/>
      <c r="K4893" s="40"/>
      <c r="L4893" s="19"/>
      <c r="M4893" s="19"/>
      <c r="N4893" s="39"/>
      <c r="O4893" s="40"/>
      <c r="P4893" s="19"/>
      <c r="Q4893" s="19"/>
      <c r="R4893" s="39"/>
      <c r="S4893" s="40"/>
      <c r="T4893" s="19"/>
      <c r="U4893" s="19"/>
      <c r="V4893" s="39"/>
      <c r="W4893" s="40"/>
      <c r="X4893" s="19"/>
      <c r="Y4893" s="19"/>
      <c r="Z4893" s="39"/>
      <c r="AA4893" s="40"/>
      <c r="AB4893" s="19"/>
      <c r="AC4893" s="19"/>
      <c r="AD4893" s="43"/>
      <c r="AE4893" s="26"/>
      <c r="AF4893" s="26"/>
      <c r="AG4893" s="44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6" t="s">
        <v>1655</v>
      </c>
      <c r="B4894" s="37" t="s">
        <v>343</v>
      </c>
      <c r="C4894" s="38" t="s">
        <v>344</v>
      </c>
      <c r="D4894" s="24">
        <f t="shared" si="152"/>
        <v>0</v>
      </c>
      <c r="E4894" s="32">
        <f t="shared" si="153"/>
        <v>23536.840000000004</v>
      </c>
      <c r="F4894" s="28">
        <v>0</v>
      </c>
      <c r="G4894" s="29">
        <v>2942.11</v>
      </c>
      <c r="H4894" s="19">
        <v>0</v>
      </c>
      <c r="I4894" s="19">
        <v>2942.11</v>
      </c>
      <c r="J4894" s="39">
        <v>0</v>
      </c>
      <c r="K4894" s="40">
        <v>2942.11</v>
      </c>
      <c r="L4894" s="19">
        <v>0</v>
      </c>
      <c r="M4894" s="19">
        <v>2942.11</v>
      </c>
      <c r="N4894" s="39">
        <v>0</v>
      </c>
      <c r="O4894" s="40">
        <v>2942.11</v>
      </c>
      <c r="P4894" s="19">
        <v>0</v>
      </c>
      <c r="Q4894" s="19">
        <v>2942.07</v>
      </c>
      <c r="R4894" s="39">
        <v>0</v>
      </c>
      <c r="S4894" s="40">
        <v>2942.11</v>
      </c>
      <c r="T4894" s="19">
        <v>0</v>
      </c>
      <c r="U4894" s="19">
        <v>2942.11</v>
      </c>
      <c r="V4894" s="39"/>
      <c r="W4894" s="40"/>
      <c r="X4894" s="19"/>
      <c r="Y4894" s="19"/>
      <c r="Z4894" s="39"/>
      <c r="AA4894" s="40"/>
      <c r="AB4894" s="19"/>
      <c r="AC4894" s="19"/>
      <c r="AD4894" s="43"/>
      <c r="AE4894" s="26"/>
      <c r="AF4894" s="26"/>
      <c r="AG4894" s="44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6" t="s">
        <v>1655</v>
      </c>
      <c r="B4895" s="37" t="s">
        <v>345</v>
      </c>
      <c r="C4895" s="38" t="s">
        <v>346</v>
      </c>
      <c r="D4895" s="24">
        <f t="shared" si="152"/>
        <v>0</v>
      </c>
      <c r="E4895" s="32">
        <f t="shared" si="153"/>
        <v>0</v>
      </c>
      <c r="F4895" s="28"/>
      <c r="G4895" s="29"/>
      <c r="H4895" s="22"/>
      <c r="I4895" s="22"/>
      <c r="J4895" s="41"/>
      <c r="K4895" s="42"/>
      <c r="L4895" s="22"/>
      <c r="M4895" s="22"/>
      <c r="N4895" s="41"/>
      <c r="O4895" s="42"/>
      <c r="P4895" s="19"/>
      <c r="Q4895" s="19"/>
      <c r="R4895" s="41"/>
      <c r="S4895" s="42"/>
      <c r="T4895" s="22"/>
      <c r="U4895" s="22"/>
      <c r="V4895" s="41"/>
      <c r="W4895" s="42"/>
      <c r="X4895" s="22"/>
      <c r="Y4895" s="22"/>
      <c r="Z4895" s="41"/>
      <c r="AA4895" s="42"/>
      <c r="AB4895" s="22"/>
      <c r="AC4895" s="22"/>
      <c r="AD4895" s="43"/>
      <c r="AE4895" s="26"/>
      <c r="AF4895" s="26"/>
      <c r="AG4895" s="44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6" t="s">
        <v>1655</v>
      </c>
      <c r="B4896" s="37" t="s">
        <v>347</v>
      </c>
      <c r="C4896" s="38" t="s">
        <v>348</v>
      </c>
      <c r="D4896" s="24">
        <f t="shared" si="152"/>
        <v>0</v>
      </c>
      <c r="E4896" s="32">
        <f t="shared" si="153"/>
        <v>0</v>
      </c>
      <c r="F4896" s="28"/>
      <c r="G4896" s="29"/>
      <c r="H4896" s="22"/>
      <c r="I4896" s="22"/>
      <c r="J4896" s="41"/>
      <c r="K4896" s="42"/>
      <c r="L4896" s="22"/>
      <c r="M4896" s="22"/>
      <c r="N4896" s="41"/>
      <c r="O4896" s="42"/>
      <c r="P4896" s="22"/>
      <c r="Q4896" s="22"/>
      <c r="R4896" s="41"/>
      <c r="S4896" s="42"/>
      <c r="T4896" s="22"/>
      <c r="U4896" s="22"/>
      <c r="V4896" s="41"/>
      <c r="W4896" s="42"/>
      <c r="X4896" s="22"/>
      <c r="Y4896" s="22"/>
      <c r="Z4896" s="41"/>
      <c r="AA4896" s="42"/>
      <c r="AB4896" s="22"/>
      <c r="AC4896" s="22"/>
      <c r="AD4896" s="43"/>
      <c r="AE4896" s="26"/>
      <c r="AF4896" s="26"/>
      <c r="AG4896" s="44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6" t="s">
        <v>1655</v>
      </c>
      <c r="B4897" s="37" t="s">
        <v>349</v>
      </c>
      <c r="C4897" s="38" t="s">
        <v>350</v>
      </c>
      <c r="D4897" s="24">
        <f t="shared" si="152"/>
        <v>0</v>
      </c>
      <c r="E4897" s="32">
        <f t="shared" si="153"/>
        <v>0</v>
      </c>
      <c r="F4897" s="28">
        <v>0</v>
      </c>
      <c r="G4897" s="29">
        <v>0</v>
      </c>
      <c r="H4897" s="22">
        <v>0</v>
      </c>
      <c r="I4897" s="22">
        <v>0</v>
      </c>
      <c r="J4897" s="41">
        <v>0</v>
      </c>
      <c r="K4897" s="42">
        <v>0</v>
      </c>
      <c r="L4897" s="22">
        <v>0</v>
      </c>
      <c r="M4897" s="22">
        <v>0</v>
      </c>
      <c r="N4897" s="41">
        <v>0</v>
      </c>
      <c r="O4897" s="42">
        <v>0</v>
      </c>
      <c r="P4897" s="22">
        <v>0</v>
      </c>
      <c r="Q4897" s="22">
        <v>0</v>
      </c>
      <c r="R4897" s="41">
        <v>0</v>
      </c>
      <c r="S4897" s="42">
        <v>0</v>
      </c>
      <c r="T4897" s="22">
        <v>0</v>
      </c>
      <c r="U4897" s="22">
        <v>0</v>
      </c>
      <c r="V4897" s="41"/>
      <c r="W4897" s="42"/>
      <c r="X4897" s="22"/>
      <c r="Y4897" s="22"/>
      <c r="Z4897" s="41"/>
      <c r="AA4897" s="42"/>
      <c r="AB4897" s="22"/>
      <c r="AC4897" s="22"/>
      <c r="AD4897" s="43"/>
      <c r="AE4897" s="26"/>
      <c r="AF4897" s="26"/>
      <c r="AG4897" s="44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6" t="s">
        <v>1655</v>
      </c>
      <c r="B4898" s="37" t="s">
        <v>351</v>
      </c>
      <c r="C4898" s="38" t="s">
        <v>352</v>
      </c>
      <c r="D4898" s="24">
        <f t="shared" si="152"/>
        <v>0</v>
      </c>
      <c r="E4898" s="32">
        <f t="shared" si="153"/>
        <v>0</v>
      </c>
      <c r="F4898" s="28"/>
      <c r="G4898" s="29"/>
      <c r="H4898" s="22"/>
      <c r="I4898" s="22"/>
      <c r="J4898" s="41"/>
      <c r="K4898" s="42"/>
      <c r="L4898" s="22"/>
      <c r="M4898" s="22"/>
      <c r="N4898" s="41"/>
      <c r="O4898" s="42"/>
      <c r="P4898" s="22"/>
      <c r="Q4898" s="22"/>
      <c r="R4898" s="41"/>
      <c r="S4898" s="42"/>
      <c r="T4898" s="22"/>
      <c r="U4898" s="22"/>
      <c r="V4898" s="41"/>
      <c r="W4898" s="42"/>
      <c r="X4898" s="22"/>
      <c r="Y4898" s="22"/>
      <c r="Z4898" s="41"/>
      <c r="AA4898" s="42"/>
      <c r="AB4898" s="22"/>
      <c r="AC4898" s="22"/>
      <c r="AD4898" s="43"/>
      <c r="AE4898" s="26"/>
      <c r="AF4898" s="26"/>
      <c r="AG4898" s="44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6" t="s">
        <v>1655</v>
      </c>
      <c r="B4899" s="37" t="s">
        <v>353</v>
      </c>
      <c r="C4899" s="38" t="s">
        <v>354</v>
      </c>
      <c r="D4899" s="24">
        <f t="shared" si="152"/>
        <v>0</v>
      </c>
      <c r="E4899" s="32">
        <f t="shared" si="153"/>
        <v>0</v>
      </c>
      <c r="F4899" s="28">
        <v>0</v>
      </c>
      <c r="G4899" s="29">
        <v>0</v>
      </c>
      <c r="H4899" s="22">
        <v>0</v>
      </c>
      <c r="I4899" s="22">
        <v>0</v>
      </c>
      <c r="J4899" s="41">
        <v>0</v>
      </c>
      <c r="K4899" s="42">
        <v>0</v>
      </c>
      <c r="L4899" s="22">
        <v>0</v>
      </c>
      <c r="M4899" s="22">
        <v>0</v>
      </c>
      <c r="N4899" s="41">
        <v>0</v>
      </c>
      <c r="O4899" s="42">
        <v>0</v>
      </c>
      <c r="P4899" s="22">
        <v>0</v>
      </c>
      <c r="Q4899" s="22">
        <v>0</v>
      </c>
      <c r="R4899" s="41">
        <v>0</v>
      </c>
      <c r="S4899" s="42">
        <v>0</v>
      </c>
      <c r="T4899" s="22">
        <v>0</v>
      </c>
      <c r="U4899" s="22">
        <v>0</v>
      </c>
      <c r="V4899" s="41"/>
      <c r="W4899" s="42"/>
      <c r="X4899" s="22"/>
      <c r="Y4899" s="22"/>
      <c r="Z4899" s="41"/>
      <c r="AA4899" s="42"/>
      <c r="AB4899" s="22"/>
      <c r="AC4899" s="22"/>
      <c r="AD4899" s="43"/>
      <c r="AE4899" s="26"/>
      <c r="AF4899" s="26"/>
      <c r="AG4899" s="44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6" t="s">
        <v>1655</v>
      </c>
      <c r="B4900" s="37" t="s">
        <v>355</v>
      </c>
      <c r="C4900" s="38" t="s">
        <v>356</v>
      </c>
      <c r="D4900" s="24">
        <f t="shared" si="152"/>
        <v>0</v>
      </c>
      <c r="E4900" s="32">
        <f t="shared" si="153"/>
        <v>0</v>
      </c>
      <c r="F4900" s="28">
        <v>0</v>
      </c>
      <c r="G4900" s="29">
        <v>0</v>
      </c>
      <c r="H4900" s="19">
        <v>0</v>
      </c>
      <c r="I4900" s="19">
        <v>0</v>
      </c>
      <c r="J4900" s="39">
        <v>0</v>
      </c>
      <c r="K4900" s="40">
        <v>0</v>
      </c>
      <c r="L4900" s="19">
        <v>0</v>
      </c>
      <c r="M4900" s="19">
        <v>0</v>
      </c>
      <c r="N4900" s="39">
        <v>0</v>
      </c>
      <c r="O4900" s="40">
        <v>0</v>
      </c>
      <c r="P4900" s="22">
        <v>0</v>
      </c>
      <c r="Q4900" s="22">
        <v>0</v>
      </c>
      <c r="R4900" s="39">
        <v>0</v>
      </c>
      <c r="S4900" s="40">
        <v>0</v>
      </c>
      <c r="T4900" s="19">
        <v>0</v>
      </c>
      <c r="U4900" s="19">
        <v>0</v>
      </c>
      <c r="V4900" s="39"/>
      <c r="W4900" s="40"/>
      <c r="X4900" s="19"/>
      <c r="Y4900" s="19"/>
      <c r="Z4900" s="39"/>
      <c r="AA4900" s="40"/>
      <c r="AB4900" s="19"/>
      <c r="AC4900" s="19"/>
      <c r="AD4900" s="43"/>
      <c r="AE4900" s="26"/>
      <c r="AF4900" s="26"/>
      <c r="AG4900" s="44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6" t="s">
        <v>1655</v>
      </c>
      <c r="B4901" s="37" t="s">
        <v>357</v>
      </c>
      <c r="C4901" s="38" t="s">
        <v>358</v>
      </c>
      <c r="D4901" s="24">
        <f t="shared" si="152"/>
        <v>0</v>
      </c>
      <c r="E4901" s="32">
        <f t="shared" si="153"/>
        <v>0</v>
      </c>
      <c r="F4901" s="28"/>
      <c r="G4901" s="29"/>
      <c r="H4901" s="22"/>
      <c r="I4901" s="22"/>
      <c r="J4901" s="41"/>
      <c r="K4901" s="42"/>
      <c r="L4901" s="22"/>
      <c r="M4901" s="22"/>
      <c r="N4901" s="41"/>
      <c r="O4901" s="42"/>
      <c r="P4901" s="19"/>
      <c r="Q4901" s="19"/>
      <c r="R4901" s="41"/>
      <c r="S4901" s="42"/>
      <c r="T4901" s="22"/>
      <c r="U4901" s="22"/>
      <c r="V4901" s="41"/>
      <c r="W4901" s="42"/>
      <c r="X4901" s="22"/>
      <c r="Y4901" s="22"/>
      <c r="Z4901" s="41"/>
      <c r="AA4901" s="42"/>
      <c r="AB4901" s="22"/>
      <c r="AC4901" s="22"/>
      <c r="AD4901" s="43"/>
      <c r="AE4901" s="26"/>
      <c r="AF4901" s="26"/>
      <c r="AG4901" s="44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6" t="s">
        <v>1655</v>
      </c>
      <c r="B4902" s="37" t="s">
        <v>359</v>
      </c>
      <c r="C4902" s="38" t="s">
        <v>360</v>
      </c>
      <c r="D4902" s="24">
        <f t="shared" si="152"/>
        <v>0</v>
      </c>
      <c r="E4902" s="32">
        <f t="shared" si="153"/>
        <v>0</v>
      </c>
      <c r="F4902" s="28">
        <v>0</v>
      </c>
      <c r="G4902" s="29">
        <v>0</v>
      </c>
      <c r="H4902" s="19">
        <v>0</v>
      </c>
      <c r="I4902" s="19">
        <v>0</v>
      </c>
      <c r="J4902" s="39">
        <v>0</v>
      </c>
      <c r="K4902" s="40">
        <v>0</v>
      </c>
      <c r="L4902" s="19">
        <v>0</v>
      </c>
      <c r="M4902" s="19">
        <v>0</v>
      </c>
      <c r="N4902" s="39">
        <v>0</v>
      </c>
      <c r="O4902" s="40">
        <v>0</v>
      </c>
      <c r="P4902" s="22">
        <v>0</v>
      </c>
      <c r="Q4902" s="22">
        <v>0</v>
      </c>
      <c r="R4902" s="39">
        <v>0</v>
      </c>
      <c r="S4902" s="40">
        <v>0</v>
      </c>
      <c r="T4902" s="19">
        <v>0</v>
      </c>
      <c r="U4902" s="19">
        <v>0</v>
      </c>
      <c r="V4902" s="39"/>
      <c r="W4902" s="40"/>
      <c r="X4902" s="19"/>
      <c r="Y4902" s="19"/>
      <c r="Z4902" s="39"/>
      <c r="AA4902" s="40"/>
      <c r="AB4902" s="19"/>
      <c r="AC4902" s="19"/>
      <c r="AD4902" s="43"/>
      <c r="AE4902" s="26"/>
      <c r="AF4902" s="26"/>
      <c r="AG4902" s="44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6" t="s">
        <v>1655</v>
      </c>
      <c r="B4903" s="37" t="s">
        <v>361</v>
      </c>
      <c r="C4903" s="38" t="s">
        <v>362</v>
      </c>
      <c r="D4903" s="24">
        <f t="shared" si="152"/>
        <v>0</v>
      </c>
      <c r="E4903" s="32">
        <f t="shared" si="153"/>
        <v>0</v>
      </c>
      <c r="F4903" s="28">
        <v>0</v>
      </c>
      <c r="G4903" s="29">
        <v>0</v>
      </c>
      <c r="H4903" s="22">
        <v>0</v>
      </c>
      <c r="I4903" s="22">
        <v>0</v>
      </c>
      <c r="J4903" s="41">
        <v>0</v>
      </c>
      <c r="K4903" s="42">
        <v>0</v>
      </c>
      <c r="L4903" s="22">
        <v>0</v>
      </c>
      <c r="M4903" s="22">
        <v>0</v>
      </c>
      <c r="N4903" s="41">
        <v>0</v>
      </c>
      <c r="O4903" s="42">
        <v>0</v>
      </c>
      <c r="P4903" s="19">
        <v>0</v>
      </c>
      <c r="Q4903" s="19">
        <v>0</v>
      </c>
      <c r="R4903" s="41">
        <v>0</v>
      </c>
      <c r="S4903" s="42">
        <v>0</v>
      </c>
      <c r="T4903" s="22">
        <v>0</v>
      </c>
      <c r="U4903" s="22">
        <v>0</v>
      </c>
      <c r="V4903" s="41"/>
      <c r="W4903" s="42"/>
      <c r="X4903" s="22"/>
      <c r="Y4903" s="22"/>
      <c r="Z4903" s="41"/>
      <c r="AA4903" s="42"/>
      <c r="AB4903" s="22"/>
      <c r="AC4903" s="22"/>
      <c r="AD4903" s="43"/>
      <c r="AE4903" s="26"/>
      <c r="AF4903" s="26"/>
      <c r="AG4903" s="44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6" t="s">
        <v>1655</v>
      </c>
      <c r="B4904" s="37" t="s">
        <v>363</v>
      </c>
      <c r="C4904" s="38" t="s">
        <v>364</v>
      </c>
      <c r="D4904" s="24">
        <f t="shared" si="152"/>
        <v>0</v>
      </c>
      <c r="E4904" s="32">
        <f t="shared" si="153"/>
        <v>0</v>
      </c>
      <c r="F4904" s="28"/>
      <c r="G4904" s="29"/>
      <c r="H4904" s="22"/>
      <c r="I4904" s="22"/>
      <c r="J4904" s="41"/>
      <c r="K4904" s="42"/>
      <c r="L4904" s="22"/>
      <c r="M4904" s="22"/>
      <c r="N4904" s="41"/>
      <c r="O4904" s="42"/>
      <c r="P4904" s="22"/>
      <c r="Q4904" s="22"/>
      <c r="R4904" s="41"/>
      <c r="S4904" s="42"/>
      <c r="T4904" s="22"/>
      <c r="U4904" s="22"/>
      <c r="V4904" s="41"/>
      <c r="W4904" s="42"/>
      <c r="X4904" s="22"/>
      <c r="Y4904" s="22"/>
      <c r="Z4904" s="41"/>
      <c r="AA4904" s="42"/>
      <c r="AB4904" s="22"/>
      <c r="AC4904" s="22"/>
      <c r="AD4904" s="43"/>
      <c r="AE4904" s="26"/>
      <c r="AF4904" s="26"/>
      <c r="AG4904" s="44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6" t="s">
        <v>1655</v>
      </c>
      <c r="B4905" s="37" t="s">
        <v>365</v>
      </c>
      <c r="C4905" s="38" t="s">
        <v>366</v>
      </c>
      <c r="D4905" s="24">
        <f t="shared" si="152"/>
        <v>0</v>
      </c>
      <c r="E4905" s="32">
        <f t="shared" si="153"/>
        <v>0</v>
      </c>
      <c r="F4905" s="28">
        <v>0</v>
      </c>
      <c r="G4905" s="29">
        <v>0</v>
      </c>
      <c r="H4905" s="22">
        <v>0</v>
      </c>
      <c r="I4905" s="22">
        <v>0</v>
      </c>
      <c r="J4905" s="41">
        <v>0</v>
      </c>
      <c r="K4905" s="42">
        <v>0</v>
      </c>
      <c r="L4905" s="22">
        <v>0</v>
      </c>
      <c r="M4905" s="22">
        <v>0</v>
      </c>
      <c r="N4905" s="41">
        <v>0</v>
      </c>
      <c r="O4905" s="42">
        <v>0</v>
      </c>
      <c r="P4905" s="22">
        <v>0</v>
      </c>
      <c r="Q4905" s="22">
        <v>0</v>
      </c>
      <c r="R4905" s="41">
        <v>0</v>
      </c>
      <c r="S4905" s="42">
        <v>0</v>
      </c>
      <c r="T4905" s="22">
        <v>0</v>
      </c>
      <c r="U4905" s="22">
        <v>0</v>
      </c>
      <c r="V4905" s="41"/>
      <c r="W4905" s="42"/>
      <c r="X4905" s="22"/>
      <c r="Y4905" s="22"/>
      <c r="Z4905" s="41"/>
      <c r="AA4905" s="42"/>
      <c r="AB4905" s="22"/>
      <c r="AC4905" s="22"/>
      <c r="AD4905" s="43"/>
      <c r="AE4905" s="26"/>
      <c r="AF4905" s="26"/>
      <c r="AG4905" s="44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6" t="s">
        <v>1655</v>
      </c>
      <c r="B4906" s="37" t="s">
        <v>367</v>
      </c>
      <c r="C4906" s="38" t="s">
        <v>368</v>
      </c>
      <c r="D4906" s="24">
        <f t="shared" si="152"/>
        <v>0.3</v>
      </c>
      <c r="E4906" s="32">
        <f t="shared" si="153"/>
        <v>0</v>
      </c>
      <c r="F4906" s="28">
        <v>0.3</v>
      </c>
      <c r="G4906" s="29">
        <v>0</v>
      </c>
      <c r="H4906" s="22">
        <v>0</v>
      </c>
      <c r="I4906" s="22">
        <v>0</v>
      </c>
      <c r="J4906" s="41">
        <v>0</v>
      </c>
      <c r="K4906" s="42">
        <v>0</v>
      </c>
      <c r="L4906" s="22">
        <v>0</v>
      </c>
      <c r="M4906" s="22">
        <v>0</v>
      </c>
      <c r="N4906" s="41">
        <v>0</v>
      </c>
      <c r="O4906" s="42">
        <v>0</v>
      </c>
      <c r="P4906" s="22">
        <v>0</v>
      </c>
      <c r="Q4906" s="22">
        <v>0</v>
      </c>
      <c r="R4906" s="41">
        <v>0</v>
      </c>
      <c r="S4906" s="42">
        <v>0</v>
      </c>
      <c r="T4906" s="22">
        <v>0</v>
      </c>
      <c r="U4906" s="22">
        <v>0</v>
      </c>
      <c r="V4906" s="41"/>
      <c r="W4906" s="42"/>
      <c r="X4906" s="22"/>
      <c r="Y4906" s="22"/>
      <c r="Z4906" s="41"/>
      <c r="AA4906" s="42"/>
      <c r="AB4906" s="22"/>
      <c r="AC4906" s="22"/>
      <c r="AD4906" s="43"/>
      <c r="AE4906" s="26"/>
      <c r="AF4906" s="26"/>
      <c r="AG4906" s="44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6" t="s">
        <v>1655</v>
      </c>
      <c r="B4907" s="37" t="s">
        <v>369</v>
      </c>
      <c r="C4907" s="38" t="s">
        <v>370</v>
      </c>
      <c r="D4907" s="24">
        <f t="shared" si="152"/>
        <v>0</v>
      </c>
      <c r="E4907" s="32">
        <f t="shared" si="153"/>
        <v>0</v>
      </c>
      <c r="F4907" s="28"/>
      <c r="G4907" s="29"/>
      <c r="H4907" s="22"/>
      <c r="I4907" s="22"/>
      <c r="J4907" s="41"/>
      <c r="K4907" s="42"/>
      <c r="L4907" s="22"/>
      <c r="M4907" s="22"/>
      <c r="N4907" s="41"/>
      <c r="O4907" s="42"/>
      <c r="P4907" s="22"/>
      <c r="Q4907" s="22"/>
      <c r="R4907" s="41"/>
      <c r="S4907" s="42"/>
      <c r="T4907" s="22"/>
      <c r="U4907" s="22"/>
      <c r="V4907" s="41"/>
      <c r="W4907" s="42"/>
      <c r="X4907" s="22"/>
      <c r="Y4907" s="22"/>
      <c r="Z4907" s="41"/>
      <c r="AA4907" s="42"/>
      <c r="AB4907" s="22"/>
      <c r="AC4907" s="22"/>
      <c r="AD4907" s="43"/>
      <c r="AE4907" s="26"/>
      <c r="AF4907" s="26"/>
      <c r="AG4907" s="44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6" t="s">
        <v>1655</v>
      </c>
      <c r="B4908" s="37" t="s">
        <v>371</v>
      </c>
      <c r="C4908" s="38" t="s">
        <v>372</v>
      </c>
      <c r="D4908" s="24">
        <f t="shared" si="152"/>
        <v>0</v>
      </c>
      <c r="E4908" s="32">
        <f t="shared" si="153"/>
        <v>0</v>
      </c>
      <c r="F4908" s="28">
        <v>0</v>
      </c>
      <c r="G4908" s="29">
        <v>0</v>
      </c>
      <c r="H4908" s="22">
        <v>0</v>
      </c>
      <c r="I4908" s="22">
        <v>0</v>
      </c>
      <c r="J4908" s="41">
        <v>0</v>
      </c>
      <c r="K4908" s="42">
        <v>0</v>
      </c>
      <c r="L4908" s="22">
        <v>0</v>
      </c>
      <c r="M4908" s="22">
        <v>0</v>
      </c>
      <c r="N4908" s="41">
        <v>0</v>
      </c>
      <c r="O4908" s="42">
        <v>0</v>
      </c>
      <c r="P4908" s="22">
        <v>0</v>
      </c>
      <c r="Q4908" s="22">
        <v>0</v>
      </c>
      <c r="R4908" s="41">
        <v>0</v>
      </c>
      <c r="S4908" s="42">
        <v>0</v>
      </c>
      <c r="T4908" s="22">
        <v>0</v>
      </c>
      <c r="U4908" s="22">
        <v>0</v>
      </c>
      <c r="V4908" s="41"/>
      <c r="W4908" s="42"/>
      <c r="X4908" s="22"/>
      <c r="Y4908" s="22"/>
      <c r="Z4908" s="41"/>
      <c r="AA4908" s="42"/>
      <c r="AB4908" s="22"/>
      <c r="AC4908" s="22"/>
      <c r="AD4908" s="43"/>
      <c r="AE4908" s="26"/>
      <c r="AF4908" s="26"/>
      <c r="AG4908" s="44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6" t="s">
        <v>1655</v>
      </c>
      <c r="B4909" s="37" t="s">
        <v>373</v>
      </c>
      <c r="C4909" s="38" t="s">
        <v>374</v>
      </c>
      <c r="D4909" s="24">
        <f t="shared" si="152"/>
        <v>0</v>
      </c>
      <c r="E4909" s="32">
        <f t="shared" si="153"/>
        <v>0</v>
      </c>
      <c r="F4909" s="28">
        <v>0</v>
      </c>
      <c r="G4909" s="29">
        <v>0</v>
      </c>
      <c r="H4909" s="22">
        <v>0</v>
      </c>
      <c r="I4909" s="22">
        <v>0</v>
      </c>
      <c r="J4909" s="41">
        <v>0</v>
      </c>
      <c r="K4909" s="42">
        <v>0</v>
      </c>
      <c r="L4909" s="22">
        <v>0</v>
      </c>
      <c r="M4909" s="22">
        <v>0</v>
      </c>
      <c r="N4909" s="41">
        <v>0</v>
      </c>
      <c r="O4909" s="42">
        <v>0</v>
      </c>
      <c r="P4909" s="22">
        <v>0</v>
      </c>
      <c r="Q4909" s="22">
        <v>0</v>
      </c>
      <c r="R4909" s="41">
        <v>0</v>
      </c>
      <c r="S4909" s="42">
        <v>0</v>
      </c>
      <c r="T4909" s="22">
        <v>0</v>
      </c>
      <c r="U4909" s="22">
        <v>0</v>
      </c>
      <c r="V4909" s="41"/>
      <c r="W4909" s="42"/>
      <c r="X4909" s="22"/>
      <c r="Y4909" s="22"/>
      <c r="Z4909" s="41"/>
      <c r="AA4909" s="42"/>
      <c r="AB4909" s="22"/>
      <c r="AC4909" s="22"/>
      <c r="AD4909" s="43"/>
      <c r="AE4909" s="26"/>
      <c r="AF4909" s="26"/>
      <c r="AG4909" s="44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6" t="s">
        <v>1655</v>
      </c>
      <c r="B4910" s="37" t="s">
        <v>375</v>
      </c>
      <c r="C4910" s="38" t="s">
        <v>376</v>
      </c>
      <c r="D4910" s="24">
        <f t="shared" si="152"/>
        <v>0</v>
      </c>
      <c r="E4910" s="32">
        <f t="shared" si="153"/>
        <v>0</v>
      </c>
      <c r="F4910" s="28"/>
      <c r="G4910" s="29"/>
      <c r="H4910" s="22"/>
      <c r="I4910" s="22"/>
      <c r="J4910" s="41"/>
      <c r="K4910" s="42"/>
      <c r="L4910" s="22"/>
      <c r="M4910" s="22"/>
      <c r="N4910" s="41"/>
      <c r="O4910" s="42"/>
      <c r="P4910" s="22"/>
      <c r="Q4910" s="22"/>
      <c r="R4910" s="41"/>
      <c r="S4910" s="42"/>
      <c r="T4910" s="22"/>
      <c r="U4910" s="22"/>
      <c r="V4910" s="41"/>
      <c r="W4910" s="42"/>
      <c r="X4910" s="22"/>
      <c r="Y4910" s="22"/>
      <c r="Z4910" s="41"/>
      <c r="AA4910" s="42"/>
      <c r="AB4910" s="22"/>
      <c r="AC4910" s="22"/>
      <c r="AD4910" s="43"/>
      <c r="AE4910" s="26"/>
      <c r="AF4910" s="26"/>
      <c r="AG4910" s="44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6" t="s">
        <v>1655</v>
      </c>
      <c r="B4911" s="37" t="s">
        <v>377</v>
      </c>
      <c r="C4911" s="38" t="s">
        <v>378</v>
      </c>
      <c r="D4911" s="24">
        <f t="shared" si="152"/>
        <v>0</v>
      </c>
      <c r="E4911" s="32">
        <f t="shared" si="153"/>
        <v>0</v>
      </c>
      <c r="F4911" s="28">
        <v>0</v>
      </c>
      <c r="G4911" s="29">
        <v>0</v>
      </c>
      <c r="H4911" s="22">
        <v>0</v>
      </c>
      <c r="I4911" s="22">
        <v>0</v>
      </c>
      <c r="J4911" s="41">
        <v>0</v>
      </c>
      <c r="K4911" s="42">
        <v>0</v>
      </c>
      <c r="L4911" s="22">
        <v>0</v>
      </c>
      <c r="M4911" s="22">
        <v>0</v>
      </c>
      <c r="N4911" s="41">
        <v>0</v>
      </c>
      <c r="O4911" s="42">
        <v>0</v>
      </c>
      <c r="P4911" s="22">
        <v>0</v>
      </c>
      <c r="Q4911" s="22">
        <v>0</v>
      </c>
      <c r="R4911" s="41">
        <v>0</v>
      </c>
      <c r="S4911" s="42">
        <v>0</v>
      </c>
      <c r="T4911" s="22">
        <v>0</v>
      </c>
      <c r="U4911" s="22">
        <v>0</v>
      </c>
      <c r="V4911" s="41"/>
      <c r="W4911" s="42"/>
      <c r="X4911" s="22"/>
      <c r="Y4911" s="22"/>
      <c r="Z4911" s="41"/>
      <c r="AA4911" s="42"/>
      <c r="AB4911" s="22"/>
      <c r="AC4911" s="22"/>
      <c r="AD4911" s="43"/>
      <c r="AE4911" s="26"/>
      <c r="AF4911" s="26"/>
      <c r="AG4911" s="44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6" t="s">
        <v>1655</v>
      </c>
      <c r="B4912" s="37" t="s">
        <v>379</v>
      </c>
      <c r="C4912" s="38" t="s">
        <v>380</v>
      </c>
      <c r="D4912" s="24">
        <f t="shared" si="152"/>
        <v>0</v>
      </c>
      <c r="E4912" s="32">
        <f t="shared" si="153"/>
        <v>0</v>
      </c>
      <c r="F4912" s="28"/>
      <c r="G4912" s="29"/>
      <c r="H4912" s="22"/>
      <c r="I4912" s="22"/>
      <c r="J4912" s="41"/>
      <c r="K4912" s="42"/>
      <c r="L4912" s="22"/>
      <c r="M4912" s="22"/>
      <c r="N4912" s="41"/>
      <c r="O4912" s="42"/>
      <c r="P4912" s="22"/>
      <c r="Q4912" s="22"/>
      <c r="R4912" s="41"/>
      <c r="S4912" s="42"/>
      <c r="T4912" s="22"/>
      <c r="U4912" s="22"/>
      <c r="V4912" s="41"/>
      <c r="W4912" s="42"/>
      <c r="X4912" s="22"/>
      <c r="Y4912" s="22"/>
      <c r="Z4912" s="41"/>
      <c r="AA4912" s="42"/>
      <c r="AB4912" s="22"/>
      <c r="AC4912" s="22"/>
      <c r="AD4912" s="43"/>
      <c r="AE4912" s="26"/>
      <c r="AF4912" s="26"/>
      <c r="AG4912" s="44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6" t="s">
        <v>1655</v>
      </c>
      <c r="B4913" s="37" t="s">
        <v>381</v>
      </c>
      <c r="C4913" s="38" t="s">
        <v>382</v>
      </c>
      <c r="D4913" s="24">
        <f t="shared" si="152"/>
        <v>0</v>
      </c>
      <c r="E4913" s="32">
        <f t="shared" si="153"/>
        <v>0</v>
      </c>
      <c r="F4913" s="28"/>
      <c r="G4913" s="29"/>
      <c r="H4913" s="22"/>
      <c r="I4913" s="22"/>
      <c r="J4913" s="41"/>
      <c r="K4913" s="42"/>
      <c r="L4913" s="22"/>
      <c r="M4913" s="22"/>
      <c r="N4913" s="41"/>
      <c r="O4913" s="42"/>
      <c r="P4913" s="22"/>
      <c r="Q4913" s="22"/>
      <c r="R4913" s="41"/>
      <c r="S4913" s="42"/>
      <c r="T4913" s="22"/>
      <c r="U4913" s="22"/>
      <c r="V4913" s="41"/>
      <c r="W4913" s="42"/>
      <c r="X4913" s="22"/>
      <c r="Y4913" s="22"/>
      <c r="Z4913" s="41"/>
      <c r="AA4913" s="42"/>
      <c r="AB4913" s="22"/>
      <c r="AC4913" s="22"/>
      <c r="AD4913" s="43"/>
      <c r="AE4913" s="26"/>
      <c r="AF4913" s="26"/>
      <c r="AG4913" s="44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6" t="s">
        <v>1655</v>
      </c>
      <c r="B4914" s="37" t="s">
        <v>383</v>
      </c>
      <c r="C4914" s="38" t="s">
        <v>384</v>
      </c>
      <c r="D4914" s="24">
        <f t="shared" si="152"/>
        <v>0</v>
      </c>
      <c r="E4914" s="32">
        <f t="shared" si="153"/>
        <v>0</v>
      </c>
      <c r="F4914" s="28"/>
      <c r="G4914" s="29"/>
      <c r="H4914" s="22"/>
      <c r="I4914" s="22"/>
      <c r="J4914" s="41"/>
      <c r="K4914" s="42"/>
      <c r="L4914" s="22"/>
      <c r="M4914" s="22"/>
      <c r="N4914" s="41"/>
      <c r="O4914" s="42"/>
      <c r="P4914" s="22"/>
      <c r="Q4914" s="22"/>
      <c r="R4914" s="41"/>
      <c r="S4914" s="42"/>
      <c r="T4914" s="22"/>
      <c r="U4914" s="22"/>
      <c r="V4914" s="41"/>
      <c r="W4914" s="42"/>
      <c r="X4914" s="22"/>
      <c r="Y4914" s="22"/>
      <c r="Z4914" s="41"/>
      <c r="AA4914" s="42"/>
      <c r="AB4914" s="22"/>
      <c r="AC4914" s="22"/>
      <c r="AD4914" s="43"/>
      <c r="AE4914" s="26"/>
      <c r="AF4914" s="26"/>
      <c r="AG4914" s="44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6" t="s">
        <v>1655</v>
      </c>
      <c r="B4915" s="37" t="s">
        <v>385</v>
      </c>
      <c r="C4915" s="38" t="s">
        <v>386</v>
      </c>
      <c r="D4915" s="24">
        <f t="shared" si="152"/>
        <v>0</v>
      </c>
      <c r="E4915" s="32">
        <f t="shared" si="153"/>
        <v>0</v>
      </c>
      <c r="F4915" s="28">
        <v>0</v>
      </c>
      <c r="G4915" s="29">
        <v>0</v>
      </c>
      <c r="H4915" s="19">
        <v>0</v>
      </c>
      <c r="I4915" s="19">
        <v>0</v>
      </c>
      <c r="J4915" s="39">
        <v>0</v>
      </c>
      <c r="K4915" s="40">
        <v>0</v>
      </c>
      <c r="L4915" s="19">
        <v>0</v>
      </c>
      <c r="M4915" s="19">
        <v>0</v>
      </c>
      <c r="N4915" s="39">
        <v>0</v>
      </c>
      <c r="O4915" s="40">
        <v>0</v>
      </c>
      <c r="P4915" s="22">
        <v>0</v>
      </c>
      <c r="Q4915" s="22">
        <v>0</v>
      </c>
      <c r="R4915" s="39">
        <v>0</v>
      </c>
      <c r="S4915" s="40">
        <v>0</v>
      </c>
      <c r="T4915" s="19">
        <v>0</v>
      </c>
      <c r="U4915" s="19">
        <v>0</v>
      </c>
      <c r="V4915" s="39"/>
      <c r="W4915" s="40"/>
      <c r="X4915" s="19"/>
      <c r="Y4915" s="19"/>
      <c r="Z4915" s="39"/>
      <c r="AA4915" s="40"/>
      <c r="AB4915" s="19"/>
      <c r="AC4915" s="19"/>
      <c r="AD4915" s="43"/>
      <c r="AE4915" s="26"/>
      <c r="AF4915" s="26"/>
      <c r="AG4915" s="44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6" t="s">
        <v>1655</v>
      </c>
      <c r="B4916" s="37" t="s">
        <v>387</v>
      </c>
      <c r="C4916" s="38" t="s">
        <v>388</v>
      </c>
      <c r="D4916" s="24">
        <f t="shared" si="152"/>
        <v>0</v>
      </c>
      <c r="E4916" s="32">
        <f t="shared" si="153"/>
        <v>0</v>
      </c>
      <c r="F4916" s="28"/>
      <c r="G4916" s="29"/>
      <c r="H4916" s="22"/>
      <c r="I4916" s="22"/>
      <c r="J4916" s="41"/>
      <c r="K4916" s="42"/>
      <c r="L4916" s="22"/>
      <c r="M4916" s="22"/>
      <c r="N4916" s="41"/>
      <c r="O4916" s="42"/>
      <c r="P4916" s="19"/>
      <c r="Q4916" s="19"/>
      <c r="R4916" s="41"/>
      <c r="S4916" s="42"/>
      <c r="T4916" s="22"/>
      <c r="U4916" s="22"/>
      <c r="V4916" s="41"/>
      <c r="W4916" s="42"/>
      <c r="X4916" s="22"/>
      <c r="Y4916" s="22"/>
      <c r="Z4916" s="41"/>
      <c r="AA4916" s="42"/>
      <c r="AB4916" s="22"/>
      <c r="AC4916" s="22"/>
      <c r="AD4916" s="43"/>
      <c r="AE4916" s="26"/>
      <c r="AF4916" s="26"/>
      <c r="AG4916" s="44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6" t="s">
        <v>1655</v>
      </c>
      <c r="B4917" s="37" t="s">
        <v>389</v>
      </c>
      <c r="C4917" s="38" t="s">
        <v>390</v>
      </c>
      <c r="D4917" s="24">
        <f t="shared" si="152"/>
        <v>0</v>
      </c>
      <c r="E4917" s="32">
        <f t="shared" si="153"/>
        <v>0</v>
      </c>
      <c r="F4917" s="28">
        <v>0</v>
      </c>
      <c r="G4917" s="29">
        <v>0</v>
      </c>
      <c r="H4917" s="19">
        <v>0</v>
      </c>
      <c r="I4917" s="19">
        <v>0</v>
      </c>
      <c r="J4917" s="39">
        <v>0</v>
      </c>
      <c r="K4917" s="40">
        <v>0</v>
      </c>
      <c r="L4917" s="19">
        <v>0</v>
      </c>
      <c r="M4917" s="19">
        <v>0</v>
      </c>
      <c r="N4917" s="39">
        <v>0</v>
      </c>
      <c r="O4917" s="40">
        <v>0</v>
      </c>
      <c r="P4917" s="22">
        <v>0</v>
      </c>
      <c r="Q4917" s="22">
        <v>0</v>
      </c>
      <c r="R4917" s="39">
        <v>0</v>
      </c>
      <c r="S4917" s="40">
        <v>0</v>
      </c>
      <c r="T4917" s="19">
        <v>0</v>
      </c>
      <c r="U4917" s="19">
        <v>0</v>
      </c>
      <c r="V4917" s="39"/>
      <c r="W4917" s="40"/>
      <c r="X4917" s="19"/>
      <c r="Y4917" s="19"/>
      <c r="Z4917" s="39"/>
      <c r="AA4917" s="40"/>
      <c r="AB4917" s="19"/>
      <c r="AC4917" s="19"/>
      <c r="AD4917" s="43"/>
      <c r="AE4917" s="26"/>
      <c r="AF4917" s="26"/>
      <c r="AG4917" s="44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6" t="s">
        <v>1655</v>
      </c>
      <c r="B4918" s="37" t="s">
        <v>391</v>
      </c>
      <c r="C4918" s="38" t="s">
        <v>392</v>
      </c>
      <c r="D4918" s="24">
        <f t="shared" si="152"/>
        <v>0</v>
      </c>
      <c r="E4918" s="32">
        <f t="shared" si="153"/>
        <v>0</v>
      </c>
      <c r="F4918" s="28">
        <v>0</v>
      </c>
      <c r="G4918" s="29">
        <v>0</v>
      </c>
      <c r="H4918" s="22">
        <v>0</v>
      </c>
      <c r="I4918" s="22">
        <v>0</v>
      </c>
      <c r="J4918" s="41">
        <v>0</v>
      </c>
      <c r="K4918" s="42">
        <v>0</v>
      </c>
      <c r="L4918" s="22">
        <v>0</v>
      </c>
      <c r="M4918" s="22">
        <v>0</v>
      </c>
      <c r="N4918" s="41">
        <v>0</v>
      </c>
      <c r="O4918" s="42">
        <v>0</v>
      </c>
      <c r="P4918" s="19">
        <v>0</v>
      </c>
      <c r="Q4918" s="19">
        <v>0</v>
      </c>
      <c r="R4918" s="41">
        <v>0</v>
      </c>
      <c r="S4918" s="42">
        <v>0</v>
      </c>
      <c r="T4918" s="22">
        <v>0</v>
      </c>
      <c r="U4918" s="22">
        <v>0</v>
      </c>
      <c r="V4918" s="41"/>
      <c r="W4918" s="42"/>
      <c r="X4918" s="22"/>
      <c r="Y4918" s="22"/>
      <c r="Z4918" s="41"/>
      <c r="AA4918" s="42"/>
      <c r="AB4918" s="22"/>
      <c r="AC4918" s="22"/>
      <c r="AD4918" s="43"/>
      <c r="AE4918" s="26"/>
      <c r="AF4918" s="26"/>
      <c r="AG4918" s="44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6" t="s">
        <v>1655</v>
      </c>
      <c r="B4919" s="37" t="s">
        <v>393</v>
      </c>
      <c r="C4919" s="38" t="s">
        <v>394</v>
      </c>
      <c r="D4919" s="24">
        <f t="shared" si="152"/>
        <v>0</v>
      </c>
      <c r="E4919" s="32">
        <f t="shared" si="153"/>
        <v>0</v>
      </c>
      <c r="F4919" s="28"/>
      <c r="G4919" s="29"/>
      <c r="H4919" s="22"/>
      <c r="I4919" s="22"/>
      <c r="J4919" s="41"/>
      <c r="K4919" s="42"/>
      <c r="L4919" s="22"/>
      <c r="M4919" s="22"/>
      <c r="N4919" s="41"/>
      <c r="O4919" s="42"/>
      <c r="P4919" s="22"/>
      <c r="Q4919" s="22"/>
      <c r="R4919" s="41"/>
      <c r="S4919" s="42"/>
      <c r="T4919" s="22"/>
      <c r="U4919" s="22"/>
      <c r="V4919" s="41"/>
      <c r="W4919" s="42"/>
      <c r="X4919" s="22"/>
      <c r="Y4919" s="22"/>
      <c r="Z4919" s="41"/>
      <c r="AA4919" s="42"/>
      <c r="AB4919" s="22"/>
      <c r="AC4919" s="22"/>
      <c r="AD4919" s="43"/>
      <c r="AE4919" s="26"/>
      <c r="AF4919" s="26"/>
      <c r="AG4919" s="44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6" t="s">
        <v>1655</v>
      </c>
      <c r="B4920" s="37" t="s">
        <v>395</v>
      </c>
      <c r="C4920" s="38" t="s">
        <v>396</v>
      </c>
      <c r="D4920" s="24">
        <f t="shared" si="152"/>
        <v>0</v>
      </c>
      <c r="E4920" s="32">
        <f t="shared" si="153"/>
        <v>0</v>
      </c>
      <c r="F4920" s="28">
        <v>0</v>
      </c>
      <c r="G4920" s="29">
        <v>0</v>
      </c>
      <c r="H4920" s="22">
        <v>0</v>
      </c>
      <c r="I4920" s="22">
        <v>0</v>
      </c>
      <c r="J4920" s="41">
        <v>0</v>
      </c>
      <c r="K4920" s="42">
        <v>0</v>
      </c>
      <c r="L4920" s="22">
        <v>0</v>
      </c>
      <c r="M4920" s="22">
        <v>0</v>
      </c>
      <c r="N4920" s="41">
        <v>0</v>
      </c>
      <c r="O4920" s="42">
        <v>0</v>
      </c>
      <c r="P4920" s="22">
        <v>0</v>
      </c>
      <c r="Q4920" s="22">
        <v>0</v>
      </c>
      <c r="R4920" s="41">
        <v>0</v>
      </c>
      <c r="S4920" s="42">
        <v>0</v>
      </c>
      <c r="T4920" s="22">
        <v>0</v>
      </c>
      <c r="U4920" s="22">
        <v>0</v>
      </c>
      <c r="V4920" s="41"/>
      <c r="W4920" s="42"/>
      <c r="X4920" s="22"/>
      <c r="Y4920" s="22"/>
      <c r="Z4920" s="41"/>
      <c r="AA4920" s="42"/>
      <c r="AB4920" s="22"/>
      <c r="AC4920" s="22"/>
      <c r="AD4920" s="43"/>
      <c r="AE4920" s="26"/>
      <c r="AF4920" s="26"/>
      <c r="AG4920" s="44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6" t="s">
        <v>1655</v>
      </c>
      <c r="B4921" s="37" t="s">
        <v>397</v>
      </c>
      <c r="C4921" s="38" t="s">
        <v>398</v>
      </c>
      <c r="D4921" s="24">
        <f t="shared" si="152"/>
        <v>0</v>
      </c>
      <c r="E4921" s="32">
        <f t="shared" si="153"/>
        <v>0</v>
      </c>
      <c r="F4921" s="28"/>
      <c r="G4921" s="29"/>
      <c r="H4921" s="22"/>
      <c r="I4921" s="22"/>
      <c r="J4921" s="41"/>
      <c r="K4921" s="42"/>
      <c r="L4921" s="22"/>
      <c r="M4921" s="22"/>
      <c r="N4921" s="41"/>
      <c r="O4921" s="42"/>
      <c r="P4921" s="22"/>
      <c r="Q4921" s="22"/>
      <c r="R4921" s="41"/>
      <c r="S4921" s="42"/>
      <c r="T4921" s="22"/>
      <c r="U4921" s="22"/>
      <c r="V4921" s="41"/>
      <c r="W4921" s="42"/>
      <c r="X4921" s="22"/>
      <c r="Y4921" s="22"/>
      <c r="Z4921" s="41"/>
      <c r="AA4921" s="42"/>
      <c r="AB4921" s="22"/>
      <c r="AC4921" s="22"/>
      <c r="AD4921" s="43"/>
      <c r="AE4921" s="26"/>
      <c r="AF4921" s="26"/>
      <c r="AG4921" s="44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6" t="s">
        <v>1655</v>
      </c>
      <c r="B4922" s="37" t="s">
        <v>399</v>
      </c>
      <c r="C4922" s="38" t="s">
        <v>400</v>
      </c>
      <c r="D4922" s="24">
        <f t="shared" si="152"/>
        <v>0</v>
      </c>
      <c r="E4922" s="32">
        <f t="shared" si="153"/>
        <v>0</v>
      </c>
      <c r="F4922" s="28"/>
      <c r="G4922" s="29"/>
      <c r="H4922" s="22"/>
      <c r="I4922" s="22"/>
      <c r="J4922" s="41"/>
      <c r="K4922" s="42"/>
      <c r="L4922" s="22"/>
      <c r="M4922" s="22"/>
      <c r="N4922" s="41"/>
      <c r="O4922" s="42"/>
      <c r="P4922" s="22"/>
      <c r="Q4922" s="22"/>
      <c r="R4922" s="41"/>
      <c r="S4922" s="42"/>
      <c r="T4922" s="22"/>
      <c r="U4922" s="22"/>
      <c r="V4922" s="41"/>
      <c r="W4922" s="42"/>
      <c r="X4922" s="22"/>
      <c r="Y4922" s="22"/>
      <c r="Z4922" s="41"/>
      <c r="AA4922" s="42"/>
      <c r="AB4922" s="22"/>
      <c r="AC4922" s="22"/>
      <c r="AD4922" s="43"/>
      <c r="AE4922" s="26"/>
      <c r="AF4922" s="26"/>
      <c r="AG4922" s="44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6" t="s">
        <v>1655</v>
      </c>
      <c r="B4923" s="37" t="s">
        <v>401</v>
      </c>
      <c r="C4923" s="38" t="s">
        <v>402</v>
      </c>
      <c r="D4923" s="24">
        <f t="shared" si="152"/>
        <v>0</v>
      </c>
      <c r="E4923" s="32">
        <f t="shared" si="153"/>
        <v>0</v>
      </c>
      <c r="F4923" s="28"/>
      <c r="G4923" s="29"/>
      <c r="H4923" s="22"/>
      <c r="I4923" s="22"/>
      <c r="J4923" s="41"/>
      <c r="K4923" s="42"/>
      <c r="L4923" s="22"/>
      <c r="M4923" s="22"/>
      <c r="N4923" s="41"/>
      <c r="O4923" s="42"/>
      <c r="P4923" s="22"/>
      <c r="Q4923" s="22"/>
      <c r="R4923" s="41"/>
      <c r="S4923" s="42"/>
      <c r="T4923" s="22"/>
      <c r="U4923" s="22"/>
      <c r="V4923" s="41"/>
      <c r="W4923" s="42"/>
      <c r="X4923" s="22"/>
      <c r="Y4923" s="22"/>
      <c r="Z4923" s="41"/>
      <c r="AA4923" s="42"/>
      <c r="AB4923" s="22"/>
      <c r="AC4923" s="22"/>
      <c r="AD4923" s="43"/>
      <c r="AE4923" s="26"/>
      <c r="AF4923" s="26"/>
      <c r="AG4923" s="44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6" t="s">
        <v>1655</v>
      </c>
      <c r="B4924" s="37" t="s">
        <v>403</v>
      </c>
      <c r="C4924" s="38" t="s">
        <v>404</v>
      </c>
      <c r="D4924" s="24">
        <f t="shared" si="152"/>
        <v>0</v>
      </c>
      <c r="E4924" s="32">
        <f t="shared" si="153"/>
        <v>0</v>
      </c>
      <c r="F4924" s="28">
        <v>0</v>
      </c>
      <c r="G4924" s="29">
        <v>0</v>
      </c>
      <c r="H4924" s="22">
        <v>0</v>
      </c>
      <c r="I4924" s="22">
        <v>0</v>
      </c>
      <c r="J4924" s="41">
        <v>0</v>
      </c>
      <c r="K4924" s="42">
        <v>0</v>
      </c>
      <c r="L4924" s="22">
        <v>0</v>
      </c>
      <c r="M4924" s="22">
        <v>0</v>
      </c>
      <c r="N4924" s="41">
        <v>0</v>
      </c>
      <c r="O4924" s="42">
        <v>0</v>
      </c>
      <c r="P4924" s="22">
        <v>0</v>
      </c>
      <c r="Q4924" s="22">
        <v>0</v>
      </c>
      <c r="R4924" s="41">
        <v>0</v>
      </c>
      <c r="S4924" s="42">
        <v>0</v>
      </c>
      <c r="T4924" s="22">
        <v>0</v>
      </c>
      <c r="U4924" s="22">
        <v>0</v>
      </c>
      <c r="V4924" s="41"/>
      <c r="W4924" s="42"/>
      <c r="X4924" s="22"/>
      <c r="Y4924" s="22"/>
      <c r="Z4924" s="41"/>
      <c r="AA4924" s="42"/>
      <c r="AB4924" s="22"/>
      <c r="AC4924" s="22"/>
      <c r="AD4924" s="43"/>
      <c r="AE4924" s="26"/>
      <c r="AF4924" s="26"/>
      <c r="AG4924" s="44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6" t="s">
        <v>1655</v>
      </c>
      <c r="B4925" s="37" t="s">
        <v>405</v>
      </c>
      <c r="C4925" s="38" t="s">
        <v>406</v>
      </c>
      <c r="D4925" s="24">
        <f t="shared" si="152"/>
        <v>0</v>
      </c>
      <c r="E4925" s="32">
        <f t="shared" si="153"/>
        <v>0</v>
      </c>
      <c r="F4925" s="28"/>
      <c r="G4925" s="29"/>
      <c r="H4925" s="22"/>
      <c r="I4925" s="22"/>
      <c r="J4925" s="41"/>
      <c r="K4925" s="42"/>
      <c r="L4925" s="22"/>
      <c r="M4925" s="22"/>
      <c r="N4925" s="41"/>
      <c r="O4925" s="42"/>
      <c r="P4925" s="22"/>
      <c r="Q4925" s="22"/>
      <c r="R4925" s="41"/>
      <c r="S4925" s="42"/>
      <c r="T4925" s="22"/>
      <c r="U4925" s="22"/>
      <c r="V4925" s="41"/>
      <c r="W4925" s="42"/>
      <c r="X4925" s="22"/>
      <c r="Y4925" s="22"/>
      <c r="Z4925" s="41"/>
      <c r="AA4925" s="42"/>
      <c r="AB4925" s="22"/>
      <c r="AC4925" s="22"/>
      <c r="AD4925" s="43"/>
      <c r="AE4925" s="26"/>
      <c r="AF4925" s="26"/>
      <c r="AG4925" s="44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6" t="s">
        <v>1655</v>
      </c>
      <c r="B4926" s="37" t="s">
        <v>407</v>
      </c>
      <c r="C4926" s="38" t="s">
        <v>408</v>
      </c>
      <c r="D4926" s="24">
        <f t="shared" si="152"/>
        <v>0</v>
      </c>
      <c r="E4926" s="32">
        <f t="shared" si="153"/>
        <v>0</v>
      </c>
      <c r="F4926" s="28">
        <v>0</v>
      </c>
      <c r="G4926" s="29">
        <v>0</v>
      </c>
      <c r="H4926" s="22">
        <v>0</v>
      </c>
      <c r="I4926" s="22">
        <v>0</v>
      </c>
      <c r="J4926" s="41">
        <v>0</v>
      </c>
      <c r="K4926" s="42">
        <v>0</v>
      </c>
      <c r="L4926" s="22">
        <v>0</v>
      </c>
      <c r="M4926" s="22">
        <v>0</v>
      </c>
      <c r="N4926" s="41">
        <v>0</v>
      </c>
      <c r="O4926" s="42">
        <v>0</v>
      </c>
      <c r="P4926" s="22">
        <v>0</v>
      </c>
      <c r="Q4926" s="22">
        <v>0</v>
      </c>
      <c r="R4926" s="41">
        <v>0</v>
      </c>
      <c r="S4926" s="42">
        <v>0</v>
      </c>
      <c r="T4926" s="22">
        <v>0</v>
      </c>
      <c r="U4926" s="22">
        <v>0</v>
      </c>
      <c r="V4926" s="41"/>
      <c r="W4926" s="42"/>
      <c r="X4926" s="22"/>
      <c r="Y4926" s="22"/>
      <c r="Z4926" s="41"/>
      <c r="AA4926" s="42"/>
      <c r="AB4926" s="22"/>
      <c r="AC4926" s="22"/>
      <c r="AD4926" s="43"/>
      <c r="AE4926" s="26"/>
      <c r="AF4926" s="26"/>
      <c r="AG4926" s="44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6" t="s">
        <v>1655</v>
      </c>
      <c r="B4927" s="37" t="s">
        <v>409</v>
      </c>
      <c r="C4927" s="38" t="s">
        <v>410</v>
      </c>
      <c r="D4927" s="24">
        <f t="shared" si="152"/>
        <v>0</v>
      </c>
      <c r="E4927" s="32">
        <f t="shared" si="153"/>
        <v>0</v>
      </c>
      <c r="F4927" s="28"/>
      <c r="G4927" s="29"/>
      <c r="H4927" s="22"/>
      <c r="I4927" s="22"/>
      <c r="J4927" s="41"/>
      <c r="K4927" s="42"/>
      <c r="L4927" s="22"/>
      <c r="M4927" s="22"/>
      <c r="N4927" s="41"/>
      <c r="O4927" s="42"/>
      <c r="P4927" s="22"/>
      <c r="Q4927" s="22"/>
      <c r="R4927" s="41"/>
      <c r="S4927" s="42"/>
      <c r="T4927" s="22"/>
      <c r="U4927" s="22"/>
      <c r="V4927" s="41"/>
      <c r="W4927" s="42"/>
      <c r="X4927" s="22"/>
      <c r="Y4927" s="22"/>
      <c r="Z4927" s="41"/>
      <c r="AA4927" s="42"/>
      <c r="AB4927" s="22"/>
      <c r="AC4927" s="22"/>
      <c r="AD4927" s="43"/>
      <c r="AE4927" s="26"/>
      <c r="AF4927" s="26"/>
      <c r="AG4927" s="44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6" t="s">
        <v>1655</v>
      </c>
      <c r="B4928" s="37" t="s">
        <v>411</v>
      </c>
      <c r="C4928" s="38" t="s">
        <v>412</v>
      </c>
      <c r="D4928" s="24">
        <f t="shared" si="152"/>
        <v>0</v>
      </c>
      <c r="E4928" s="32">
        <f t="shared" si="153"/>
        <v>0</v>
      </c>
      <c r="F4928" s="28"/>
      <c r="G4928" s="29"/>
      <c r="H4928" s="22"/>
      <c r="I4928" s="22"/>
      <c r="J4928" s="41"/>
      <c r="K4928" s="42"/>
      <c r="L4928" s="22"/>
      <c r="M4928" s="22"/>
      <c r="N4928" s="41"/>
      <c r="O4928" s="42"/>
      <c r="P4928" s="22"/>
      <c r="Q4928" s="22"/>
      <c r="R4928" s="41"/>
      <c r="S4928" s="42"/>
      <c r="T4928" s="22"/>
      <c r="U4928" s="22"/>
      <c r="V4928" s="41"/>
      <c r="W4928" s="42"/>
      <c r="X4928" s="22"/>
      <c r="Y4928" s="22"/>
      <c r="Z4928" s="41"/>
      <c r="AA4928" s="42"/>
      <c r="AB4928" s="22"/>
      <c r="AC4928" s="22"/>
      <c r="AD4928" s="43"/>
      <c r="AE4928" s="26"/>
      <c r="AF4928" s="26"/>
      <c r="AG4928" s="44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6" t="s">
        <v>1655</v>
      </c>
      <c r="B4929" s="37" t="s">
        <v>413</v>
      </c>
      <c r="C4929" s="38" t="s">
        <v>414</v>
      </c>
      <c r="D4929" s="24">
        <f t="shared" si="152"/>
        <v>0</v>
      </c>
      <c r="E4929" s="32">
        <f t="shared" si="153"/>
        <v>0</v>
      </c>
      <c r="F4929" s="28"/>
      <c r="G4929" s="29"/>
      <c r="H4929" s="22"/>
      <c r="I4929" s="22"/>
      <c r="J4929" s="41"/>
      <c r="K4929" s="42"/>
      <c r="L4929" s="22"/>
      <c r="M4929" s="22"/>
      <c r="N4929" s="41"/>
      <c r="O4929" s="42"/>
      <c r="P4929" s="22"/>
      <c r="Q4929" s="22"/>
      <c r="R4929" s="41"/>
      <c r="S4929" s="42"/>
      <c r="T4929" s="22"/>
      <c r="U4929" s="22"/>
      <c r="V4929" s="41"/>
      <c r="W4929" s="42"/>
      <c r="X4929" s="22"/>
      <c r="Y4929" s="22"/>
      <c r="Z4929" s="41"/>
      <c r="AA4929" s="42"/>
      <c r="AB4929" s="22"/>
      <c r="AC4929" s="22"/>
      <c r="AD4929" s="43"/>
      <c r="AE4929" s="26"/>
      <c r="AF4929" s="26"/>
      <c r="AG4929" s="44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6" t="s">
        <v>1655</v>
      </c>
      <c r="B4930" s="37" t="s">
        <v>415</v>
      </c>
      <c r="C4930" s="38" t="s">
        <v>416</v>
      </c>
      <c r="D4930" s="24">
        <f t="shared" si="152"/>
        <v>0</v>
      </c>
      <c r="E4930" s="32">
        <f t="shared" si="153"/>
        <v>0</v>
      </c>
      <c r="F4930" s="28"/>
      <c r="G4930" s="29"/>
      <c r="H4930" s="22"/>
      <c r="I4930" s="22"/>
      <c r="J4930" s="41"/>
      <c r="K4930" s="42"/>
      <c r="L4930" s="22"/>
      <c r="M4930" s="22"/>
      <c r="N4930" s="41"/>
      <c r="O4930" s="42"/>
      <c r="P4930" s="22"/>
      <c r="Q4930" s="22"/>
      <c r="R4930" s="41"/>
      <c r="S4930" s="42"/>
      <c r="T4930" s="22"/>
      <c r="U4930" s="22"/>
      <c r="V4930" s="41"/>
      <c r="W4930" s="42"/>
      <c r="X4930" s="22"/>
      <c r="Y4930" s="22"/>
      <c r="Z4930" s="41"/>
      <c r="AA4930" s="42"/>
      <c r="AB4930" s="22"/>
      <c r="AC4930" s="22"/>
      <c r="AD4930" s="43"/>
      <c r="AE4930" s="26"/>
      <c r="AF4930" s="26"/>
      <c r="AG4930" s="44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6" t="s">
        <v>1655</v>
      </c>
      <c r="B4931" s="37" t="s">
        <v>417</v>
      </c>
      <c r="C4931" s="38" t="s">
        <v>418</v>
      </c>
      <c r="D4931" s="24">
        <f t="shared" si="152"/>
        <v>0</v>
      </c>
      <c r="E4931" s="32">
        <f t="shared" si="153"/>
        <v>0</v>
      </c>
      <c r="F4931" s="28"/>
      <c r="G4931" s="29"/>
      <c r="H4931" s="22"/>
      <c r="I4931" s="22"/>
      <c r="J4931" s="41"/>
      <c r="K4931" s="42"/>
      <c r="L4931" s="22"/>
      <c r="M4931" s="22"/>
      <c r="N4931" s="41"/>
      <c r="O4931" s="42"/>
      <c r="P4931" s="22"/>
      <c r="Q4931" s="22"/>
      <c r="R4931" s="41"/>
      <c r="S4931" s="42"/>
      <c r="T4931" s="22"/>
      <c r="U4931" s="22"/>
      <c r="V4931" s="41"/>
      <c r="W4931" s="42"/>
      <c r="X4931" s="22"/>
      <c r="Y4931" s="22"/>
      <c r="Z4931" s="41"/>
      <c r="AA4931" s="42"/>
      <c r="AB4931" s="22"/>
      <c r="AC4931" s="22"/>
      <c r="AD4931" s="43"/>
      <c r="AE4931" s="26"/>
      <c r="AF4931" s="26"/>
      <c r="AG4931" s="44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6" t="s">
        <v>1655</v>
      </c>
      <c r="B4932" s="37" t="s">
        <v>419</v>
      </c>
      <c r="C4932" s="38" t="s">
        <v>420</v>
      </c>
      <c r="D4932" s="24">
        <f t="shared" ref="D4932:D4995" si="154">F4932+H4932+J4932+L4932+N4932+P4932+R4932+T4932+V4932+X4932+Z4932+AB4932</f>
        <v>0</v>
      </c>
      <c r="E4932" s="32">
        <f t="shared" ref="E4932:E4995" si="155">G4932+I4932+K4932+M4932+O4932+Q4932+S4932+U4932+W4932+Y4932+AA4932+AC4932</f>
        <v>0</v>
      </c>
      <c r="F4932" s="28"/>
      <c r="G4932" s="29"/>
      <c r="H4932" s="22"/>
      <c r="I4932" s="22"/>
      <c r="J4932" s="41"/>
      <c r="K4932" s="42"/>
      <c r="L4932" s="22"/>
      <c r="M4932" s="22"/>
      <c r="N4932" s="41"/>
      <c r="O4932" s="42"/>
      <c r="P4932" s="22"/>
      <c r="Q4932" s="22"/>
      <c r="R4932" s="41"/>
      <c r="S4932" s="42"/>
      <c r="T4932" s="22"/>
      <c r="U4932" s="22"/>
      <c r="V4932" s="41"/>
      <c r="W4932" s="42"/>
      <c r="X4932" s="22"/>
      <c r="Y4932" s="22"/>
      <c r="Z4932" s="41"/>
      <c r="AA4932" s="42"/>
      <c r="AB4932" s="22"/>
      <c r="AC4932" s="22"/>
      <c r="AD4932" s="43"/>
      <c r="AE4932" s="26"/>
      <c r="AF4932" s="26"/>
      <c r="AG4932" s="44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6" t="s">
        <v>1655</v>
      </c>
      <c r="B4933" s="37" t="s">
        <v>421</v>
      </c>
      <c r="C4933" s="38" t="s">
        <v>422</v>
      </c>
      <c r="D4933" s="24">
        <f t="shared" si="154"/>
        <v>0</v>
      </c>
      <c r="E4933" s="32">
        <f t="shared" si="155"/>
        <v>0</v>
      </c>
      <c r="F4933" s="28"/>
      <c r="G4933" s="29"/>
      <c r="H4933" s="22"/>
      <c r="I4933" s="22"/>
      <c r="J4933" s="41"/>
      <c r="K4933" s="42"/>
      <c r="L4933" s="22"/>
      <c r="M4933" s="22"/>
      <c r="N4933" s="41"/>
      <c r="O4933" s="42"/>
      <c r="P4933" s="22"/>
      <c r="Q4933" s="22"/>
      <c r="R4933" s="41"/>
      <c r="S4933" s="42"/>
      <c r="T4933" s="22"/>
      <c r="U4933" s="22"/>
      <c r="V4933" s="41"/>
      <c r="W4933" s="42"/>
      <c r="X4933" s="22"/>
      <c r="Y4933" s="22"/>
      <c r="Z4933" s="41"/>
      <c r="AA4933" s="42"/>
      <c r="AB4933" s="22"/>
      <c r="AC4933" s="22"/>
      <c r="AD4933" s="43"/>
      <c r="AE4933" s="26"/>
      <c r="AF4933" s="26"/>
      <c r="AG4933" s="44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6" t="s">
        <v>1655</v>
      </c>
      <c r="B4934" s="37" t="s">
        <v>423</v>
      </c>
      <c r="C4934" s="38" t="s">
        <v>424</v>
      </c>
      <c r="D4934" s="24">
        <f t="shared" si="154"/>
        <v>0</v>
      </c>
      <c r="E4934" s="32">
        <f t="shared" si="155"/>
        <v>0</v>
      </c>
      <c r="F4934" s="28"/>
      <c r="G4934" s="29"/>
      <c r="H4934" s="22"/>
      <c r="I4934" s="22"/>
      <c r="J4934" s="41"/>
      <c r="K4934" s="42"/>
      <c r="L4934" s="22"/>
      <c r="M4934" s="22"/>
      <c r="N4934" s="41"/>
      <c r="O4934" s="42"/>
      <c r="P4934" s="22"/>
      <c r="Q4934" s="22"/>
      <c r="R4934" s="41"/>
      <c r="S4934" s="42"/>
      <c r="T4934" s="22"/>
      <c r="U4934" s="22"/>
      <c r="V4934" s="41"/>
      <c r="W4934" s="42"/>
      <c r="X4934" s="22"/>
      <c r="Y4934" s="22"/>
      <c r="Z4934" s="41"/>
      <c r="AA4934" s="42"/>
      <c r="AB4934" s="22"/>
      <c r="AC4934" s="22"/>
      <c r="AD4934" s="43"/>
      <c r="AE4934" s="26"/>
      <c r="AF4934" s="26"/>
      <c r="AG4934" s="44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6" t="s">
        <v>1655</v>
      </c>
      <c r="B4935" s="37" t="s">
        <v>425</v>
      </c>
      <c r="C4935" s="38" t="s">
        <v>426</v>
      </c>
      <c r="D4935" s="24">
        <f t="shared" si="154"/>
        <v>0</v>
      </c>
      <c r="E4935" s="32">
        <f t="shared" si="155"/>
        <v>0</v>
      </c>
      <c r="F4935" s="28"/>
      <c r="G4935" s="29"/>
      <c r="H4935" s="22"/>
      <c r="I4935" s="22"/>
      <c r="J4935" s="41"/>
      <c r="K4935" s="42"/>
      <c r="L4935" s="22"/>
      <c r="M4935" s="22"/>
      <c r="N4935" s="41"/>
      <c r="O4935" s="42"/>
      <c r="P4935" s="22"/>
      <c r="Q4935" s="22"/>
      <c r="R4935" s="41"/>
      <c r="S4935" s="42"/>
      <c r="T4935" s="22"/>
      <c r="U4935" s="22"/>
      <c r="V4935" s="41"/>
      <c r="W4935" s="42"/>
      <c r="X4935" s="22"/>
      <c r="Y4935" s="22"/>
      <c r="Z4935" s="41"/>
      <c r="AA4935" s="42"/>
      <c r="AB4935" s="22"/>
      <c r="AC4935" s="22"/>
      <c r="AD4935" s="43"/>
      <c r="AE4935" s="26"/>
      <c r="AF4935" s="26"/>
      <c r="AG4935" s="44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6" t="s">
        <v>1655</v>
      </c>
      <c r="B4936" s="37" t="s">
        <v>427</v>
      </c>
      <c r="C4936" s="38" t="s">
        <v>428</v>
      </c>
      <c r="D4936" s="24">
        <f t="shared" si="154"/>
        <v>0</v>
      </c>
      <c r="E4936" s="32">
        <f t="shared" si="155"/>
        <v>0</v>
      </c>
      <c r="F4936" s="28">
        <v>0</v>
      </c>
      <c r="G4936" s="29">
        <v>0</v>
      </c>
      <c r="H4936" s="22">
        <v>0</v>
      </c>
      <c r="I4936" s="22">
        <v>0</v>
      </c>
      <c r="J4936" s="41">
        <v>0</v>
      </c>
      <c r="K4936" s="42">
        <v>0</v>
      </c>
      <c r="L4936" s="22">
        <v>0</v>
      </c>
      <c r="M4936" s="22">
        <v>0</v>
      </c>
      <c r="N4936" s="41">
        <v>0</v>
      </c>
      <c r="O4936" s="42">
        <v>0</v>
      </c>
      <c r="P4936" s="22">
        <v>0</v>
      </c>
      <c r="Q4936" s="22">
        <v>0</v>
      </c>
      <c r="R4936" s="41">
        <v>0</v>
      </c>
      <c r="S4936" s="42">
        <v>0</v>
      </c>
      <c r="T4936" s="22">
        <v>0</v>
      </c>
      <c r="U4936" s="22">
        <v>0</v>
      </c>
      <c r="V4936" s="41"/>
      <c r="W4936" s="42"/>
      <c r="X4936" s="22"/>
      <c r="Y4936" s="22"/>
      <c r="Z4936" s="41"/>
      <c r="AA4936" s="42"/>
      <c r="AB4936" s="22"/>
      <c r="AC4936" s="22"/>
      <c r="AD4936" s="43"/>
      <c r="AE4936" s="26"/>
      <c r="AF4936" s="26"/>
      <c r="AG4936" s="44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6" t="s">
        <v>1655</v>
      </c>
      <c r="B4937" s="37" t="s">
        <v>429</v>
      </c>
      <c r="C4937" s="38" t="s">
        <v>430</v>
      </c>
      <c r="D4937" s="24">
        <f t="shared" si="154"/>
        <v>0</v>
      </c>
      <c r="E4937" s="32">
        <f t="shared" si="155"/>
        <v>0</v>
      </c>
      <c r="F4937" s="28"/>
      <c r="G4937" s="29"/>
      <c r="H4937" s="22"/>
      <c r="I4937" s="22"/>
      <c r="J4937" s="41"/>
      <c r="K4937" s="42"/>
      <c r="L4937" s="22"/>
      <c r="M4937" s="22"/>
      <c r="N4937" s="41"/>
      <c r="O4937" s="42"/>
      <c r="P4937" s="22"/>
      <c r="Q4937" s="22"/>
      <c r="R4937" s="41"/>
      <c r="S4937" s="42"/>
      <c r="T4937" s="22"/>
      <c r="U4937" s="22"/>
      <c r="V4937" s="41"/>
      <c r="W4937" s="42"/>
      <c r="X4937" s="22"/>
      <c r="Y4937" s="22"/>
      <c r="Z4937" s="41"/>
      <c r="AA4937" s="42"/>
      <c r="AB4937" s="22"/>
      <c r="AC4937" s="22"/>
      <c r="AD4937" s="43"/>
      <c r="AE4937" s="26"/>
      <c r="AF4937" s="26"/>
      <c r="AG4937" s="44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6" t="s">
        <v>1655</v>
      </c>
      <c r="B4938" s="37" t="s">
        <v>431</v>
      </c>
      <c r="C4938" s="38" t="s">
        <v>432</v>
      </c>
      <c r="D4938" s="24">
        <f t="shared" si="154"/>
        <v>0</v>
      </c>
      <c r="E4938" s="32">
        <f t="shared" si="155"/>
        <v>0</v>
      </c>
      <c r="F4938" s="28">
        <v>0</v>
      </c>
      <c r="G4938" s="29">
        <v>0</v>
      </c>
      <c r="H4938" s="22">
        <v>0</v>
      </c>
      <c r="I4938" s="22">
        <v>0</v>
      </c>
      <c r="J4938" s="41">
        <v>0</v>
      </c>
      <c r="K4938" s="42">
        <v>0</v>
      </c>
      <c r="L4938" s="22">
        <v>0</v>
      </c>
      <c r="M4938" s="22">
        <v>0</v>
      </c>
      <c r="N4938" s="41">
        <v>0</v>
      </c>
      <c r="O4938" s="42">
        <v>0</v>
      </c>
      <c r="P4938" s="22">
        <v>0</v>
      </c>
      <c r="Q4938" s="22">
        <v>0</v>
      </c>
      <c r="R4938" s="41">
        <v>0</v>
      </c>
      <c r="S4938" s="42">
        <v>0</v>
      </c>
      <c r="T4938" s="22">
        <v>0</v>
      </c>
      <c r="U4938" s="22">
        <v>0</v>
      </c>
      <c r="V4938" s="41"/>
      <c r="W4938" s="42"/>
      <c r="X4938" s="22"/>
      <c r="Y4938" s="22"/>
      <c r="Z4938" s="41"/>
      <c r="AA4938" s="42"/>
      <c r="AB4938" s="22"/>
      <c r="AC4938" s="22"/>
      <c r="AD4938" s="43"/>
      <c r="AE4938" s="26"/>
      <c r="AF4938" s="26"/>
      <c r="AG4938" s="44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6" t="s">
        <v>1655</v>
      </c>
      <c r="B4939" s="37" t="s">
        <v>433</v>
      </c>
      <c r="C4939" s="38" t="s">
        <v>434</v>
      </c>
      <c r="D4939" s="24">
        <f t="shared" si="154"/>
        <v>78900</v>
      </c>
      <c r="E4939" s="32">
        <f t="shared" si="155"/>
        <v>0</v>
      </c>
      <c r="F4939" s="28">
        <v>64000</v>
      </c>
      <c r="G4939" s="29">
        <v>0</v>
      </c>
      <c r="H4939" s="19">
        <v>0</v>
      </c>
      <c r="I4939" s="19">
        <v>0</v>
      </c>
      <c r="J4939" s="39">
        <v>0</v>
      </c>
      <c r="K4939" s="40">
        <v>0</v>
      </c>
      <c r="L4939" s="19">
        <v>14900</v>
      </c>
      <c r="M4939" s="19">
        <v>0</v>
      </c>
      <c r="N4939" s="39">
        <v>0</v>
      </c>
      <c r="O4939" s="40">
        <v>0</v>
      </c>
      <c r="P4939" s="22">
        <v>0</v>
      </c>
      <c r="Q4939" s="22">
        <v>0</v>
      </c>
      <c r="R4939" s="39">
        <v>0</v>
      </c>
      <c r="S4939" s="40">
        <v>0</v>
      </c>
      <c r="T4939" s="19">
        <v>0</v>
      </c>
      <c r="U4939" s="19">
        <v>0</v>
      </c>
      <c r="V4939" s="39"/>
      <c r="W4939" s="40"/>
      <c r="X4939" s="19"/>
      <c r="Y4939" s="19"/>
      <c r="Z4939" s="39"/>
      <c r="AA4939" s="40"/>
      <c r="AB4939" s="19"/>
      <c r="AC4939" s="19"/>
      <c r="AD4939" s="43"/>
      <c r="AE4939" s="26"/>
      <c r="AF4939" s="26"/>
      <c r="AG4939" s="44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6" t="s">
        <v>1655</v>
      </c>
      <c r="B4940" s="37" t="s">
        <v>435</v>
      </c>
      <c r="C4940" s="38" t="s">
        <v>436</v>
      </c>
      <c r="D4940" s="24">
        <f t="shared" si="154"/>
        <v>0</v>
      </c>
      <c r="E4940" s="32">
        <f t="shared" si="155"/>
        <v>0</v>
      </c>
      <c r="F4940" s="28">
        <v>0</v>
      </c>
      <c r="G4940" s="29">
        <v>0</v>
      </c>
      <c r="H4940" s="19">
        <v>0</v>
      </c>
      <c r="I4940" s="19">
        <v>0</v>
      </c>
      <c r="J4940" s="39">
        <v>0</v>
      </c>
      <c r="K4940" s="40">
        <v>0</v>
      </c>
      <c r="L4940" s="19">
        <v>0</v>
      </c>
      <c r="M4940" s="19">
        <v>0</v>
      </c>
      <c r="N4940" s="39">
        <v>0</v>
      </c>
      <c r="O4940" s="40">
        <v>0</v>
      </c>
      <c r="P4940" s="19">
        <v>0</v>
      </c>
      <c r="Q4940" s="19">
        <v>0</v>
      </c>
      <c r="R4940" s="39">
        <v>0</v>
      </c>
      <c r="S4940" s="40">
        <v>0</v>
      </c>
      <c r="T4940" s="19">
        <v>0</v>
      </c>
      <c r="U4940" s="19">
        <v>0</v>
      </c>
      <c r="V4940" s="39"/>
      <c r="W4940" s="40"/>
      <c r="X4940" s="19"/>
      <c r="Y4940" s="19"/>
      <c r="Z4940" s="39"/>
      <c r="AA4940" s="40"/>
      <c r="AB4940" s="19"/>
      <c r="AC4940" s="19"/>
      <c r="AD4940" s="43"/>
      <c r="AE4940" s="26"/>
      <c r="AF4940" s="26"/>
      <c r="AG4940" s="44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6" t="s">
        <v>1655</v>
      </c>
      <c r="B4941" s="37" t="s">
        <v>437</v>
      </c>
      <c r="C4941" s="38" t="s">
        <v>438</v>
      </c>
      <c r="D4941" s="24">
        <f t="shared" si="154"/>
        <v>26990</v>
      </c>
      <c r="E4941" s="32">
        <f t="shared" si="155"/>
        <v>0</v>
      </c>
      <c r="F4941" s="28">
        <v>0</v>
      </c>
      <c r="G4941" s="29">
        <v>0</v>
      </c>
      <c r="H4941" s="19">
        <v>0</v>
      </c>
      <c r="I4941" s="19">
        <v>0</v>
      </c>
      <c r="J4941" s="39">
        <v>0</v>
      </c>
      <c r="K4941" s="40">
        <v>0</v>
      </c>
      <c r="L4941" s="19">
        <v>0</v>
      </c>
      <c r="M4941" s="19">
        <v>0</v>
      </c>
      <c r="N4941" s="39">
        <v>0</v>
      </c>
      <c r="O4941" s="40">
        <v>0</v>
      </c>
      <c r="P4941" s="19">
        <v>26990</v>
      </c>
      <c r="Q4941" s="19">
        <v>0</v>
      </c>
      <c r="R4941" s="39">
        <v>0</v>
      </c>
      <c r="S4941" s="40">
        <v>0</v>
      </c>
      <c r="T4941" s="19">
        <v>0</v>
      </c>
      <c r="U4941" s="19">
        <v>0</v>
      </c>
      <c r="V4941" s="39"/>
      <c r="W4941" s="40"/>
      <c r="X4941" s="19"/>
      <c r="Y4941" s="19"/>
      <c r="Z4941" s="39"/>
      <c r="AA4941" s="40"/>
      <c r="AB4941" s="19"/>
      <c r="AC4941" s="19"/>
      <c r="AD4941" s="43"/>
      <c r="AE4941" s="26"/>
      <c r="AF4941" s="26"/>
      <c r="AG4941" s="44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6" t="s">
        <v>1655</v>
      </c>
      <c r="B4942" s="37" t="s">
        <v>439</v>
      </c>
      <c r="C4942" s="38" t="s">
        <v>440</v>
      </c>
      <c r="D4942" s="24">
        <f t="shared" si="154"/>
        <v>0</v>
      </c>
      <c r="E4942" s="32">
        <f t="shared" si="155"/>
        <v>0.3</v>
      </c>
      <c r="F4942" s="28">
        <v>0</v>
      </c>
      <c r="G4942" s="29">
        <v>0.3</v>
      </c>
      <c r="H4942" s="19">
        <v>0</v>
      </c>
      <c r="I4942" s="19">
        <v>0</v>
      </c>
      <c r="J4942" s="39">
        <v>0</v>
      </c>
      <c r="K4942" s="40">
        <v>0</v>
      </c>
      <c r="L4942" s="19">
        <v>0</v>
      </c>
      <c r="M4942" s="19">
        <v>0</v>
      </c>
      <c r="N4942" s="39">
        <v>0</v>
      </c>
      <c r="O4942" s="40">
        <v>0</v>
      </c>
      <c r="P4942" s="19">
        <v>0</v>
      </c>
      <c r="Q4942" s="19">
        <v>0</v>
      </c>
      <c r="R4942" s="39">
        <v>0</v>
      </c>
      <c r="S4942" s="40">
        <v>0</v>
      </c>
      <c r="T4942" s="19">
        <v>0</v>
      </c>
      <c r="U4942" s="19">
        <v>0</v>
      </c>
      <c r="V4942" s="39"/>
      <c r="W4942" s="40"/>
      <c r="X4942" s="19"/>
      <c r="Y4942" s="19"/>
      <c r="Z4942" s="39"/>
      <c r="AA4942" s="40"/>
      <c r="AB4942" s="19"/>
      <c r="AC4942" s="19"/>
      <c r="AD4942" s="43"/>
      <c r="AE4942" s="26"/>
      <c r="AF4942" s="26"/>
      <c r="AG4942" s="44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6" t="s">
        <v>1655</v>
      </c>
      <c r="B4943" s="37" t="s">
        <v>441</v>
      </c>
      <c r="C4943" s="38" t="s">
        <v>442</v>
      </c>
      <c r="D4943" s="24">
        <f t="shared" si="154"/>
        <v>97905</v>
      </c>
      <c r="E4943" s="32">
        <f t="shared" si="155"/>
        <v>0</v>
      </c>
      <c r="F4943" s="28">
        <v>97905</v>
      </c>
      <c r="G4943" s="29">
        <v>0</v>
      </c>
      <c r="H4943" s="19">
        <v>0</v>
      </c>
      <c r="I4943" s="19">
        <v>0</v>
      </c>
      <c r="J4943" s="39">
        <v>0</v>
      </c>
      <c r="K4943" s="40">
        <v>0</v>
      </c>
      <c r="L4943" s="19">
        <v>0</v>
      </c>
      <c r="M4943" s="19">
        <v>0</v>
      </c>
      <c r="N4943" s="39">
        <v>0</v>
      </c>
      <c r="O4943" s="40">
        <v>0</v>
      </c>
      <c r="P4943" s="19">
        <v>0</v>
      </c>
      <c r="Q4943" s="19">
        <v>0</v>
      </c>
      <c r="R4943" s="39">
        <v>0</v>
      </c>
      <c r="S4943" s="40">
        <v>0</v>
      </c>
      <c r="T4943" s="19">
        <v>0</v>
      </c>
      <c r="U4943" s="19">
        <v>0</v>
      </c>
      <c r="V4943" s="39"/>
      <c r="W4943" s="40"/>
      <c r="X4943" s="19"/>
      <c r="Y4943" s="19"/>
      <c r="Z4943" s="39"/>
      <c r="AA4943" s="40"/>
      <c r="AB4943" s="19"/>
      <c r="AC4943" s="19"/>
      <c r="AD4943" s="43"/>
      <c r="AE4943" s="26"/>
      <c r="AF4943" s="26"/>
      <c r="AG4943" s="44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6" t="s">
        <v>1655</v>
      </c>
      <c r="B4944" s="37" t="s">
        <v>443</v>
      </c>
      <c r="C4944" s="38" t="s">
        <v>444</v>
      </c>
      <c r="D4944" s="24">
        <f t="shared" si="154"/>
        <v>0</v>
      </c>
      <c r="E4944" s="32">
        <f t="shared" si="155"/>
        <v>0</v>
      </c>
      <c r="F4944" s="28"/>
      <c r="G4944" s="29"/>
      <c r="H4944" s="19"/>
      <c r="I4944" s="19"/>
      <c r="J4944" s="39"/>
      <c r="K4944" s="40"/>
      <c r="L4944" s="19"/>
      <c r="M4944" s="19"/>
      <c r="N4944" s="39"/>
      <c r="O4944" s="40"/>
      <c r="P4944" s="19"/>
      <c r="Q4944" s="19"/>
      <c r="R4944" s="39"/>
      <c r="S4944" s="40"/>
      <c r="T4944" s="19"/>
      <c r="U4944" s="19"/>
      <c r="V4944" s="39"/>
      <c r="W4944" s="40"/>
      <c r="X4944" s="19"/>
      <c r="Y4944" s="19"/>
      <c r="Z4944" s="39"/>
      <c r="AA4944" s="40"/>
      <c r="AB4944" s="19"/>
      <c r="AC4944" s="19"/>
      <c r="AD4944" s="43"/>
      <c r="AE4944" s="26"/>
      <c r="AF4944" s="26"/>
      <c r="AG4944" s="44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6" t="s">
        <v>1655</v>
      </c>
      <c r="B4945" s="37" t="s">
        <v>445</v>
      </c>
      <c r="C4945" s="38" t="s">
        <v>446</v>
      </c>
      <c r="D4945" s="24">
        <f t="shared" si="154"/>
        <v>510980</v>
      </c>
      <c r="E4945" s="32">
        <f t="shared" si="155"/>
        <v>0</v>
      </c>
      <c r="F4945" s="28">
        <v>0</v>
      </c>
      <c r="G4945" s="29">
        <v>0</v>
      </c>
      <c r="H4945" s="19">
        <v>0</v>
      </c>
      <c r="I4945" s="19">
        <v>0</v>
      </c>
      <c r="J4945" s="39">
        <v>51000</v>
      </c>
      <c r="K4945" s="40">
        <v>0</v>
      </c>
      <c r="L4945" s="19">
        <v>46000</v>
      </c>
      <c r="M4945" s="19">
        <v>0</v>
      </c>
      <c r="N4945" s="39">
        <v>0</v>
      </c>
      <c r="O4945" s="40">
        <v>0</v>
      </c>
      <c r="P4945" s="19">
        <v>0</v>
      </c>
      <c r="Q4945" s="19">
        <v>0</v>
      </c>
      <c r="R4945" s="39">
        <v>304580</v>
      </c>
      <c r="S4945" s="40">
        <v>0</v>
      </c>
      <c r="T4945" s="19">
        <v>109400</v>
      </c>
      <c r="U4945" s="19">
        <v>0</v>
      </c>
      <c r="V4945" s="39"/>
      <c r="W4945" s="40"/>
      <c r="X4945" s="19"/>
      <c r="Y4945" s="19"/>
      <c r="Z4945" s="39"/>
      <c r="AA4945" s="40"/>
      <c r="AB4945" s="19"/>
      <c r="AC4945" s="19"/>
      <c r="AD4945" s="43"/>
      <c r="AE4945" s="26"/>
      <c r="AF4945" s="26"/>
      <c r="AG4945" s="44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6" t="s">
        <v>1655</v>
      </c>
      <c r="B4946" s="37" t="s">
        <v>447</v>
      </c>
      <c r="C4946" s="38" t="s">
        <v>448</v>
      </c>
      <c r="D4946" s="24">
        <f t="shared" si="154"/>
        <v>276400</v>
      </c>
      <c r="E4946" s="32">
        <f t="shared" si="155"/>
        <v>0</v>
      </c>
      <c r="F4946" s="28">
        <v>48000</v>
      </c>
      <c r="G4946" s="29">
        <v>0</v>
      </c>
      <c r="H4946" s="19">
        <v>0</v>
      </c>
      <c r="I4946" s="19">
        <v>0</v>
      </c>
      <c r="J4946" s="39">
        <v>0</v>
      </c>
      <c r="K4946" s="40">
        <v>0</v>
      </c>
      <c r="L4946" s="19">
        <v>16000</v>
      </c>
      <c r="M4946" s="19">
        <v>0</v>
      </c>
      <c r="N4946" s="39">
        <v>0</v>
      </c>
      <c r="O4946" s="40">
        <v>0</v>
      </c>
      <c r="P4946" s="19">
        <v>130900</v>
      </c>
      <c r="Q4946" s="19">
        <v>0</v>
      </c>
      <c r="R4946" s="39">
        <v>65500</v>
      </c>
      <c r="S4946" s="40">
        <v>0</v>
      </c>
      <c r="T4946" s="19">
        <v>16000</v>
      </c>
      <c r="U4946" s="19">
        <v>0</v>
      </c>
      <c r="V4946" s="39"/>
      <c r="W4946" s="40"/>
      <c r="X4946" s="19"/>
      <c r="Y4946" s="19"/>
      <c r="Z4946" s="39"/>
      <c r="AA4946" s="40"/>
      <c r="AB4946" s="19"/>
      <c r="AC4946" s="19"/>
      <c r="AD4946" s="43"/>
      <c r="AE4946" s="26"/>
      <c r="AF4946" s="26"/>
      <c r="AG4946" s="44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6" t="s">
        <v>1655</v>
      </c>
      <c r="B4947" s="37" t="s">
        <v>449</v>
      </c>
      <c r="C4947" s="38" t="s">
        <v>450</v>
      </c>
      <c r="D4947" s="24">
        <f t="shared" si="154"/>
        <v>0</v>
      </c>
      <c r="E4947" s="32">
        <f t="shared" si="155"/>
        <v>0</v>
      </c>
      <c r="F4947" s="28">
        <v>0</v>
      </c>
      <c r="G4947" s="29">
        <v>0</v>
      </c>
      <c r="H4947" s="19">
        <v>0</v>
      </c>
      <c r="I4947" s="19">
        <v>0</v>
      </c>
      <c r="J4947" s="39">
        <v>0</v>
      </c>
      <c r="K4947" s="40">
        <v>0</v>
      </c>
      <c r="L4947" s="19">
        <v>0</v>
      </c>
      <c r="M4947" s="19">
        <v>0</v>
      </c>
      <c r="N4947" s="39">
        <v>0</v>
      </c>
      <c r="O4947" s="40">
        <v>0</v>
      </c>
      <c r="P4947" s="19">
        <v>0</v>
      </c>
      <c r="Q4947" s="19">
        <v>0</v>
      </c>
      <c r="R4947" s="39">
        <v>0</v>
      </c>
      <c r="S4947" s="40">
        <v>0</v>
      </c>
      <c r="T4947" s="19">
        <v>0</v>
      </c>
      <c r="U4947" s="19">
        <v>0</v>
      </c>
      <c r="V4947" s="39"/>
      <c r="W4947" s="40"/>
      <c r="X4947" s="19"/>
      <c r="Y4947" s="19"/>
      <c r="Z4947" s="39"/>
      <c r="AA4947" s="40"/>
      <c r="AB4947" s="19"/>
      <c r="AC4947" s="19"/>
      <c r="AD4947" s="43"/>
      <c r="AE4947" s="26"/>
      <c r="AF4947" s="26"/>
      <c r="AG4947" s="44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6" t="s">
        <v>1655</v>
      </c>
      <c r="B4948" s="37" t="s">
        <v>451</v>
      </c>
      <c r="C4948" s="38" t="s">
        <v>452</v>
      </c>
      <c r="D4948" s="24">
        <f t="shared" si="154"/>
        <v>0</v>
      </c>
      <c r="E4948" s="32">
        <f t="shared" si="155"/>
        <v>0</v>
      </c>
      <c r="F4948" s="28">
        <v>0</v>
      </c>
      <c r="G4948" s="29">
        <v>0</v>
      </c>
      <c r="H4948" s="19">
        <v>0</v>
      </c>
      <c r="I4948" s="19">
        <v>0</v>
      </c>
      <c r="J4948" s="39">
        <v>0</v>
      </c>
      <c r="K4948" s="40">
        <v>0</v>
      </c>
      <c r="L4948" s="19">
        <v>0</v>
      </c>
      <c r="M4948" s="19">
        <v>0</v>
      </c>
      <c r="N4948" s="39">
        <v>0</v>
      </c>
      <c r="O4948" s="40">
        <v>0</v>
      </c>
      <c r="P4948" s="19">
        <v>0</v>
      </c>
      <c r="Q4948" s="19">
        <v>0</v>
      </c>
      <c r="R4948" s="39">
        <v>0</v>
      </c>
      <c r="S4948" s="40">
        <v>0</v>
      </c>
      <c r="T4948" s="19">
        <v>0</v>
      </c>
      <c r="U4948" s="19">
        <v>0</v>
      </c>
      <c r="V4948" s="39"/>
      <c r="W4948" s="40"/>
      <c r="X4948" s="19"/>
      <c r="Y4948" s="19"/>
      <c r="Z4948" s="39"/>
      <c r="AA4948" s="40"/>
      <c r="AB4948" s="19"/>
      <c r="AC4948" s="19"/>
      <c r="AD4948" s="43"/>
      <c r="AE4948" s="26"/>
      <c r="AF4948" s="26"/>
      <c r="AG4948" s="44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6" t="s">
        <v>1655</v>
      </c>
      <c r="B4949" s="37" t="s">
        <v>453</v>
      </c>
      <c r="C4949" s="38" t="s">
        <v>454</v>
      </c>
      <c r="D4949" s="24">
        <f t="shared" si="154"/>
        <v>138.88</v>
      </c>
      <c r="E4949" s="32">
        <f t="shared" si="155"/>
        <v>169468.33</v>
      </c>
      <c r="F4949" s="28">
        <v>0</v>
      </c>
      <c r="G4949" s="29">
        <v>20800.18</v>
      </c>
      <c r="H4949" s="19">
        <v>138.88</v>
      </c>
      <c r="I4949" s="19">
        <v>22248.400000000001</v>
      </c>
      <c r="J4949" s="39">
        <v>0</v>
      </c>
      <c r="K4949" s="40">
        <v>22248.400000000001</v>
      </c>
      <c r="L4949" s="19">
        <v>0</v>
      </c>
      <c r="M4949" s="19">
        <v>22246.400000000001</v>
      </c>
      <c r="N4949" s="39">
        <v>0</v>
      </c>
      <c r="O4949" s="40">
        <v>20387.29</v>
      </c>
      <c r="P4949" s="19">
        <v>0</v>
      </c>
      <c r="Q4949" s="19">
        <v>21215.09</v>
      </c>
      <c r="R4949" s="39">
        <v>0</v>
      </c>
      <c r="S4949" s="40">
        <v>20799.169999999998</v>
      </c>
      <c r="T4949" s="19">
        <v>0</v>
      </c>
      <c r="U4949" s="19">
        <v>19523.400000000001</v>
      </c>
      <c r="V4949" s="39"/>
      <c r="W4949" s="40"/>
      <c r="X4949" s="19"/>
      <c r="Y4949" s="19"/>
      <c r="Z4949" s="39"/>
      <c r="AA4949" s="40"/>
      <c r="AB4949" s="19"/>
      <c r="AC4949" s="19"/>
      <c r="AD4949" s="43"/>
      <c r="AE4949" s="26"/>
      <c r="AF4949" s="26"/>
      <c r="AG4949" s="44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6" t="s">
        <v>1655</v>
      </c>
      <c r="B4950" s="37" t="s">
        <v>455</v>
      </c>
      <c r="C4950" s="38" t="s">
        <v>456</v>
      </c>
      <c r="D4950" s="24">
        <f t="shared" si="154"/>
        <v>0</v>
      </c>
      <c r="E4950" s="32">
        <f t="shared" si="155"/>
        <v>8274.6699999999983</v>
      </c>
      <c r="F4950" s="28">
        <v>0</v>
      </c>
      <c r="G4950" s="29">
        <v>1034.33</v>
      </c>
      <c r="H4950" s="19">
        <v>0</v>
      </c>
      <c r="I4950" s="19">
        <v>1034.33</v>
      </c>
      <c r="J4950" s="39">
        <v>0</v>
      </c>
      <c r="K4950" s="40">
        <v>1034.33</v>
      </c>
      <c r="L4950" s="19">
        <v>0</v>
      </c>
      <c r="M4950" s="19">
        <v>1034.33</v>
      </c>
      <c r="N4950" s="39">
        <v>0</v>
      </c>
      <c r="O4950" s="40">
        <v>1034.33</v>
      </c>
      <c r="P4950" s="19">
        <v>0</v>
      </c>
      <c r="Q4950" s="19">
        <v>1034.3599999999999</v>
      </c>
      <c r="R4950" s="39">
        <v>0</v>
      </c>
      <c r="S4950" s="40">
        <v>1034.33</v>
      </c>
      <c r="T4950" s="19">
        <v>0</v>
      </c>
      <c r="U4950" s="19">
        <v>1034.33</v>
      </c>
      <c r="V4950" s="39"/>
      <c r="W4950" s="40"/>
      <c r="X4950" s="19"/>
      <c r="Y4950" s="19"/>
      <c r="Z4950" s="39"/>
      <c r="AA4950" s="40"/>
      <c r="AB4950" s="19"/>
      <c r="AC4950" s="19"/>
      <c r="AD4950" s="43"/>
      <c r="AE4950" s="26"/>
      <c r="AF4950" s="26"/>
      <c r="AG4950" s="44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6" t="s">
        <v>1655</v>
      </c>
      <c r="B4951" s="37" t="s">
        <v>457</v>
      </c>
      <c r="C4951" s="38" t="s">
        <v>458</v>
      </c>
      <c r="D4951" s="24">
        <f t="shared" si="154"/>
        <v>0</v>
      </c>
      <c r="E4951" s="32">
        <f t="shared" si="155"/>
        <v>76502.44</v>
      </c>
      <c r="F4951" s="28">
        <v>0</v>
      </c>
      <c r="G4951" s="29">
        <v>7577.34</v>
      </c>
      <c r="H4951" s="19">
        <v>0</v>
      </c>
      <c r="I4951" s="19">
        <v>7577.34</v>
      </c>
      <c r="J4951" s="39">
        <v>0</v>
      </c>
      <c r="K4951" s="40">
        <v>7577.34</v>
      </c>
      <c r="L4951" s="19">
        <v>0</v>
      </c>
      <c r="M4951" s="19">
        <v>7577.34</v>
      </c>
      <c r="N4951" s="39">
        <v>0</v>
      </c>
      <c r="O4951" s="40">
        <v>7577.34</v>
      </c>
      <c r="P4951" s="19">
        <v>0</v>
      </c>
      <c r="Q4951" s="19">
        <v>7827.35</v>
      </c>
      <c r="R4951" s="39">
        <v>0</v>
      </c>
      <c r="S4951" s="40">
        <v>8027.17</v>
      </c>
      <c r="T4951" s="19">
        <v>0</v>
      </c>
      <c r="U4951" s="19">
        <v>22761.22</v>
      </c>
      <c r="V4951" s="39"/>
      <c r="W4951" s="40"/>
      <c r="X4951" s="19"/>
      <c r="Y4951" s="19"/>
      <c r="Z4951" s="39"/>
      <c r="AA4951" s="40"/>
      <c r="AB4951" s="19"/>
      <c r="AC4951" s="19"/>
      <c r="AD4951" s="43"/>
      <c r="AE4951" s="26"/>
      <c r="AF4951" s="26"/>
      <c r="AG4951" s="44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6" t="s">
        <v>1655</v>
      </c>
      <c r="B4952" s="37" t="s">
        <v>459</v>
      </c>
      <c r="C4952" s="38" t="s">
        <v>460</v>
      </c>
      <c r="D4952" s="24">
        <f t="shared" si="154"/>
        <v>0</v>
      </c>
      <c r="E4952" s="32">
        <f t="shared" si="155"/>
        <v>20003.560000000001</v>
      </c>
      <c r="F4952" s="28">
        <v>0</v>
      </c>
      <c r="G4952" s="29">
        <v>2500.4499999999998</v>
      </c>
      <c r="H4952" s="19">
        <v>0</v>
      </c>
      <c r="I4952" s="19">
        <v>2500.4499999999998</v>
      </c>
      <c r="J4952" s="39">
        <v>0</v>
      </c>
      <c r="K4952" s="40">
        <v>2500.4499999999998</v>
      </c>
      <c r="L4952" s="19">
        <v>0</v>
      </c>
      <c r="M4952" s="19">
        <v>2500.4499999999998</v>
      </c>
      <c r="N4952" s="39">
        <v>0</v>
      </c>
      <c r="O4952" s="40">
        <v>2500.4499999999998</v>
      </c>
      <c r="P4952" s="19">
        <v>0</v>
      </c>
      <c r="Q4952" s="19">
        <v>2500.41</v>
      </c>
      <c r="R4952" s="39">
        <v>0</v>
      </c>
      <c r="S4952" s="40">
        <v>2500.4499999999998</v>
      </c>
      <c r="T4952" s="19">
        <v>0</v>
      </c>
      <c r="U4952" s="19">
        <v>2500.4499999999998</v>
      </c>
      <c r="V4952" s="39"/>
      <c r="W4952" s="40"/>
      <c r="X4952" s="19"/>
      <c r="Y4952" s="19"/>
      <c r="Z4952" s="39"/>
      <c r="AA4952" s="40"/>
      <c r="AB4952" s="19"/>
      <c r="AC4952" s="19"/>
      <c r="AD4952" s="43"/>
      <c r="AE4952" s="26"/>
      <c r="AF4952" s="26"/>
      <c r="AG4952" s="44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6" t="s">
        <v>1655</v>
      </c>
      <c r="B4953" s="37" t="s">
        <v>461</v>
      </c>
      <c r="C4953" s="38" t="s">
        <v>462</v>
      </c>
      <c r="D4953" s="24">
        <f t="shared" si="154"/>
        <v>0</v>
      </c>
      <c r="E4953" s="32">
        <f t="shared" si="155"/>
        <v>35054.65</v>
      </c>
      <c r="F4953" s="28">
        <v>0</v>
      </c>
      <c r="G4953" s="29">
        <v>1083.33</v>
      </c>
      <c r="H4953" s="19">
        <v>0</v>
      </c>
      <c r="I4953" s="19">
        <v>5162.71</v>
      </c>
      <c r="J4953" s="39">
        <v>0</v>
      </c>
      <c r="K4953" s="40">
        <v>5162.71</v>
      </c>
      <c r="L4953" s="19">
        <v>0</v>
      </c>
      <c r="M4953" s="19">
        <v>5162.71</v>
      </c>
      <c r="N4953" s="39">
        <v>0</v>
      </c>
      <c r="O4953" s="40">
        <v>5162.71</v>
      </c>
      <c r="P4953" s="19">
        <v>0</v>
      </c>
      <c r="Q4953" s="19">
        <v>5161.72</v>
      </c>
      <c r="R4953" s="39">
        <v>0</v>
      </c>
      <c r="S4953" s="40">
        <v>4079.38</v>
      </c>
      <c r="T4953" s="19">
        <v>0</v>
      </c>
      <c r="U4953" s="19">
        <v>4079.38</v>
      </c>
      <c r="V4953" s="39"/>
      <c r="W4953" s="40"/>
      <c r="X4953" s="19"/>
      <c r="Y4953" s="19"/>
      <c r="Z4953" s="39"/>
      <c r="AA4953" s="40"/>
      <c r="AB4953" s="19"/>
      <c r="AC4953" s="19"/>
      <c r="AD4953" s="43"/>
      <c r="AE4953" s="26"/>
      <c r="AF4953" s="26"/>
      <c r="AG4953" s="44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6" t="s">
        <v>1655</v>
      </c>
      <c r="B4954" s="37" t="s">
        <v>463</v>
      </c>
      <c r="C4954" s="38" t="s">
        <v>464</v>
      </c>
      <c r="D4954" s="24">
        <f t="shared" si="154"/>
        <v>0</v>
      </c>
      <c r="E4954" s="32">
        <f t="shared" si="155"/>
        <v>0</v>
      </c>
      <c r="F4954" s="28"/>
      <c r="G4954" s="29"/>
      <c r="H4954" s="19"/>
      <c r="I4954" s="19"/>
      <c r="J4954" s="39"/>
      <c r="K4954" s="40"/>
      <c r="L4954" s="19"/>
      <c r="M4954" s="19"/>
      <c r="N4954" s="39"/>
      <c r="O4954" s="40"/>
      <c r="P4954" s="19"/>
      <c r="Q4954" s="19"/>
      <c r="R4954" s="39"/>
      <c r="S4954" s="40"/>
      <c r="T4954" s="19"/>
      <c r="U4954" s="19"/>
      <c r="V4954" s="39"/>
      <c r="W4954" s="40"/>
      <c r="X4954" s="19"/>
      <c r="Y4954" s="19"/>
      <c r="Z4954" s="39"/>
      <c r="AA4954" s="40"/>
      <c r="AB4954" s="19"/>
      <c r="AC4954" s="19"/>
      <c r="AD4954" s="43"/>
      <c r="AE4954" s="26"/>
      <c r="AF4954" s="26"/>
      <c r="AG4954" s="44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6" t="s">
        <v>1655</v>
      </c>
      <c r="B4955" s="37" t="s">
        <v>465</v>
      </c>
      <c r="C4955" s="38" t="s">
        <v>466</v>
      </c>
      <c r="D4955" s="24">
        <f t="shared" si="154"/>
        <v>2520</v>
      </c>
      <c r="E4955" s="32">
        <f t="shared" si="155"/>
        <v>855913.91</v>
      </c>
      <c r="F4955" s="28">
        <v>0</v>
      </c>
      <c r="G4955" s="29">
        <v>105161.82</v>
      </c>
      <c r="H4955" s="19">
        <v>0</v>
      </c>
      <c r="I4955" s="19">
        <v>105161.82</v>
      </c>
      <c r="J4955" s="39">
        <v>0</v>
      </c>
      <c r="K4955" s="40">
        <v>106011.82</v>
      </c>
      <c r="L4955" s="19">
        <v>0</v>
      </c>
      <c r="M4955" s="19">
        <v>105928.49</v>
      </c>
      <c r="N4955" s="39">
        <v>0</v>
      </c>
      <c r="O4955" s="40">
        <v>106778.49</v>
      </c>
      <c r="P4955" s="19">
        <v>0</v>
      </c>
      <c r="Q4955" s="19">
        <v>106777.52</v>
      </c>
      <c r="R4955" s="39">
        <v>0</v>
      </c>
      <c r="S4955" s="40">
        <v>108143.49</v>
      </c>
      <c r="T4955" s="19">
        <v>2520</v>
      </c>
      <c r="U4955" s="19">
        <v>111950.46</v>
      </c>
      <c r="V4955" s="39"/>
      <c r="W4955" s="40"/>
      <c r="X4955" s="19"/>
      <c r="Y4955" s="19"/>
      <c r="Z4955" s="39"/>
      <c r="AA4955" s="40"/>
      <c r="AB4955" s="19"/>
      <c r="AC4955" s="19"/>
      <c r="AD4955" s="43"/>
      <c r="AE4955" s="26"/>
      <c r="AF4955" s="26"/>
      <c r="AG4955" s="44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6" t="s">
        <v>1655</v>
      </c>
      <c r="B4956" s="37" t="s">
        <v>467</v>
      </c>
      <c r="C4956" s="38" t="s">
        <v>468</v>
      </c>
      <c r="D4956" s="24">
        <f t="shared" si="154"/>
        <v>4256.58</v>
      </c>
      <c r="E4956" s="32">
        <f t="shared" si="155"/>
        <v>183808.33</v>
      </c>
      <c r="F4956" s="28">
        <v>0</v>
      </c>
      <c r="G4956" s="29">
        <v>20625.400000000001</v>
      </c>
      <c r="H4956" s="19">
        <v>275.8</v>
      </c>
      <c r="I4956" s="19">
        <v>21958.73</v>
      </c>
      <c r="J4956" s="39">
        <v>0</v>
      </c>
      <c r="K4956" s="40">
        <v>21958.73</v>
      </c>
      <c r="L4956" s="19">
        <v>0</v>
      </c>
      <c r="M4956" s="19">
        <v>22403.17</v>
      </c>
      <c r="N4956" s="39">
        <v>0</v>
      </c>
      <c r="O4956" s="40">
        <v>21020.959999999999</v>
      </c>
      <c r="P4956" s="19">
        <v>0</v>
      </c>
      <c r="Q4956" s="19">
        <v>22854.55</v>
      </c>
      <c r="R4956" s="39">
        <v>0</v>
      </c>
      <c r="S4956" s="40">
        <v>24961.89</v>
      </c>
      <c r="T4956" s="19">
        <v>3980.78</v>
      </c>
      <c r="U4956" s="19">
        <v>28024.9</v>
      </c>
      <c r="V4956" s="39"/>
      <c r="W4956" s="40"/>
      <c r="X4956" s="19"/>
      <c r="Y4956" s="19"/>
      <c r="Z4956" s="39"/>
      <c r="AA4956" s="40"/>
      <c r="AB4956" s="19"/>
      <c r="AC4956" s="19"/>
      <c r="AD4956" s="43"/>
      <c r="AE4956" s="26"/>
      <c r="AF4956" s="26"/>
      <c r="AG4956" s="44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6" t="s">
        <v>1655</v>
      </c>
      <c r="B4957" s="37" t="s">
        <v>469</v>
      </c>
      <c r="C4957" s="38" t="s">
        <v>470</v>
      </c>
      <c r="D4957" s="24">
        <f t="shared" si="154"/>
        <v>0</v>
      </c>
      <c r="E4957" s="32">
        <f t="shared" si="155"/>
        <v>79221.119999999995</v>
      </c>
      <c r="F4957" s="28">
        <v>0</v>
      </c>
      <c r="G4957" s="29">
        <v>9970.4699999999993</v>
      </c>
      <c r="H4957" s="19">
        <v>0</v>
      </c>
      <c r="I4957" s="19">
        <v>9970.4699999999993</v>
      </c>
      <c r="J4957" s="39">
        <v>0</v>
      </c>
      <c r="K4957" s="40">
        <v>9970.4699999999993</v>
      </c>
      <c r="L4957" s="19">
        <v>0</v>
      </c>
      <c r="M4957" s="19">
        <v>9970.4699999999993</v>
      </c>
      <c r="N4957" s="39">
        <v>0</v>
      </c>
      <c r="O4957" s="40">
        <v>9969.48</v>
      </c>
      <c r="P4957" s="19">
        <v>0</v>
      </c>
      <c r="Q4957" s="19">
        <v>9789.92</v>
      </c>
      <c r="R4957" s="39">
        <v>0</v>
      </c>
      <c r="S4957" s="40">
        <v>9789.92</v>
      </c>
      <c r="T4957" s="19">
        <v>0</v>
      </c>
      <c r="U4957" s="19">
        <v>9789.92</v>
      </c>
      <c r="V4957" s="39"/>
      <c r="W4957" s="40"/>
      <c r="X4957" s="19"/>
      <c r="Y4957" s="19"/>
      <c r="Z4957" s="39"/>
      <c r="AA4957" s="40"/>
      <c r="AB4957" s="19"/>
      <c r="AC4957" s="19"/>
      <c r="AD4957" s="43"/>
      <c r="AE4957" s="26"/>
      <c r="AF4957" s="26"/>
      <c r="AG4957" s="44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6" t="s">
        <v>1655</v>
      </c>
      <c r="B4958" s="37" t="s">
        <v>471</v>
      </c>
      <c r="C4958" s="38" t="s">
        <v>472</v>
      </c>
      <c r="D4958" s="24">
        <f t="shared" si="154"/>
        <v>0</v>
      </c>
      <c r="E4958" s="32">
        <f t="shared" si="155"/>
        <v>0</v>
      </c>
      <c r="F4958" s="28">
        <v>0</v>
      </c>
      <c r="G4958" s="29">
        <v>0</v>
      </c>
      <c r="H4958" s="19">
        <v>0</v>
      </c>
      <c r="I4958" s="19">
        <v>0</v>
      </c>
      <c r="J4958" s="39">
        <v>0</v>
      </c>
      <c r="K4958" s="40">
        <v>0</v>
      </c>
      <c r="L4958" s="19">
        <v>0</v>
      </c>
      <c r="M4958" s="19">
        <v>0</v>
      </c>
      <c r="N4958" s="39">
        <v>0</v>
      </c>
      <c r="O4958" s="40">
        <v>0</v>
      </c>
      <c r="P4958" s="19">
        <v>0</v>
      </c>
      <c r="Q4958" s="19">
        <v>0</v>
      </c>
      <c r="R4958" s="39">
        <v>0</v>
      </c>
      <c r="S4958" s="40">
        <v>0</v>
      </c>
      <c r="T4958" s="19">
        <v>0</v>
      </c>
      <c r="U4958" s="19">
        <v>0</v>
      </c>
      <c r="V4958" s="39"/>
      <c r="W4958" s="40"/>
      <c r="X4958" s="19"/>
      <c r="Y4958" s="19"/>
      <c r="Z4958" s="39"/>
      <c r="AA4958" s="40"/>
      <c r="AB4958" s="19"/>
      <c r="AC4958" s="19"/>
      <c r="AD4958" s="43"/>
      <c r="AE4958" s="26"/>
      <c r="AF4958" s="26"/>
      <c r="AG4958" s="44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6" t="s">
        <v>1655</v>
      </c>
      <c r="B4959" s="37" t="s">
        <v>473</v>
      </c>
      <c r="C4959" s="38" t="s">
        <v>474</v>
      </c>
      <c r="D4959" s="24">
        <f t="shared" si="154"/>
        <v>0</v>
      </c>
      <c r="E4959" s="32">
        <f t="shared" si="155"/>
        <v>0</v>
      </c>
      <c r="F4959" s="28"/>
      <c r="G4959" s="29"/>
      <c r="H4959" s="22"/>
      <c r="I4959" s="22"/>
      <c r="J4959" s="41"/>
      <c r="K4959" s="42"/>
      <c r="L4959" s="22"/>
      <c r="M4959" s="22"/>
      <c r="N4959" s="41"/>
      <c r="O4959" s="42"/>
      <c r="P4959" s="19"/>
      <c r="Q4959" s="19"/>
      <c r="R4959" s="41"/>
      <c r="S4959" s="42"/>
      <c r="T4959" s="22"/>
      <c r="U4959" s="22"/>
      <c r="V4959" s="41"/>
      <c r="W4959" s="42"/>
      <c r="X4959" s="22"/>
      <c r="Y4959" s="22"/>
      <c r="Z4959" s="41"/>
      <c r="AA4959" s="42"/>
      <c r="AB4959" s="22"/>
      <c r="AC4959" s="22"/>
      <c r="AD4959" s="43"/>
      <c r="AE4959" s="26"/>
      <c r="AF4959" s="26"/>
      <c r="AG4959" s="44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6" t="s">
        <v>1655</v>
      </c>
      <c r="B4960" s="37" t="s">
        <v>475</v>
      </c>
      <c r="C4960" s="38" t="s">
        <v>476</v>
      </c>
      <c r="D4960" s="24">
        <f t="shared" si="154"/>
        <v>0</v>
      </c>
      <c r="E4960" s="32">
        <f t="shared" si="155"/>
        <v>0</v>
      </c>
      <c r="F4960" s="28"/>
      <c r="G4960" s="29"/>
      <c r="H4960" s="22"/>
      <c r="I4960" s="22"/>
      <c r="J4960" s="41"/>
      <c r="K4960" s="42"/>
      <c r="L4960" s="22"/>
      <c r="M4960" s="22"/>
      <c r="N4960" s="41"/>
      <c r="O4960" s="42"/>
      <c r="P4960" s="22"/>
      <c r="Q4960" s="22"/>
      <c r="R4960" s="41"/>
      <c r="S4960" s="42"/>
      <c r="T4960" s="22"/>
      <c r="U4960" s="22"/>
      <c r="V4960" s="41"/>
      <c r="W4960" s="42"/>
      <c r="X4960" s="22"/>
      <c r="Y4960" s="22"/>
      <c r="Z4960" s="41"/>
      <c r="AA4960" s="42"/>
      <c r="AB4960" s="22"/>
      <c r="AC4960" s="22"/>
      <c r="AD4960" s="43"/>
      <c r="AE4960" s="26"/>
      <c r="AF4960" s="26"/>
      <c r="AG4960" s="44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6" t="s">
        <v>1655</v>
      </c>
      <c r="B4961" s="37" t="s">
        <v>477</v>
      </c>
      <c r="C4961" s="38" t="s">
        <v>478</v>
      </c>
      <c r="D4961" s="24">
        <f t="shared" si="154"/>
        <v>0</v>
      </c>
      <c r="E4961" s="32">
        <f t="shared" si="155"/>
        <v>0</v>
      </c>
      <c r="F4961" s="28">
        <v>0</v>
      </c>
      <c r="G4961" s="29">
        <v>0</v>
      </c>
      <c r="H4961" s="22">
        <v>0</v>
      </c>
      <c r="I4961" s="22">
        <v>0</v>
      </c>
      <c r="J4961" s="41">
        <v>0</v>
      </c>
      <c r="K4961" s="42">
        <v>0</v>
      </c>
      <c r="L4961" s="22">
        <v>0</v>
      </c>
      <c r="M4961" s="22">
        <v>0</v>
      </c>
      <c r="N4961" s="41">
        <v>0</v>
      </c>
      <c r="O4961" s="42">
        <v>0</v>
      </c>
      <c r="P4961" s="22">
        <v>0</v>
      </c>
      <c r="Q4961" s="22">
        <v>0</v>
      </c>
      <c r="R4961" s="41">
        <v>0</v>
      </c>
      <c r="S4961" s="42">
        <v>0</v>
      </c>
      <c r="T4961" s="22">
        <v>0</v>
      </c>
      <c r="U4961" s="22">
        <v>0</v>
      </c>
      <c r="V4961" s="41"/>
      <c r="W4961" s="42"/>
      <c r="X4961" s="22"/>
      <c r="Y4961" s="22"/>
      <c r="Z4961" s="41"/>
      <c r="AA4961" s="42"/>
      <c r="AB4961" s="22"/>
      <c r="AC4961" s="22"/>
      <c r="AD4961" s="43"/>
      <c r="AE4961" s="26"/>
      <c r="AF4961" s="26"/>
      <c r="AG4961" s="44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6" t="s">
        <v>1655</v>
      </c>
      <c r="B4962" s="37" t="s">
        <v>479</v>
      </c>
      <c r="C4962" s="38" t="s">
        <v>480</v>
      </c>
      <c r="D4962" s="24">
        <f t="shared" si="154"/>
        <v>0</v>
      </c>
      <c r="E4962" s="32">
        <f t="shared" si="155"/>
        <v>0</v>
      </c>
      <c r="F4962" s="28"/>
      <c r="G4962" s="29"/>
      <c r="H4962" s="22"/>
      <c r="I4962" s="22"/>
      <c r="J4962" s="41"/>
      <c r="K4962" s="42"/>
      <c r="L4962" s="22"/>
      <c r="M4962" s="22"/>
      <c r="N4962" s="41"/>
      <c r="O4962" s="42"/>
      <c r="P4962" s="22"/>
      <c r="Q4962" s="22"/>
      <c r="R4962" s="41"/>
      <c r="S4962" s="42"/>
      <c r="T4962" s="22"/>
      <c r="U4962" s="22"/>
      <c r="V4962" s="41"/>
      <c r="W4962" s="42"/>
      <c r="X4962" s="22"/>
      <c r="Y4962" s="22"/>
      <c r="Z4962" s="41"/>
      <c r="AA4962" s="42"/>
      <c r="AB4962" s="22"/>
      <c r="AC4962" s="22"/>
      <c r="AD4962" s="43"/>
      <c r="AE4962" s="26"/>
      <c r="AF4962" s="26"/>
      <c r="AG4962" s="44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6" t="s">
        <v>1655</v>
      </c>
      <c r="B4963" s="37" t="s">
        <v>481</v>
      </c>
      <c r="C4963" s="38" t="s">
        <v>482</v>
      </c>
      <c r="D4963" s="24">
        <f t="shared" si="154"/>
        <v>0</v>
      </c>
      <c r="E4963" s="32">
        <f t="shared" si="155"/>
        <v>0</v>
      </c>
      <c r="F4963" s="28">
        <v>0</v>
      </c>
      <c r="G4963" s="29">
        <v>0</v>
      </c>
      <c r="H4963" s="22">
        <v>0</v>
      </c>
      <c r="I4963" s="22">
        <v>0</v>
      </c>
      <c r="J4963" s="41">
        <v>0</v>
      </c>
      <c r="K4963" s="42">
        <v>0</v>
      </c>
      <c r="L4963" s="22">
        <v>0</v>
      </c>
      <c r="M4963" s="22">
        <v>0</v>
      </c>
      <c r="N4963" s="41">
        <v>0</v>
      </c>
      <c r="O4963" s="42">
        <v>0</v>
      </c>
      <c r="P4963" s="22">
        <v>0</v>
      </c>
      <c r="Q4963" s="22">
        <v>0</v>
      </c>
      <c r="R4963" s="41">
        <v>0</v>
      </c>
      <c r="S4963" s="42">
        <v>0</v>
      </c>
      <c r="T4963" s="22">
        <v>0</v>
      </c>
      <c r="U4963" s="22">
        <v>0</v>
      </c>
      <c r="V4963" s="41"/>
      <c r="W4963" s="42"/>
      <c r="X4963" s="22"/>
      <c r="Y4963" s="22"/>
      <c r="Z4963" s="41"/>
      <c r="AA4963" s="42"/>
      <c r="AB4963" s="22"/>
      <c r="AC4963" s="22"/>
      <c r="AD4963" s="43"/>
      <c r="AE4963" s="26"/>
      <c r="AF4963" s="26"/>
      <c r="AG4963" s="44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6" t="s">
        <v>1655</v>
      </c>
      <c r="B4964" s="37" t="s">
        <v>483</v>
      </c>
      <c r="C4964" s="38" t="s">
        <v>484</v>
      </c>
      <c r="D4964" s="24">
        <f t="shared" si="154"/>
        <v>0</v>
      </c>
      <c r="E4964" s="32">
        <f t="shared" si="155"/>
        <v>0</v>
      </c>
      <c r="F4964" s="28"/>
      <c r="G4964" s="29"/>
      <c r="H4964" s="19"/>
      <c r="I4964" s="19"/>
      <c r="J4964" s="39"/>
      <c r="K4964" s="40"/>
      <c r="L4964" s="19"/>
      <c r="M4964" s="19"/>
      <c r="N4964" s="39"/>
      <c r="O4964" s="40"/>
      <c r="P4964" s="22"/>
      <c r="Q4964" s="22"/>
      <c r="R4964" s="39"/>
      <c r="S4964" s="40"/>
      <c r="T4964" s="19"/>
      <c r="U4964" s="19"/>
      <c r="V4964" s="39"/>
      <c r="W4964" s="40"/>
      <c r="X4964" s="19"/>
      <c r="Y4964" s="19"/>
      <c r="Z4964" s="39"/>
      <c r="AA4964" s="40"/>
      <c r="AB4964" s="19"/>
      <c r="AC4964" s="19"/>
      <c r="AD4964" s="43"/>
      <c r="AE4964" s="26"/>
      <c r="AF4964" s="26"/>
      <c r="AG4964" s="44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6" t="s">
        <v>1655</v>
      </c>
      <c r="B4965" s="37" t="s">
        <v>485</v>
      </c>
      <c r="C4965" s="38" t="s">
        <v>486</v>
      </c>
      <c r="D4965" s="24">
        <f t="shared" si="154"/>
        <v>0</v>
      </c>
      <c r="E4965" s="32">
        <f t="shared" si="155"/>
        <v>0</v>
      </c>
      <c r="F4965" s="28"/>
      <c r="G4965" s="29"/>
      <c r="H4965" s="22"/>
      <c r="I4965" s="22"/>
      <c r="J4965" s="41"/>
      <c r="K4965" s="42"/>
      <c r="L4965" s="22"/>
      <c r="M4965" s="22"/>
      <c r="N4965" s="41"/>
      <c r="O4965" s="42"/>
      <c r="P4965" s="19"/>
      <c r="Q4965" s="19"/>
      <c r="R4965" s="41"/>
      <c r="S4965" s="42"/>
      <c r="T4965" s="22"/>
      <c r="U4965" s="22"/>
      <c r="V4965" s="41"/>
      <c r="W4965" s="42"/>
      <c r="X4965" s="22"/>
      <c r="Y4965" s="22"/>
      <c r="Z4965" s="41"/>
      <c r="AA4965" s="42"/>
      <c r="AB4965" s="22"/>
      <c r="AC4965" s="22"/>
      <c r="AD4965" s="43"/>
      <c r="AE4965" s="26"/>
      <c r="AF4965" s="26"/>
      <c r="AG4965" s="44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6" t="s">
        <v>1655</v>
      </c>
      <c r="B4966" s="37" t="s">
        <v>487</v>
      </c>
      <c r="C4966" s="38" t="s">
        <v>488</v>
      </c>
      <c r="D4966" s="24">
        <f t="shared" si="154"/>
        <v>0</v>
      </c>
      <c r="E4966" s="32">
        <f t="shared" si="155"/>
        <v>0</v>
      </c>
      <c r="F4966" s="28"/>
      <c r="G4966" s="29"/>
      <c r="H4966" s="19"/>
      <c r="I4966" s="19"/>
      <c r="J4966" s="39"/>
      <c r="K4966" s="40"/>
      <c r="L4966" s="19"/>
      <c r="M4966" s="19"/>
      <c r="N4966" s="39"/>
      <c r="O4966" s="40"/>
      <c r="P4966" s="22"/>
      <c r="Q4966" s="22"/>
      <c r="R4966" s="39"/>
      <c r="S4966" s="40"/>
      <c r="T4966" s="19"/>
      <c r="U4966" s="19"/>
      <c r="V4966" s="39"/>
      <c r="W4966" s="40"/>
      <c r="X4966" s="19"/>
      <c r="Y4966" s="19"/>
      <c r="Z4966" s="39"/>
      <c r="AA4966" s="40"/>
      <c r="AB4966" s="19"/>
      <c r="AC4966" s="19"/>
      <c r="AD4966" s="43"/>
      <c r="AE4966" s="26"/>
      <c r="AF4966" s="26"/>
      <c r="AG4966" s="44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6" t="s">
        <v>1655</v>
      </c>
      <c r="B4967" s="37" t="s">
        <v>489</v>
      </c>
      <c r="C4967" s="38" t="s">
        <v>490</v>
      </c>
      <c r="D4967" s="24">
        <f t="shared" si="154"/>
        <v>0</v>
      </c>
      <c r="E4967" s="32">
        <f t="shared" si="155"/>
        <v>0</v>
      </c>
      <c r="F4967" s="28"/>
      <c r="G4967" s="29"/>
      <c r="H4967" s="22"/>
      <c r="I4967" s="22"/>
      <c r="J4967" s="41"/>
      <c r="K4967" s="42"/>
      <c r="L4967" s="22"/>
      <c r="M4967" s="22"/>
      <c r="N4967" s="41"/>
      <c r="O4967" s="42"/>
      <c r="P4967" s="19"/>
      <c r="Q4967" s="19"/>
      <c r="R4967" s="41"/>
      <c r="S4967" s="42"/>
      <c r="T4967" s="22"/>
      <c r="U4967" s="22"/>
      <c r="V4967" s="41"/>
      <c r="W4967" s="42"/>
      <c r="X4967" s="22"/>
      <c r="Y4967" s="22"/>
      <c r="Z4967" s="41"/>
      <c r="AA4967" s="42"/>
      <c r="AB4967" s="22"/>
      <c r="AC4967" s="22"/>
      <c r="AD4967" s="43"/>
      <c r="AE4967" s="26"/>
      <c r="AF4967" s="26"/>
      <c r="AG4967" s="44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6" t="s">
        <v>1655</v>
      </c>
      <c r="B4968" s="37" t="s">
        <v>491</v>
      </c>
      <c r="C4968" s="38" t="s">
        <v>492</v>
      </c>
      <c r="D4968" s="24">
        <f t="shared" si="154"/>
        <v>0</v>
      </c>
      <c r="E4968" s="32">
        <f t="shared" si="155"/>
        <v>0</v>
      </c>
      <c r="F4968" s="28"/>
      <c r="G4968" s="29"/>
      <c r="H4968" s="19"/>
      <c r="I4968" s="19"/>
      <c r="J4968" s="39"/>
      <c r="K4968" s="40"/>
      <c r="L4968" s="19"/>
      <c r="M4968" s="19"/>
      <c r="N4968" s="39"/>
      <c r="O4968" s="40"/>
      <c r="P4968" s="22"/>
      <c r="Q4968" s="22"/>
      <c r="R4968" s="39"/>
      <c r="S4968" s="40"/>
      <c r="T4968" s="19"/>
      <c r="U4968" s="19"/>
      <c r="V4968" s="39"/>
      <c r="W4968" s="40"/>
      <c r="X4968" s="19"/>
      <c r="Y4968" s="19"/>
      <c r="Z4968" s="39"/>
      <c r="AA4968" s="40"/>
      <c r="AB4968" s="19"/>
      <c r="AC4968" s="19"/>
      <c r="AD4968" s="43"/>
      <c r="AE4968" s="26"/>
      <c r="AF4968" s="26"/>
      <c r="AG4968" s="44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6" t="s">
        <v>1655</v>
      </c>
      <c r="B4969" s="37" t="s">
        <v>493</v>
      </c>
      <c r="C4969" s="38" t="s">
        <v>494</v>
      </c>
      <c r="D4969" s="24">
        <f t="shared" si="154"/>
        <v>0</v>
      </c>
      <c r="E4969" s="32">
        <f t="shared" si="155"/>
        <v>0</v>
      </c>
      <c r="F4969" s="28"/>
      <c r="G4969" s="29"/>
      <c r="H4969" s="22"/>
      <c r="I4969" s="22"/>
      <c r="J4969" s="41"/>
      <c r="K4969" s="42"/>
      <c r="L4969" s="22"/>
      <c r="M4969" s="22"/>
      <c r="N4969" s="41"/>
      <c r="O4969" s="42"/>
      <c r="P4969" s="19"/>
      <c r="Q4969" s="19"/>
      <c r="R4969" s="41"/>
      <c r="S4969" s="42"/>
      <c r="T4969" s="22"/>
      <c r="U4969" s="22"/>
      <c r="V4969" s="41"/>
      <c r="W4969" s="42"/>
      <c r="X4969" s="22"/>
      <c r="Y4969" s="22"/>
      <c r="Z4969" s="41"/>
      <c r="AA4969" s="42"/>
      <c r="AB4969" s="22"/>
      <c r="AC4969" s="22"/>
      <c r="AD4969" s="43"/>
      <c r="AE4969" s="26"/>
      <c r="AF4969" s="26"/>
      <c r="AG4969" s="44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6" t="s">
        <v>1655</v>
      </c>
      <c r="B4970" s="37" t="s">
        <v>495</v>
      </c>
      <c r="C4970" s="38" t="s">
        <v>496</v>
      </c>
      <c r="D4970" s="24">
        <f t="shared" si="154"/>
        <v>0</v>
      </c>
      <c r="E4970" s="32">
        <f t="shared" si="155"/>
        <v>0</v>
      </c>
      <c r="F4970" s="28"/>
      <c r="G4970" s="29"/>
      <c r="H4970" s="19"/>
      <c r="I4970" s="19"/>
      <c r="J4970" s="39"/>
      <c r="K4970" s="40"/>
      <c r="L4970" s="19"/>
      <c r="M4970" s="19"/>
      <c r="N4970" s="39"/>
      <c r="O4970" s="40"/>
      <c r="P4970" s="22"/>
      <c r="Q4970" s="22"/>
      <c r="R4970" s="39"/>
      <c r="S4970" s="40"/>
      <c r="T4970" s="19"/>
      <c r="U4970" s="19"/>
      <c r="V4970" s="39"/>
      <c r="W4970" s="40"/>
      <c r="X4970" s="19"/>
      <c r="Y4970" s="19"/>
      <c r="Z4970" s="39"/>
      <c r="AA4970" s="40"/>
      <c r="AB4970" s="19"/>
      <c r="AC4970" s="19"/>
      <c r="AD4970" s="43"/>
      <c r="AE4970" s="26"/>
      <c r="AF4970" s="26"/>
      <c r="AG4970" s="44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6" t="s">
        <v>1655</v>
      </c>
      <c r="B4971" s="37" t="s">
        <v>497</v>
      </c>
      <c r="C4971" s="38" t="s">
        <v>498</v>
      </c>
      <c r="D4971" s="24">
        <f t="shared" si="154"/>
        <v>0</v>
      </c>
      <c r="E4971" s="32">
        <f t="shared" si="155"/>
        <v>0</v>
      </c>
      <c r="F4971" s="28"/>
      <c r="G4971" s="29"/>
      <c r="H4971" s="22"/>
      <c r="I4971" s="22"/>
      <c r="J4971" s="41"/>
      <c r="K4971" s="42"/>
      <c r="L4971" s="22"/>
      <c r="M4971" s="22"/>
      <c r="N4971" s="41"/>
      <c r="O4971" s="42"/>
      <c r="P4971" s="19"/>
      <c r="Q4971" s="19"/>
      <c r="R4971" s="41"/>
      <c r="S4971" s="42"/>
      <c r="T4971" s="22"/>
      <c r="U4971" s="22"/>
      <c r="V4971" s="41"/>
      <c r="W4971" s="42"/>
      <c r="X4971" s="22"/>
      <c r="Y4971" s="22"/>
      <c r="Z4971" s="41"/>
      <c r="AA4971" s="42"/>
      <c r="AB4971" s="22"/>
      <c r="AC4971" s="22"/>
      <c r="AD4971" s="43"/>
      <c r="AE4971" s="26"/>
      <c r="AF4971" s="26"/>
      <c r="AG4971" s="44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6" t="s">
        <v>1655</v>
      </c>
      <c r="B4972" s="37" t="s">
        <v>499</v>
      </c>
      <c r="C4972" s="38" t="s">
        <v>500</v>
      </c>
      <c r="D4972" s="24">
        <f t="shared" si="154"/>
        <v>0</v>
      </c>
      <c r="E4972" s="32">
        <f t="shared" si="155"/>
        <v>0</v>
      </c>
      <c r="F4972" s="28"/>
      <c r="G4972" s="29"/>
      <c r="H4972" s="22"/>
      <c r="I4972" s="22"/>
      <c r="J4972" s="41"/>
      <c r="K4972" s="42"/>
      <c r="L4972" s="22"/>
      <c r="M4972" s="22"/>
      <c r="N4972" s="41"/>
      <c r="O4972" s="42"/>
      <c r="P4972" s="22"/>
      <c r="Q4972" s="22"/>
      <c r="R4972" s="41"/>
      <c r="S4972" s="42"/>
      <c r="T4972" s="22"/>
      <c r="U4972" s="22"/>
      <c r="V4972" s="41"/>
      <c r="W4972" s="42"/>
      <c r="X4972" s="22"/>
      <c r="Y4972" s="22"/>
      <c r="Z4972" s="41"/>
      <c r="AA4972" s="42"/>
      <c r="AB4972" s="22"/>
      <c r="AC4972" s="22"/>
      <c r="AD4972" s="43" t="s">
        <v>1614</v>
      </c>
      <c r="AE4972" s="26" t="s">
        <v>1636</v>
      </c>
      <c r="AF4972" s="26" t="s">
        <v>1615</v>
      </c>
      <c r="AG4972" s="44" t="s">
        <v>1637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6" t="s">
        <v>1655</v>
      </c>
      <c r="B4973" s="37" t="s">
        <v>501</v>
      </c>
      <c r="C4973" s="38" t="s">
        <v>502</v>
      </c>
      <c r="D4973" s="24">
        <f t="shared" si="154"/>
        <v>0</v>
      </c>
      <c r="E4973" s="32">
        <f t="shared" si="155"/>
        <v>0</v>
      </c>
      <c r="F4973" s="28"/>
      <c r="G4973" s="29"/>
      <c r="H4973" s="22"/>
      <c r="I4973" s="22"/>
      <c r="J4973" s="41"/>
      <c r="K4973" s="42"/>
      <c r="L4973" s="22"/>
      <c r="M4973" s="22"/>
      <c r="N4973" s="41"/>
      <c r="O4973" s="42"/>
      <c r="P4973" s="22"/>
      <c r="Q4973" s="22"/>
      <c r="R4973" s="41"/>
      <c r="S4973" s="42"/>
      <c r="T4973" s="22"/>
      <c r="U4973" s="22"/>
      <c r="V4973" s="41"/>
      <c r="W4973" s="42"/>
      <c r="X4973" s="22"/>
      <c r="Y4973" s="22"/>
      <c r="Z4973" s="41"/>
      <c r="AA4973" s="42"/>
      <c r="AB4973" s="22"/>
      <c r="AC4973" s="22"/>
      <c r="AD4973" s="43" t="s">
        <v>1616</v>
      </c>
      <c r="AE4973" s="26" t="s">
        <v>1636</v>
      </c>
      <c r="AF4973" s="26" t="s">
        <v>1617</v>
      </c>
      <c r="AG4973" s="44" t="s">
        <v>1637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6" t="s">
        <v>1655</v>
      </c>
      <c r="B4974" s="37" t="s">
        <v>503</v>
      </c>
      <c r="C4974" s="38" t="s">
        <v>504</v>
      </c>
      <c r="D4974" s="24">
        <f t="shared" si="154"/>
        <v>0</v>
      </c>
      <c r="E4974" s="32">
        <f t="shared" si="155"/>
        <v>0</v>
      </c>
      <c r="F4974" s="28"/>
      <c r="G4974" s="29"/>
      <c r="H4974" s="22"/>
      <c r="I4974" s="22"/>
      <c r="J4974" s="41"/>
      <c r="K4974" s="42"/>
      <c r="L4974" s="22"/>
      <c r="M4974" s="22"/>
      <c r="N4974" s="41"/>
      <c r="O4974" s="42"/>
      <c r="P4974" s="22"/>
      <c r="Q4974" s="22"/>
      <c r="R4974" s="41"/>
      <c r="S4974" s="42"/>
      <c r="T4974" s="22"/>
      <c r="U4974" s="22"/>
      <c r="V4974" s="41"/>
      <c r="W4974" s="42"/>
      <c r="X4974" s="22"/>
      <c r="Y4974" s="22"/>
      <c r="Z4974" s="41"/>
      <c r="AA4974" s="42"/>
      <c r="AB4974" s="22"/>
      <c r="AC4974" s="22"/>
      <c r="AD4974" s="43" t="s">
        <v>1618</v>
      </c>
      <c r="AE4974" s="26" t="s">
        <v>1636</v>
      </c>
      <c r="AF4974" s="26" t="s">
        <v>1619</v>
      </c>
      <c r="AG4974" s="44" t="s">
        <v>1637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6" t="s">
        <v>1655</v>
      </c>
      <c r="B4975" s="37" t="s">
        <v>505</v>
      </c>
      <c r="C4975" s="38" t="s">
        <v>506</v>
      </c>
      <c r="D4975" s="24">
        <f t="shared" si="154"/>
        <v>0</v>
      </c>
      <c r="E4975" s="32">
        <f t="shared" si="155"/>
        <v>0</v>
      </c>
      <c r="F4975" s="28"/>
      <c r="G4975" s="29"/>
      <c r="H4975" s="22"/>
      <c r="I4975" s="22"/>
      <c r="J4975" s="41"/>
      <c r="K4975" s="42"/>
      <c r="L4975" s="22"/>
      <c r="M4975" s="22"/>
      <c r="N4975" s="41"/>
      <c r="O4975" s="42"/>
      <c r="P4975" s="22"/>
      <c r="Q4975" s="22"/>
      <c r="R4975" s="41"/>
      <c r="S4975" s="42"/>
      <c r="T4975" s="22"/>
      <c r="U4975" s="22"/>
      <c r="V4975" s="41"/>
      <c r="W4975" s="42"/>
      <c r="X4975" s="22"/>
      <c r="Y4975" s="22"/>
      <c r="Z4975" s="41"/>
      <c r="AA4975" s="42"/>
      <c r="AB4975" s="22"/>
      <c r="AC4975" s="22"/>
      <c r="AD4975" s="43"/>
      <c r="AE4975" s="26"/>
      <c r="AF4975" s="26" t="s">
        <v>1620</v>
      </c>
      <c r="AG4975" s="44" t="s">
        <v>1637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6" t="s">
        <v>1655</v>
      </c>
      <c r="B4976" s="37" t="s">
        <v>507</v>
      </c>
      <c r="C4976" s="38" t="s">
        <v>508</v>
      </c>
      <c r="D4976" s="24">
        <f t="shared" si="154"/>
        <v>0</v>
      </c>
      <c r="E4976" s="32">
        <f t="shared" si="155"/>
        <v>0</v>
      </c>
      <c r="F4976" s="28"/>
      <c r="G4976" s="29"/>
      <c r="H4976" s="22"/>
      <c r="I4976" s="22"/>
      <c r="J4976" s="41"/>
      <c r="K4976" s="42"/>
      <c r="L4976" s="22"/>
      <c r="M4976" s="22"/>
      <c r="N4976" s="41"/>
      <c r="O4976" s="42"/>
      <c r="P4976" s="22"/>
      <c r="Q4976" s="22"/>
      <c r="R4976" s="41"/>
      <c r="S4976" s="42"/>
      <c r="T4976" s="22"/>
      <c r="U4976" s="22"/>
      <c r="V4976" s="41"/>
      <c r="W4976" s="42"/>
      <c r="X4976" s="22"/>
      <c r="Y4976" s="22"/>
      <c r="Z4976" s="41"/>
      <c r="AA4976" s="42"/>
      <c r="AB4976" s="22"/>
      <c r="AC4976" s="22"/>
      <c r="AD4976" s="43"/>
      <c r="AE4976" s="26"/>
      <c r="AF4976" s="26" t="s">
        <v>1639</v>
      </c>
      <c r="AG4976" s="44" t="s">
        <v>1637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6" t="s">
        <v>1655</v>
      </c>
      <c r="B4977" s="37" t="s">
        <v>509</v>
      </c>
      <c r="C4977" s="38" t="s">
        <v>510</v>
      </c>
      <c r="D4977" s="24">
        <f t="shared" si="154"/>
        <v>0</v>
      </c>
      <c r="E4977" s="32">
        <f t="shared" si="155"/>
        <v>0</v>
      </c>
      <c r="F4977" s="28"/>
      <c r="G4977" s="29"/>
      <c r="H4977" s="22"/>
      <c r="I4977" s="22"/>
      <c r="J4977" s="41"/>
      <c r="K4977" s="42"/>
      <c r="L4977" s="22"/>
      <c r="M4977" s="22"/>
      <c r="N4977" s="41"/>
      <c r="O4977" s="42"/>
      <c r="P4977" s="22"/>
      <c r="Q4977" s="22"/>
      <c r="R4977" s="41"/>
      <c r="S4977" s="42"/>
      <c r="T4977" s="22"/>
      <c r="U4977" s="22"/>
      <c r="V4977" s="41"/>
      <c r="W4977" s="42"/>
      <c r="X4977" s="22"/>
      <c r="Y4977" s="22"/>
      <c r="Z4977" s="41"/>
      <c r="AA4977" s="42"/>
      <c r="AB4977" s="22"/>
      <c r="AC4977" s="22"/>
      <c r="AD4977" s="43" t="s">
        <v>1616</v>
      </c>
      <c r="AE4977" s="26" t="s">
        <v>1636</v>
      </c>
      <c r="AF4977" s="26" t="s">
        <v>1617</v>
      </c>
      <c r="AG4977" s="44" t="s">
        <v>1637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6" t="s">
        <v>1655</v>
      </c>
      <c r="B4978" s="37" t="s">
        <v>511</v>
      </c>
      <c r="C4978" s="38" t="s">
        <v>512</v>
      </c>
      <c r="D4978" s="24">
        <f t="shared" si="154"/>
        <v>0</v>
      </c>
      <c r="E4978" s="32">
        <f t="shared" si="155"/>
        <v>0</v>
      </c>
      <c r="F4978" s="28"/>
      <c r="G4978" s="29"/>
      <c r="H4978" s="22"/>
      <c r="I4978" s="22"/>
      <c r="J4978" s="41"/>
      <c r="K4978" s="42"/>
      <c r="L4978" s="22"/>
      <c r="M4978" s="22"/>
      <c r="N4978" s="41"/>
      <c r="O4978" s="42"/>
      <c r="P4978" s="22"/>
      <c r="Q4978" s="22"/>
      <c r="R4978" s="41"/>
      <c r="S4978" s="42"/>
      <c r="T4978" s="22"/>
      <c r="U4978" s="22"/>
      <c r="V4978" s="41"/>
      <c r="W4978" s="42"/>
      <c r="X4978" s="22"/>
      <c r="Y4978" s="22"/>
      <c r="Z4978" s="41"/>
      <c r="AA4978" s="42"/>
      <c r="AB4978" s="22"/>
      <c r="AC4978" s="22"/>
      <c r="AD4978" s="43" t="s">
        <v>1616</v>
      </c>
      <c r="AE4978" s="26" t="s">
        <v>1636</v>
      </c>
      <c r="AF4978" s="26" t="s">
        <v>1617</v>
      </c>
      <c r="AG4978" s="44" t="s">
        <v>1637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6" t="s">
        <v>1655</v>
      </c>
      <c r="B4979" s="37" t="s">
        <v>513</v>
      </c>
      <c r="C4979" s="38" t="s">
        <v>514</v>
      </c>
      <c r="D4979" s="24">
        <f t="shared" si="154"/>
        <v>0</v>
      </c>
      <c r="E4979" s="32">
        <f t="shared" si="155"/>
        <v>0</v>
      </c>
      <c r="F4979" s="28"/>
      <c r="G4979" s="29"/>
      <c r="H4979" s="22"/>
      <c r="I4979" s="22"/>
      <c r="J4979" s="41"/>
      <c r="K4979" s="42"/>
      <c r="L4979" s="22"/>
      <c r="M4979" s="22"/>
      <c r="N4979" s="41"/>
      <c r="O4979" s="42"/>
      <c r="P4979" s="22"/>
      <c r="Q4979" s="22"/>
      <c r="R4979" s="41"/>
      <c r="S4979" s="42"/>
      <c r="T4979" s="22"/>
      <c r="U4979" s="22"/>
      <c r="V4979" s="41"/>
      <c r="W4979" s="42"/>
      <c r="X4979" s="22"/>
      <c r="Y4979" s="22"/>
      <c r="Z4979" s="41"/>
      <c r="AA4979" s="42"/>
      <c r="AB4979" s="22"/>
      <c r="AC4979" s="22"/>
      <c r="AD4979" s="43" t="s">
        <v>1616</v>
      </c>
      <c r="AE4979" s="26" t="s">
        <v>1636</v>
      </c>
      <c r="AF4979" s="26" t="s">
        <v>1617</v>
      </c>
      <c r="AG4979" s="44" t="s">
        <v>1637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6" t="s">
        <v>1655</v>
      </c>
      <c r="B4980" s="37" t="s">
        <v>515</v>
      </c>
      <c r="C4980" s="38" t="s">
        <v>516</v>
      </c>
      <c r="D4980" s="24">
        <f t="shared" si="154"/>
        <v>0</v>
      </c>
      <c r="E4980" s="32">
        <f t="shared" si="155"/>
        <v>0</v>
      </c>
      <c r="F4980" s="28"/>
      <c r="G4980" s="29"/>
      <c r="H4980" s="22"/>
      <c r="I4980" s="22"/>
      <c r="J4980" s="41"/>
      <c r="K4980" s="42"/>
      <c r="L4980" s="22"/>
      <c r="M4980" s="22"/>
      <c r="N4980" s="41"/>
      <c r="O4980" s="42"/>
      <c r="P4980" s="22"/>
      <c r="Q4980" s="22"/>
      <c r="R4980" s="41"/>
      <c r="S4980" s="42"/>
      <c r="T4980" s="22"/>
      <c r="U4980" s="22"/>
      <c r="V4980" s="41"/>
      <c r="W4980" s="42"/>
      <c r="X4980" s="22"/>
      <c r="Y4980" s="22"/>
      <c r="Z4980" s="41"/>
      <c r="AA4980" s="42"/>
      <c r="AB4980" s="22"/>
      <c r="AC4980" s="22"/>
      <c r="AD4980" s="43"/>
      <c r="AE4980" s="26"/>
      <c r="AF4980" s="26"/>
      <c r="AG4980" s="44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6" t="s">
        <v>1655</v>
      </c>
      <c r="B4981" s="37" t="s">
        <v>517</v>
      </c>
      <c r="C4981" s="38" t="s">
        <v>518</v>
      </c>
      <c r="D4981" s="24">
        <f t="shared" si="154"/>
        <v>0</v>
      </c>
      <c r="E4981" s="32">
        <f t="shared" si="155"/>
        <v>0</v>
      </c>
      <c r="F4981" s="28"/>
      <c r="G4981" s="29"/>
      <c r="H4981" s="22"/>
      <c r="I4981" s="22"/>
      <c r="J4981" s="41"/>
      <c r="K4981" s="42"/>
      <c r="L4981" s="22"/>
      <c r="M4981" s="22"/>
      <c r="N4981" s="41"/>
      <c r="O4981" s="42"/>
      <c r="P4981" s="22"/>
      <c r="Q4981" s="22"/>
      <c r="R4981" s="41"/>
      <c r="S4981" s="42"/>
      <c r="T4981" s="22"/>
      <c r="U4981" s="22"/>
      <c r="V4981" s="41"/>
      <c r="W4981" s="42"/>
      <c r="X4981" s="22"/>
      <c r="Y4981" s="22"/>
      <c r="Z4981" s="41"/>
      <c r="AA4981" s="42"/>
      <c r="AB4981" s="22"/>
      <c r="AC4981" s="22"/>
      <c r="AD4981" s="43"/>
      <c r="AE4981" s="26"/>
      <c r="AF4981" s="26"/>
      <c r="AG4981" s="44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6" t="s">
        <v>1655</v>
      </c>
      <c r="B4982" s="37" t="s">
        <v>519</v>
      </c>
      <c r="C4982" s="38" t="s">
        <v>520</v>
      </c>
      <c r="D4982" s="24">
        <f t="shared" si="154"/>
        <v>0</v>
      </c>
      <c r="E4982" s="32">
        <f t="shared" si="155"/>
        <v>0</v>
      </c>
      <c r="F4982" s="28"/>
      <c r="G4982" s="29"/>
      <c r="H4982" s="22"/>
      <c r="I4982" s="22"/>
      <c r="J4982" s="41"/>
      <c r="K4982" s="42"/>
      <c r="L4982" s="22"/>
      <c r="M4982" s="22"/>
      <c r="N4982" s="41"/>
      <c r="O4982" s="42"/>
      <c r="P4982" s="22"/>
      <c r="Q4982" s="22"/>
      <c r="R4982" s="41"/>
      <c r="S4982" s="42"/>
      <c r="T4982" s="22"/>
      <c r="U4982" s="22"/>
      <c r="V4982" s="41"/>
      <c r="W4982" s="42"/>
      <c r="X4982" s="22"/>
      <c r="Y4982" s="22"/>
      <c r="Z4982" s="41"/>
      <c r="AA4982" s="42"/>
      <c r="AB4982" s="22"/>
      <c r="AC4982" s="22"/>
      <c r="AD4982" s="43"/>
      <c r="AE4982" s="26"/>
      <c r="AF4982" s="26"/>
      <c r="AG4982" s="44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6" t="s">
        <v>1655</v>
      </c>
      <c r="B4983" s="37" t="s">
        <v>521</v>
      </c>
      <c r="C4983" s="38" t="s">
        <v>522</v>
      </c>
      <c r="D4983" s="24">
        <f t="shared" si="154"/>
        <v>0</v>
      </c>
      <c r="E4983" s="32">
        <f t="shared" si="155"/>
        <v>0</v>
      </c>
      <c r="F4983" s="28"/>
      <c r="G4983" s="29"/>
      <c r="H4983" s="22"/>
      <c r="I4983" s="22"/>
      <c r="J4983" s="41"/>
      <c r="K4983" s="42"/>
      <c r="L4983" s="22"/>
      <c r="M4983" s="22"/>
      <c r="N4983" s="41"/>
      <c r="O4983" s="42"/>
      <c r="P4983" s="22"/>
      <c r="Q4983" s="22"/>
      <c r="R4983" s="41"/>
      <c r="S4983" s="42"/>
      <c r="T4983" s="22"/>
      <c r="U4983" s="22"/>
      <c r="V4983" s="41"/>
      <c r="W4983" s="42"/>
      <c r="X4983" s="22"/>
      <c r="Y4983" s="22"/>
      <c r="Z4983" s="41"/>
      <c r="AA4983" s="42"/>
      <c r="AB4983" s="22"/>
      <c r="AC4983" s="22"/>
      <c r="AD4983" s="43" t="s">
        <v>1614</v>
      </c>
      <c r="AE4983" s="26" t="s">
        <v>1636</v>
      </c>
      <c r="AF4983" s="26" t="s">
        <v>1615</v>
      </c>
      <c r="AG4983" s="44" t="s">
        <v>1637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6" t="s">
        <v>1655</v>
      </c>
      <c r="B4984" s="37" t="s">
        <v>523</v>
      </c>
      <c r="C4984" s="38" t="s">
        <v>524</v>
      </c>
      <c r="D4984" s="24">
        <f t="shared" si="154"/>
        <v>0</v>
      </c>
      <c r="E4984" s="32">
        <f t="shared" si="155"/>
        <v>0</v>
      </c>
      <c r="F4984" s="28"/>
      <c r="G4984" s="29"/>
      <c r="H4984" s="22"/>
      <c r="I4984" s="22"/>
      <c r="J4984" s="41"/>
      <c r="K4984" s="42"/>
      <c r="L4984" s="22"/>
      <c r="M4984" s="22"/>
      <c r="N4984" s="41"/>
      <c r="O4984" s="42"/>
      <c r="P4984" s="22"/>
      <c r="Q4984" s="22"/>
      <c r="R4984" s="41"/>
      <c r="S4984" s="42"/>
      <c r="T4984" s="22"/>
      <c r="U4984" s="22"/>
      <c r="V4984" s="41"/>
      <c r="W4984" s="42"/>
      <c r="X4984" s="22"/>
      <c r="Y4984" s="22"/>
      <c r="Z4984" s="41"/>
      <c r="AA4984" s="42"/>
      <c r="AB4984" s="22"/>
      <c r="AC4984" s="22"/>
      <c r="AD4984" s="43" t="s">
        <v>1616</v>
      </c>
      <c r="AE4984" s="26" t="s">
        <v>1636</v>
      </c>
      <c r="AF4984" s="26" t="s">
        <v>1617</v>
      </c>
      <c r="AG4984" s="44" t="s">
        <v>1637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6" t="s">
        <v>1655</v>
      </c>
      <c r="B4985" s="37" t="s">
        <v>525</v>
      </c>
      <c r="C4985" s="38" t="s">
        <v>526</v>
      </c>
      <c r="D4985" s="24">
        <f t="shared" si="154"/>
        <v>0</v>
      </c>
      <c r="E4985" s="32">
        <f t="shared" si="155"/>
        <v>0</v>
      </c>
      <c r="F4985" s="28"/>
      <c r="G4985" s="29"/>
      <c r="H4985" s="22"/>
      <c r="I4985" s="22"/>
      <c r="J4985" s="41"/>
      <c r="K4985" s="42"/>
      <c r="L4985" s="22"/>
      <c r="M4985" s="22"/>
      <c r="N4985" s="41"/>
      <c r="O4985" s="42"/>
      <c r="P4985" s="22"/>
      <c r="Q4985" s="22"/>
      <c r="R4985" s="41"/>
      <c r="S4985" s="42"/>
      <c r="T4985" s="22"/>
      <c r="U4985" s="22"/>
      <c r="V4985" s="41"/>
      <c r="W4985" s="42"/>
      <c r="X4985" s="22"/>
      <c r="Y4985" s="22"/>
      <c r="Z4985" s="41"/>
      <c r="AA4985" s="42"/>
      <c r="AB4985" s="22"/>
      <c r="AC4985" s="22"/>
      <c r="AD4985" s="43" t="s">
        <v>1618</v>
      </c>
      <c r="AE4985" s="26" t="s">
        <v>1636</v>
      </c>
      <c r="AF4985" s="26" t="s">
        <v>1619</v>
      </c>
      <c r="AG4985" s="44" t="s">
        <v>1637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6" t="s">
        <v>1655</v>
      </c>
      <c r="B4986" s="37" t="s">
        <v>527</v>
      </c>
      <c r="C4986" s="38" t="s">
        <v>528</v>
      </c>
      <c r="D4986" s="24">
        <f t="shared" si="154"/>
        <v>0</v>
      </c>
      <c r="E4986" s="32">
        <f t="shared" si="155"/>
        <v>0</v>
      </c>
      <c r="F4986" s="28"/>
      <c r="G4986" s="29"/>
      <c r="H4986" s="22"/>
      <c r="I4986" s="22"/>
      <c r="J4986" s="41"/>
      <c r="K4986" s="42"/>
      <c r="L4986" s="22"/>
      <c r="M4986" s="22"/>
      <c r="N4986" s="41"/>
      <c r="O4986" s="42"/>
      <c r="P4986" s="22"/>
      <c r="Q4986" s="22"/>
      <c r="R4986" s="41"/>
      <c r="S4986" s="42"/>
      <c r="T4986" s="22"/>
      <c r="U4986" s="22"/>
      <c r="V4986" s="41"/>
      <c r="W4986" s="42"/>
      <c r="X4986" s="22"/>
      <c r="Y4986" s="22"/>
      <c r="Z4986" s="41"/>
      <c r="AA4986" s="42"/>
      <c r="AB4986" s="22"/>
      <c r="AC4986" s="22"/>
      <c r="AD4986" s="43"/>
      <c r="AE4986" s="26"/>
      <c r="AF4986" s="26" t="s">
        <v>1620</v>
      </c>
      <c r="AG4986" s="44" t="s">
        <v>1637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6" t="s">
        <v>1655</v>
      </c>
      <c r="B4987" s="37" t="s">
        <v>529</v>
      </c>
      <c r="C4987" s="38" t="s">
        <v>530</v>
      </c>
      <c r="D4987" s="24">
        <f t="shared" si="154"/>
        <v>0</v>
      </c>
      <c r="E4987" s="32">
        <f t="shared" si="155"/>
        <v>0</v>
      </c>
      <c r="F4987" s="28"/>
      <c r="G4987" s="29"/>
      <c r="H4987" s="22"/>
      <c r="I4987" s="22"/>
      <c r="J4987" s="41"/>
      <c r="K4987" s="42"/>
      <c r="L4987" s="22"/>
      <c r="M4987" s="22"/>
      <c r="N4987" s="41"/>
      <c r="O4987" s="42"/>
      <c r="P4987" s="22"/>
      <c r="Q4987" s="22"/>
      <c r="R4987" s="41"/>
      <c r="S4987" s="42"/>
      <c r="T4987" s="22"/>
      <c r="U4987" s="22"/>
      <c r="V4987" s="41"/>
      <c r="W4987" s="42"/>
      <c r="X4987" s="22"/>
      <c r="Y4987" s="22"/>
      <c r="Z4987" s="41"/>
      <c r="AA4987" s="42"/>
      <c r="AB4987" s="22"/>
      <c r="AC4987" s="22"/>
      <c r="AD4987" s="43"/>
      <c r="AE4987" s="26"/>
      <c r="AF4987" s="26" t="s">
        <v>1639</v>
      </c>
      <c r="AG4987" s="44" t="s">
        <v>1637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6" t="s">
        <v>1655</v>
      </c>
      <c r="B4988" s="37" t="s">
        <v>531</v>
      </c>
      <c r="C4988" s="38" t="s">
        <v>532</v>
      </c>
      <c r="D4988" s="24">
        <f t="shared" si="154"/>
        <v>0</v>
      </c>
      <c r="E4988" s="32">
        <f t="shared" si="155"/>
        <v>0</v>
      </c>
      <c r="F4988" s="28"/>
      <c r="G4988" s="29"/>
      <c r="H4988" s="22"/>
      <c r="I4988" s="22"/>
      <c r="J4988" s="41"/>
      <c r="K4988" s="42"/>
      <c r="L4988" s="22"/>
      <c r="M4988" s="22"/>
      <c r="N4988" s="41"/>
      <c r="O4988" s="42"/>
      <c r="P4988" s="22"/>
      <c r="Q4988" s="22"/>
      <c r="R4988" s="41"/>
      <c r="S4988" s="42"/>
      <c r="T4988" s="22"/>
      <c r="U4988" s="22"/>
      <c r="V4988" s="41"/>
      <c r="W4988" s="42"/>
      <c r="X4988" s="22"/>
      <c r="Y4988" s="22"/>
      <c r="Z4988" s="41"/>
      <c r="AA4988" s="42"/>
      <c r="AB4988" s="22"/>
      <c r="AC4988" s="22"/>
      <c r="AD4988" s="43" t="s">
        <v>1616</v>
      </c>
      <c r="AE4988" s="26" t="s">
        <v>1636</v>
      </c>
      <c r="AF4988" s="26" t="s">
        <v>1617</v>
      </c>
      <c r="AG4988" s="44" t="s">
        <v>1637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6" t="s">
        <v>1655</v>
      </c>
      <c r="B4989" s="37" t="s">
        <v>533</v>
      </c>
      <c r="C4989" s="38" t="s">
        <v>534</v>
      </c>
      <c r="D4989" s="24">
        <f t="shared" si="154"/>
        <v>0</v>
      </c>
      <c r="E4989" s="32">
        <f t="shared" si="155"/>
        <v>0</v>
      </c>
      <c r="F4989" s="28"/>
      <c r="G4989" s="29"/>
      <c r="H4989" s="22"/>
      <c r="I4989" s="22"/>
      <c r="J4989" s="41"/>
      <c r="K4989" s="42"/>
      <c r="L4989" s="22"/>
      <c r="M4989" s="22"/>
      <c r="N4989" s="41"/>
      <c r="O4989" s="42"/>
      <c r="P4989" s="22"/>
      <c r="Q4989" s="22"/>
      <c r="R4989" s="41"/>
      <c r="S4989" s="42"/>
      <c r="T4989" s="22"/>
      <c r="U4989" s="22"/>
      <c r="V4989" s="41"/>
      <c r="W4989" s="42"/>
      <c r="X4989" s="22"/>
      <c r="Y4989" s="22"/>
      <c r="Z4989" s="41"/>
      <c r="AA4989" s="42"/>
      <c r="AB4989" s="22"/>
      <c r="AC4989" s="22"/>
      <c r="AD4989" s="43" t="s">
        <v>1616</v>
      </c>
      <c r="AE4989" s="26" t="s">
        <v>1636</v>
      </c>
      <c r="AF4989" s="26" t="s">
        <v>1617</v>
      </c>
      <c r="AG4989" s="44" t="s">
        <v>1637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6" t="s">
        <v>1655</v>
      </c>
      <c r="B4990" s="37" t="s">
        <v>535</v>
      </c>
      <c r="C4990" s="38" t="s">
        <v>536</v>
      </c>
      <c r="D4990" s="24">
        <f t="shared" si="154"/>
        <v>0</v>
      </c>
      <c r="E4990" s="32">
        <f t="shared" si="155"/>
        <v>0</v>
      </c>
      <c r="F4990" s="28"/>
      <c r="G4990" s="29"/>
      <c r="H4990" s="22"/>
      <c r="I4990" s="22"/>
      <c r="J4990" s="41"/>
      <c r="K4990" s="42"/>
      <c r="L4990" s="22"/>
      <c r="M4990" s="22"/>
      <c r="N4990" s="41"/>
      <c r="O4990" s="42"/>
      <c r="P4990" s="22"/>
      <c r="Q4990" s="22"/>
      <c r="R4990" s="41"/>
      <c r="S4990" s="42"/>
      <c r="T4990" s="22"/>
      <c r="U4990" s="22"/>
      <c r="V4990" s="41"/>
      <c r="W4990" s="42"/>
      <c r="X4990" s="22"/>
      <c r="Y4990" s="22"/>
      <c r="Z4990" s="41"/>
      <c r="AA4990" s="42"/>
      <c r="AB4990" s="22"/>
      <c r="AC4990" s="22"/>
      <c r="AD4990" s="43" t="s">
        <v>1616</v>
      </c>
      <c r="AE4990" s="26" t="s">
        <v>1636</v>
      </c>
      <c r="AF4990" s="26" t="s">
        <v>1617</v>
      </c>
      <c r="AG4990" s="44" t="s">
        <v>1637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6" t="s">
        <v>1655</v>
      </c>
      <c r="B4991" s="37" t="s">
        <v>537</v>
      </c>
      <c r="C4991" s="38" t="s">
        <v>538</v>
      </c>
      <c r="D4991" s="24">
        <f t="shared" si="154"/>
        <v>5241279.1199999992</v>
      </c>
      <c r="E4991" s="32">
        <f t="shared" si="155"/>
        <v>4908619.32</v>
      </c>
      <c r="F4991" s="28">
        <v>709505.7</v>
      </c>
      <c r="G4991" s="29">
        <v>0</v>
      </c>
      <c r="H4991" s="19">
        <v>403083.6</v>
      </c>
      <c r="I4991" s="19">
        <v>1814642.98</v>
      </c>
      <c r="J4991" s="39">
        <v>673247.52</v>
      </c>
      <c r="K4991" s="40">
        <v>111085</v>
      </c>
      <c r="L4991" s="19">
        <v>475625.3</v>
      </c>
      <c r="M4991" s="19">
        <v>0</v>
      </c>
      <c r="N4991" s="39">
        <v>554529</v>
      </c>
      <c r="O4991" s="40">
        <v>1293843</v>
      </c>
      <c r="P4991" s="22">
        <v>840788.9</v>
      </c>
      <c r="Q4991" s="22">
        <v>0</v>
      </c>
      <c r="R4991" s="39">
        <v>877358.1</v>
      </c>
      <c r="S4991" s="40">
        <v>1689048.34</v>
      </c>
      <c r="T4991" s="19">
        <v>707141</v>
      </c>
      <c r="U4991" s="19">
        <v>0</v>
      </c>
      <c r="V4991" s="39"/>
      <c r="W4991" s="40"/>
      <c r="X4991" s="19"/>
      <c r="Y4991" s="19"/>
      <c r="Z4991" s="39"/>
      <c r="AA4991" s="40"/>
      <c r="AB4991" s="19"/>
      <c r="AC4991" s="19"/>
      <c r="AD4991" s="43" t="s">
        <v>1614</v>
      </c>
      <c r="AE4991" s="26" t="s">
        <v>1636</v>
      </c>
      <c r="AF4991" s="26" t="s">
        <v>1615</v>
      </c>
      <c r="AG4991" s="44" t="s">
        <v>1637</v>
      </c>
    </row>
    <row r="4992" spans="1:52" ht="14.4" customHeight="1" x14ac:dyDescent="0.3">
      <c r="A4992" s="36" t="s">
        <v>1655</v>
      </c>
      <c r="B4992" s="37" t="s">
        <v>539</v>
      </c>
      <c r="C4992" s="38" t="s">
        <v>540</v>
      </c>
      <c r="D4992" s="24">
        <f t="shared" si="154"/>
        <v>1976167.8199999996</v>
      </c>
      <c r="E4992" s="32">
        <f t="shared" si="155"/>
        <v>1334897.3</v>
      </c>
      <c r="F4992" s="28">
        <v>457460.87</v>
      </c>
      <c r="G4992" s="29">
        <v>110762.35</v>
      </c>
      <c r="H4992" s="19">
        <v>337128.8</v>
      </c>
      <c r="I4992" s="19">
        <v>73487.8</v>
      </c>
      <c r="J4992" s="39">
        <v>244455</v>
      </c>
      <c r="K4992" s="40">
        <v>233168.23</v>
      </c>
      <c r="L4992" s="19">
        <v>90449</v>
      </c>
      <c r="M4992" s="19">
        <v>34029</v>
      </c>
      <c r="N4992" s="39">
        <v>163450.9</v>
      </c>
      <c r="O4992" s="40">
        <v>205330.17</v>
      </c>
      <c r="P4992" s="19">
        <v>326745.68</v>
      </c>
      <c r="Q4992" s="19">
        <v>223226.8</v>
      </c>
      <c r="R4992" s="39">
        <v>79222.399999999994</v>
      </c>
      <c r="S4992" s="40">
        <v>215441.55</v>
      </c>
      <c r="T4992" s="19">
        <v>277255.17</v>
      </c>
      <c r="U4992" s="19">
        <v>239451.4</v>
      </c>
      <c r="V4992" s="39"/>
      <c r="W4992" s="40"/>
      <c r="X4992" s="19"/>
      <c r="Y4992" s="19"/>
      <c r="Z4992" s="39"/>
      <c r="AA4992" s="40"/>
      <c r="AB4992" s="19"/>
      <c r="AC4992" s="19"/>
      <c r="AD4992" s="43" t="s">
        <v>1616</v>
      </c>
      <c r="AE4992" s="26" t="s">
        <v>1636</v>
      </c>
      <c r="AF4992" s="26" t="s">
        <v>1617</v>
      </c>
      <c r="AG4992" s="44" t="s">
        <v>1637</v>
      </c>
    </row>
    <row r="4993" spans="1:52" ht="14.4" customHeight="1" x14ac:dyDescent="0.3">
      <c r="A4993" s="36" t="s">
        <v>1655</v>
      </c>
      <c r="B4993" s="37" t="s">
        <v>541</v>
      </c>
      <c r="C4993" s="38" t="s">
        <v>542</v>
      </c>
      <c r="D4993" s="24">
        <f t="shared" si="154"/>
        <v>1945423</v>
      </c>
      <c r="E4993" s="32">
        <f t="shared" si="155"/>
        <v>2403655.5</v>
      </c>
      <c r="F4993" s="28">
        <v>367846</v>
      </c>
      <c r="G4993" s="29">
        <v>393090</v>
      </c>
      <c r="H4993" s="19">
        <v>357884</v>
      </c>
      <c r="I4993" s="19">
        <v>352506</v>
      </c>
      <c r="J4993" s="39">
        <v>804971</v>
      </c>
      <c r="K4993" s="40">
        <v>0</v>
      </c>
      <c r="L4993" s="19">
        <v>183042</v>
      </c>
      <c r="M4993" s="19">
        <v>447234.5</v>
      </c>
      <c r="N4993" s="39">
        <v>191830</v>
      </c>
      <c r="O4993" s="40">
        <v>332285</v>
      </c>
      <c r="P4993" s="19">
        <v>0</v>
      </c>
      <c r="Q4993" s="19">
        <v>422327</v>
      </c>
      <c r="R4993" s="39">
        <v>0</v>
      </c>
      <c r="S4993" s="40">
        <v>0</v>
      </c>
      <c r="T4993" s="19">
        <v>39850</v>
      </c>
      <c r="U4993" s="19">
        <v>456213</v>
      </c>
      <c r="V4993" s="39"/>
      <c r="W4993" s="40"/>
      <c r="X4993" s="19"/>
      <c r="Y4993" s="19"/>
      <c r="Z4993" s="39"/>
      <c r="AA4993" s="40"/>
      <c r="AB4993" s="19"/>
      <c r="AC4993" s="19"/>
      <c r="AD4993" s="43" t="s">
        <v>1618</v>
      </c>
      <c r="AE4993" s="26" t="s">
        <v>1636</v>
      </c>
      <c r="AF4993" s="26" t="s">
        <v>1619</v>
      </c>
      <c r="AG4993" s="44" t="s">
        <v>1637</v>
      </c>
    </row>
    <row r="4994" spans="1:52" ht="14.4" customHeight="1" x14ac:dyDescent="0.3">
      <c r="A4994" s="36" t="s">
        <v>1655</v>
      </c>
      <c r="B4994" s="37" t="s">
        <v>543</v>
      </c>
      <c r="C4994" s="38" t="s">
        <v>544</v>
      </c>
      <c r="D4994" s="24">
        <f t="shared" si="154"/>
        <v>2106431</v>
      </c>
      <c r="E4994" s="32">
        <f t="shared" si="155"/>
        <v>2296792.75</v>
      </c>
      <c r="F4994" s="28">
        <v>29972</v>
      </c>
      <c r="G4994" s="29">
        <v>205444</v>
      </c>
      <c r="H4994" s="19">
        <v>438131</v>
      </c>
      <c r="I4994" s="19">
        <v>319975</v>
      </c>
      <c r="J4994" s="39">
        <v>36630</v>
      </c>
      <c r="K4994" s="40">
        <v>429560</v>
      </c>
      <c r="L4994" s="19">
        <v>287858</v>
      </c>
      <c r="M4994" s="19">
        <v>182554</v>
      </c>
      <c r="N4994" s="39">
        <v>73914</v>
      </c>
      <c r="O4994" s="40">
        <v>221067</v>
      </c>
      <c r="P4994" s="19">
        <v>372130</v>
      </c>
      <c r="Q4994" s="19">
        <v>338734</v>
      </c>
      <c r="R4994" s="39">
        <v>565108</v>
      </c>
      <c r="S4994" s="40">
        <v>262296</v>
      </c>
      <c r="T4994" s="19">
        <v>302688</v>
      </c>
      <c r="U4994" s="19">
        <v>337162.75</v>
      </c>
      <c r="V4994" s="39"/>
      <c r="W4994" s="40"/>
      <c r="X4994" s="19"/>
      <c r="Y4994" s="19"/>
      <c r="Z4994" s="39"/>
      <c r="AA4994" s="40"/>
      <c r="AB4994" s="19"/>
      <c r="AC4994" s="19"/>
      <c r="AD4994" s="43"/>
      <c r="AE4994" s="26"/>
      <c r="AF4994" s="26" t="s">
        <v>1620</v>
      </c>
      <c r="AG4994" s="44" t="s">
        <v>1637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6" t="s">
        <v>1655</v>
      </c>
      <c r="B4995" s="37" t="s">
        <v>545</v>
      </c>
      <c r="C4995" s="38" t="s">
        <v>546</v>
      </c>
      <c r="D4995" s="24">
        <f t="shared" si="154"/>
        <v>1368638.85</v>
      </c>
      <c r="E4995" s="32">
        <f t="shared" si="155"/>
        <v>1236067.6399999999</v>
      </c>
      <c r="F4995" s="28">
        <v>37580</v>
      </c>
      <c r="G4995" s="29">
        <v>220184.54</v>
      </c>
      <c r="H4995" s="19">
        <v>263643.59999999998</v>
      </c>
      <c r="I4995" s="19">
        <v>50218.5</v>
      </c>
      <c r="J4995" s="39">
        <v>19855</v>
      </c>
      <c r="K4995" s="40">
        <v>182406.04</v>
      </c>
      <c r="L4995" s="19">
        <v>181622.5</v>
      </c>
      <c r="M4995" s="19">
        <v>104465.65</v>
      </c>
      <c r="N4995" s="39">
        <v>31344</v>
      </c>
      <c r="O4995" s="40">
        <v>230155.83</v>
      </c>
      <c r="P4995" s="19">
        <v>235414.58</v>
      </c>
      <c r="Q4995" s="19">
        <v>113016.93</v>
      </c>
      <c r="R4995" s="39">
        <v>146666.17000000001</v>
      </c>
      <c r="S4995" s="40">
        <v>153268.93</v>
      </c>
      <c r="T4995" s="19">
        <v>452513</v>
      </c>
      <c r="U4995" s="19">
        <v>182351.22</v>
      </c>
      <c r="V4995" s="39"/>
      <c r="W4995" s="40"/>
      <c r="X4995" s="19"/>
      <c r="Y4995" s="19"/>
      <c r="Z4995" s="39"/>
      <c r="AA4995" s="40"/>
      <c r="AB4995" s="19"/>
      <c r="AC4995" s="19"/>
      <c r="AD4995" s="43"/>
      <c r="AE4995" s="26"/>
      <c r="AF4995" s="26" t="s">
        <v>1639</v>
      </c>
      <c r="AG4995" s="44" t="s">
        <v>1637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6" t="s">
        <v>1655</v>
      </c>
      <c r="B4996" s="37" t="s">
        <v>547</v>
      </c>
      <c r="C4996" s="38" t="s">
        <v>548</v>
      </c>
      <c r="D4996" s="24">
        <f t="shared" ref="D4996:D5059" si="156">F4996+H4996+J4996+L4996+N4996+P4996+R4996+T4996+V4996+X4996+Z4996+AB4996</f>
        <v>414126</v>
      </c>
      <c r="E4996" s="32">
        <f t="shared" ref="E4996:E5059" si="157">G4996+I4996+K4996+M4996+O4996+Q4996+S4996+U4996+W4996+Y4996+AA4996+AC4996</f>
        <v>456285.8</v>
      </c>
      <c r="F4996" s="28">
        <v>0</v>
      </c>
      <c r="G4996" s="29">
        <v>145905</v>
      </c>
      <c r="H4996" s="19">
        <v>185761</v>
      </c>
      <c r="I4996" s="19">
        <v>9060</v>
      </c>
      <c r="J4996" s="39">
        <v>360</v>
      </c>
      <c r="K4996" s="40">
        <v>0</v>
      </c>
      <c r="L4996" s="19">
        <v>48150</v>
      </c>
      <c r="M4996" s="19">
        <v>57900</v>
      </c>
      <c r="N4996" s="39">
        <v>48000</v>
      </c>
      <c r="O4996" s="40">
        <v>15500</v>
      </c>
      <c r="P4996" s="19">
        <v>49755</v>
      </c>
      <c r="Q4996" s="19">
        <v>110090</v>
      </c>
      <c r="R4996" s="39">
        <v>24700</v>
      </c>
      <c r="S4996" s="40">
        <v>40400</v>
      </c>
      <c r="T4996" s="19">
        <v>57400</v>
      </c>
      <c r="U4996" s="19">
        <v>77430.8</v>
      </c>
      <c r="V4996" s="39"/>
      <c r="W4996" s="40"/>
      <c r="X4996" s="19"/>
      <c r="Y4996" s="19"/>
      <c r="Z4996" s="39"/>
      <c r="AA4996" s="40"/>
      <c r="AB4996" s="19"/>
      <c r="AC4996" s="19"/>
      <c r="AD4996" s="43"/>
      <c r="AE4996" s="26"/>
      <c r="AF4996" s="26" t="s">
        <v>1621</v>
      </c>
      <c r="AG4996" s="44" t="s">
        <v>1637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6" t="s">
        <v>1655</v>
      </c>
      <c r="B4997" s="37" t="s">
        <v>549</v>
      </c>
      <c r="C4997" s="38" t="s">
        <v>550</v>
      </c>
      <c r="D4997" s="24">
        <f t="shared" si="156"/>
        <v>0</v>
      </c>
      <c r="E4997" s="32">
        <f t="shared" si="157"/>
        <v>0</v>
      </c>
      <c r="F4997" s="28"/>
      <c r="G4997" s="29"/>
      <c r="H4997" s="19"/>
      <c r="I4997" s="19"/>
      <c r="J4997" s="39"/>
      <c r="K4997" s="40"/>
      <c r="L4997" s="19"/>
      <c r="M4997" s="19"/>
      <c r="N4997" s="39"/>
      <c r="O4997" s="40"/>
      <c r="P4997" s="19"/>
      <c r="Q4997" s="19"/>
      <c r="R4997" s="39"/>
      <c r="S4997" s="40"/>
      <c r="T4997" s="19"/>
      <c r="U4997" s="19"/>
      <c r="V4997" s="39"/>
      <c r="W4997" s="40"/>
      <c r="X4997" s="19"/>
      <c r="Y4997" s="19"/>
      <c r="Z4997" s="39"/>
      <c r="AA4997" s="40"/>
      <c r="AB4997" s="19"/>
      <c r="AC4997" s="19"/>
      <c r="AD4997" s="43"/>
      <c r="AE4997" s="26"/>
      <c r="AF4997" s="26" t="s">
        <v>1621</v>
      </c>
      <c r="AG4997" s="44" t="s">
        <v>1637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6" t="s">
        <v>1655</v>
      </c>
      <c r="B4998" s="37" t="s">
        <v>551</v>
      </c>
      <c r="C4998" s="38" t="s">
        <v>552</v>
      </c>
      <c r="D4998" s="24">
        <f t="shared" si="156"/>
        <v>0</v>
      </c>
      <c r="E4998" s="32">
        <f t="shared" si="157"/>
        <v>0</v>
      </c>
      <c r="F4998" s="28"/>
      <c r="G4998" s="29"/>
      <c r="H4998" s="22"/>
      <c r="I4998" s="22"/>
      <c r="J4998" s="41"/>
      <c r="K4998" s="42"/>
      <c r="L4998" s="22"/>
      <c r="M4998" s="22"/>
      <c r="N4998" s="41"/>
      <c r="O4998" s="42"/>
      <c r="P4998" s="19"/>
      <c r="Q4998" s="19"/>
      <c r="R4998" s="41"/>
      <c r="S4998" s="42"/>
      <c r="T4998" s="22"/>
      <c r="U4998" s="22"/>
      <c r="V4998" s="41"/>
      <c r="W4998" s="42"/>
      <c r="X4998" s="22"/>
      <c r="Y4998" s="22"/>
      <c r="Z4998" s="41"/>
      <c r="AA4998" s="42"/>
      <c r="AB4998" s="22"/>
      <c r="AC4998" s="22"/>
      <c r="AD4998" s="43"/>
      <c r="AE4998" s="26"/>
      <c r="AF4998" s="26"/>
      <c r="AG4998" s="44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6" t="s">
        <v>1655</v>
      </c>
      <c r="B4999" s="37" t="s">
        <v>553</v>
      </c>
      <c r="C4999" s="38" t="s">
        <v>554</v>
      </c>
      <c r="D4999" s="24">
        <f t="shared" si="156"/>
        <v>0</v>
      </c>
      <c r="E4999" s="32">
        <f t="shared" si="157"/>
        <v>0</v>
      </c>
      <c r="F4999" s="28"/>
      <c r="G4999" s="29"/>
      <c r="H4999" s="22"/>
      <c r="I4999" s="22"/>
      <c r="J4999" s="41"/>
      <c r="K4999" s="42"/>
      <c r="L4999" s="22"/>
      <c r="M4999" s="22"/>
      <c r="N4999" s="41"/>
      <c r="O4999" s="42"/>
      <c r="P4999" s="22"/>
      <c r="Q4999" s="22"/>
      <c r="R4999" s="41"/>
      <c r="S4999" s="42"/>
      <c r="T4999" s="22"/>
      <c r="U4999" s="22"/>
      <c r="V4999" s="41"/>
      <c r="W4999" s="42"/>
      <c r="X4999" s="22"/>
      <c r="Y4999" s="22"/>
      <c r="Z4999" s="41"/>
      <c r="AA4999" s="42"/>
      <c r="AB4999" s="22"/>
      <c r="AC4999" s="22"/>
      <c r="AD4999" s="43"/>
      <c r="AE4999" s="26"/>
      <c r="AF4999" s="26"/>
      <c r="AG4999" s="44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6" t="s">
        <v>1655</v>
      </c>
      <c r="B5000" s="37" t="s">
        <v>555</v>
      </c>
      <c r="C5000" s="38" t="s">
        <v>556</v>
      </c>
      <c r="D5000" s="24">
        <f t="shared" si="156"/>
        <v>0</v>
      </c>
      <c r="E5000" s="32">
        <f t="shared" si="157"/>
        <v>0</v>
      </c>
      <c r="F5000" s="28"/>
      <c r="G5000" s="29"/>
      <c r="H5000" s="22"/>
      <c r="I5000" s="22"/>
      <c r="J5000" s="41"/>
      <c r="K5000" s="42"/>
      <c r="L5000" s="22"/>
      <c r="M5000" s="22"/>
      <c r="N5000" s="41"/>
      <c r="O5000" s="42"/>
      <c r="P5000" s="22"/>
      <c r="Q5000" s="22"/>
      <c r="R5000" s="41"/>
      <c r="S5000" s="42"/>
      <c r="T5000" s="22"/>
      <c r="U5000" s="22"/>
      <c r="V5000" s="41"/>
      <c r="W5000" s="42"/>
      <c r="X5000" s="22"/>
      <c r="Y5000" s="22"/>
      <c r="Z5000" s="41"/>
      <c r="AA5000" s="42"/>
      <c r="AB5000" s="22"/>
      <c r="AC5000" s="22"/>
      <c r="AD5000" s="43" t="s">
        <v>1616</v>
      </c>
      <c r="AE5000" s="26" t="s">
        <v>1636</v>
      </c>
      <c r="AF5000" s="26" t="s">
        <v>1617</v>
      </c>
      <c r="AG5000" s="44" t="s">
        <v>1637</v>
      </c>
    </row>
    <row r="5001" spans="1:52" ht="14.4" customHeight="1" x14ac:dyDescent="0.3">
      <c r="A5001" s="36" t="s">
        <v>1655</v>
      </c>
      <c r="B5001" s="37" t="s">
        <v>557</v>
      </c>
      <c r="C5001" s="38" t="s">
        <v>558</v>
      </c>
      <c r="D5001" s="24">
        <f t="shared" si="156"/>
        <v>354175.97</v>
      </c>
      <c r="E5001" s="32">
        <f t="shared" si="157"/>
        <v>227533.56</v>
      </c>
      <c r="F5001" s="28">
        <v>2040</v>
      </c>
      <c r="G5001" s="29">
        <v>0</v>
      </c>
      <c r="H5001" s="19">
        <v>19355</v>
      </c>
      <c r="I5001" s="19">
        <v>0</v>
      </c>
      <c r="J5001" s="39">
        <v>112169.41</v>
      </c>
      <c r="K5001" s="40">
        <v>93518.03</v>
      </c>
      <c r="L5001" s="19">
        <v>3028</v>
      </c>
      <c r="M5001" s="19">
        <v>0</v>
      </c>
      <c r="N5001" s="39">
        <v>22560</v>
      </c>
      <c r="O5001" s="40">
        <v>104955.53</v>
      </c>
      <c r="P5001" s="22">
        <v>35125</v>
      </c>
      <c r="Q5001" s="22">
        <v>27890</v>
      </c>
      <c r="R5001" s="39">
        <v>91165.33</v>
      </c>
      <c r="S5001" s="40">
        <v>1170</v>
      </c>
      <c r="T5001" s="19">
        <v>68733.23</v>
      </c>
      <c r="U5001" s="19">
        <v>0</v>
      </c>
      <c r="V5001" s="39"/>
      <c r="W5001" s="40"/>
      <c r="X5001" s="19"/>
      <c r="Y5001" s="19"/>
      <c r="Z5001" s="39"/>
      <c r="AA5001" s="40"/>
      <c r="AB5001" s="19"/>
      <c r="AC5001" s="19"/>
      <c r="AD5001" s="43" t="s">
        <v>1616</v>
      </c>
      <c r="AE5001" s="26" t="s">
        <v>1636</v>
      </c>
      <c r="AF5001" s="26" t="s">
        <v>1617</v>
      </c>
      <c r="AG5001" s="44" t="s">
        <v>1637</v>
      </c>
    </row>
    <row r="5002" spans="1:52" ht="14.4" customHeight="1" x14ac:dyDescent="0.3">
      <c r="A5002" s="36" t="s">
        <v>1655</v>
      </c>
      <c r="B5002" s="37" t="s">
        <v>559</v>
      </c>
      <c r="C5002" s="38" t="s">
        <v>560</v>
      </c>
      <c r="D5002" s="24">
        <f t="shared" si="156"/>
        <v>0</v>
      </c>
      <c r="E5002" s="32">
        <f t="shared" si="157"/>
        <v>399075</v>
      </c>
      <c r="F5002" s="28"/>
      <c r="G5002" s="29"/>
      <c r="H5002" s="22"/>
      <c r="I5002" s="22"/>
      <c r="J5002" s="41"/>
      <c r="K5002" s="42"/>
      <c r="L5002" s="22">
        <v>0</v>
      </c>
      <c r="M5002" s="22">
        <v>215875</v>
      </c>
      <c r="N5002" s="41">
        <v>0</v>
      </c>
      <c r="O5002" s="42">
        <v>183200</v>
      </c>
      <c r="P5002" s="19">
        <v>0</v>
      </c>
      <c r="Q5002" s="19">
        <v>0</v>
      </c>
      <c r="R5002" s="41">
        <v>0</v>
      </c>
      <c r="S5002" s="42">
        <v>0</v>
      </c>
      <c r="T5002" s="22">
        <v>0</v>
      </c>
      <c r="U5002" s="22">
        <v>0</v>
      </c>
      <c r="V5002" s="41"/>
      <c r="W5002" s="42"/>
      <c r="X5002" s="22"/>
      <c r="Y5002" s="22"/>
      <c r="Z5002" s="41"/>
      <c r="AA5002" s="42"/>
      <c r="AB5002" s="22"/>
      <c r="AC5002" s="22"/>
      <c r="AD5002" s="43" t="s">
        <v>1616</v>
      </c>
      <c r="AE5002" s="26" t="s">
        <v>1636</v>
      </c>
      <c r="AF5002" s="26" t="s">
        <v>1617</v>
      </c>
      <c r="AG5002" s="44" t="s">
        <v>1637</v>
      </c>
    </row>
    <row r="5003" spans="1:52" ht="14.4" customHeight="1" x14ac:dyDescent="0.3">
      <c r="A5003" s="36" t="s">
        <v>1655</v>
      </c>
      <c r="B5003" s="37" t="s">
        <v>561</v>
      </c>
      <c r="C5003" s="38" t="s">
        <v>562</v>
      </c>
      <c r="D5003" s="24">
        <f t="shared" si="156"/>
        <v>0</v>
      </c>
      <c r="E5003" s="32">
        <f t="shared" si="157"/>
        <v>0</v>
      </c>
      <c r="F5003" s="28"/>
      <c r="G5003" s="29"/>
      <c r="H5003" s="19"/>
      <c r="I5003" s="19"/>
      <c r="J5003" s="39"/>
      <c r="K5003" s="40"/>
      <c r="L5003" s="19"/>
      <c r="M5003" s="19"/>
      <c r="N5003" s="39"/>
      <c r="O5003" s="40"/>
      <c r="P5003" s="22"/>
      <c r="Q5003" s="22"/>
      <c r="R5003" s="39"/>
      <c r="S5003" s="40"/>
      <c r="T5003" s="19"/>
      <c r="U5003" s="19"/>
      <c r="V5003" s="39"/>
      <c r="W5003" s="40"/>
      <c r="X5003" s="19"/>
      <c r="Y5003" s="19"/>
      <c r="Z5003" s="39"/>
      <c r="AA5003" s="40"/>
      <c r="AB5003" s="19"/>
      <c r="AC5003" s="19"/>
      <c r="AD5003" s="43"/>
      <c r="AE5003" s="26"/>
      <c r="AF5003" s="26"/>
      <c r="AG5003" s="44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6" t="s">
        <v>1655</v>
      </c>
      <c r="B5004" s="37" t="s">
        <v>563</v>
      </c>
      <c r="C5004" s="38" t="s">
        <v>564</v>
      </c>
      <c r="D5004" s="24">
        <f t="shared" si="156"/>
        <v>672731</v>
      </c>
      <c r="E5004" s="32">
        <f t="shared" si="157"/>
        <v>801832.5</v>
      </c>
      <c r="F5004" s="28">
        <v>0</v>
      </c>
      <c r="G5004" s="29">
        <v>0</v>
      </c>
      <c r="H5004" s="19">
        <v>229629.5</v>
      </c>
      <c r="I5004" s="19">
        <v>280</v>
      </c>
      <c r="J5004" s="39">
        <v>0</v>
      </c>
      <c r="K5004" s="40">
        <v>157920</v>
      </c>
      <c r="L5004" s="19">
        <v>0</v>
      </c>
      <c r="M5004" s="19">
        <v>123540.5</v>
      </c>
      <c r="N5004" s="39">
        <v>0</v>
      </c>
      <c r="O5004" s="40">
        <v>41005.5</v>
      </c>
      <c r="P5004" s="19">
        <v>234562</v>
      </c>
      <c r="Q5004" s="19">
        <v>340993</v>
      </c>
      <c r="R5004" s="39">
        <v>3400</v>
      </c>
      <c r="S5004" s="40">
        <v>24517.5</v>
      </c>
      <c r="T5004" s="19">
        <v>205139.5</v>
      </c>
      <c r="U5004" s="19">
        <v>113576</v>
      </c>
      <c r="V5004" s="39"/>
      <c r="W5004" s="40"/>
      <c r="X5004" s="19"/>
      <c r="Y5004" s="19"/>
      <c r="Z5004" s="39"/>
      <c r="AA5004" s="40"/>
      <c r="AB5004" s="19"/>
      <c r="AC5004" s="19"/>
      <c r="AD5004" s="43"/>
      <c r="AE5004" s="26"/>
      <c r="AF5004" s="26"/>
      <c r="AG5004" s="44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6" t="s">
        <v>1655</v>
      </c>
      <c r="B5005" s="37" t="s">
        <v>565</v>
      </c>
      <c r="C5005" s="38" t="s">
        <v>566</v>
      </c>
      <c r="D5005" s="24">
        <f t="shared" si="156"/>
        <v>94975</v>
      </c>
      <c r="E5005" s="32">
        <f t="shared" si="157"/>
        <v>438825</v>
      </c>
      <c r="F5005" s="28">
        <v>0</v>
      </c>
      <c r="G5005" s="29">
        <v>0</v>
      </c>
      <c r="H5005" s="19">
        <v>0</v>
      </c>
      <c r="I5005" s="19">
        <v>0</v>
      </c>
      <c r="J5005" s="39">
        <v>0</v>
      </c>
      <c r="K5005" s="40">
        <v>0</v>
      </c>
      <c r="L5005" s="19">
        <v>0</v>
      </c>
      <c r="M5005" s="19">
        <v>403075</v>
      </c>
      <c r="N5005" s="39">
        <v>90975</v>
      </c>
      <c r="O5005" s="40">
        <v>0</v>
      </c>
      <c r="P5005" s="19">
        <v>0</v>
      </c>
      <c r="Q5005" s="19">
        <v>0</v>
      </c>
      <c r="R5005" s="39">
        <v>0</v>
      </c>
      <c r="S5005" s="40">
        <v>31750</v>
      </c>
      <c r="T5005" s="19">
        <v>4000</v>
      </c>
      <c r="U5005" s="19">
        <v>4000</v>
      </c>
      <c r="V5005" s="39"/>
      <c r="W5005" s="40"/>
      <c r="X5005" s="19"/>
      <c r="Y5005" s="19"/>
      <c r="Z5005" s="39"/>
      <c r="AA5005" s="40"/>
      <c r="AB5005" s="19"/>
      <c r="AC5005" s="19"/>
      <c r="AD5005" s="43"/>
      <c r="AE5005" s="26"/>
      <c r="AF5005" s="26"/>
      <c r="AG5005" s="44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6" t="s">
        <v>1655</v>
      </c>
      <c r="B5006" s="37" t="s">
        <v>567</v>
      </c>
      <c r="C5006" s="38" t="s">
        <v>568</v>
      </c>
      <c r="D5006" s="24">
        <f t="shared" si="156"/>
        <v>0</v>
      </c>
      <c r="E5006" s="32">
        <f t="shared" si="157"/>
        <v>0</v>
      </c>
      <c r="F5006" s="28">
        <v>0</v>
      </c>
      <c r="G5006" s="29">
        <v>0</v>
      </c>
      <c r="H5006" s="19">
        <v>0</v>
      </c>
      <c r="I5006" s="19">
        <v>0</v>
      </c>
      <c r="J5006" s="39">
        <v>0</v>
      </c>
      <c r="K5006" s="40">
        <v>0</v>
      </c>
      <c r="L5006" s="19">
        <v>0</v>
      </c>
      <c r="M5006" s="19">
        <v>0</v>
      </c>
      <c r="N5006" s="39">
        <v>0</v>
      </c>
      <c r="O5006" s="40">
        <v>0</v>
      </c>
      <c r="P5006" s="19">
        <v>0</v>
      </c>
      <c r="Q5006" s="19">
        <v>0</v>
      </c>
      <c r="R5006" s="39">
        <v>0</v>
      </c>
      <c r="S5006" s="40">
        <v>0</v>
      </c>
      <c r="T5006" s="19">
        <v>0</v>
      </c>
      <c r="U5006" s="19">
        <v>0</v>
      </c>
      <c r="V5006" s="39"/>
      <c r="W5006" s="40"/>
      <c r="X5006" s="19"/>
      <c r="Y5006" s="19"/>
      <c r="Z5006" s="39"/>
      <c r="AA5006" s="40"/>
      <c r="AB5006" s="19"/>
      <c r="AC5006" s="19"/>
      <c r="AD5006" s="43"/>
      <c r="AE5006" s="26"/>
      <c r="AF5006" s="26"/>
      <c r="AG5006" s="44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6" t="s">
        <v>1655</v>
      </c>
      <c r="B5007" s="37" t="s">
        <v>569</v>
      </c>
      <c r="C5007" s="38" t="s">
        <v>570</v>
      </c>
      <c r="D5007" s="24">
        <f t="shared" si="156"/>
        <v>0</v>
      </c>
      <c r="E5007" s="32">
        <f t="shared" si="157"/>
        <v>0</v>
      </c>
      <c r="F5007" s="28"/>
      <c r="G5007" s="29"/>
      <c r="H5007" s="22"/>
      <c r="I5007" s="22"/>
      <c r="J5007" s="41"/>
      <c r="K5007" s="42"/>
      <c r="L5007" s="22"/>
      <c r="M5007" s="22"/>
      <c r="N5007" s="41"/>
      <c r="O5007" s="42"/>
      <c r="P5007" s="19"/>
      <c r="Q5007" s="19"/>
      <c r="R5007" s="41"/>
      <c r="S5007" s="42"/>
      <c r="T5007" s="22"/>
      <c r="U5007" s="22"/>
      <c r="V5007" s="41"/>
      <c r="W5007" s="42"/>
      <c r="X5007" s="22"/>
      <c r="Y5007" s="22"/>
      <c r="Z5007" s="41"/>
      <c r="AA5007" s="42"/>
      <c r="AB5007" s="22"/>
      <c r="AC5007" s="22"/>
      <c r="AD5007" s="43"/>
      <c r="AE5007" s="26"/>
      <c r="AF5007" s="26"/>
      <c r="AG5007" s="44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6" t="s">
        <v>1655</v>
      </c>
      <c r="B5008" s="37" t="s">
        <v>571</v>
      </c>
      <c r="C5008" s="38" t="s">
        <v>572</v>
      </c>
      <c r="D5008" s="24">
        <f t="shared" si="156"/>
        <v>374700</v>
      </c>
      <c r="E5008" s="32">
        <f t="shared" si="157"/>
        <v>737380</v>
      </c>
      <c r="F5008" s="28">
        <v>54000</v>
      </c>
      <c r="G5008" s="29">
        <v>64000</v>
      </c>
      <c r="H5008" s="19">
        <v>0</v>
      </c>
      <c r="I5008" s="19">
        <v>0</v>
      </c>
      <c r="J5008" s="39">
        <v>0</v>
      </c>
      <c r="K5008" s="40">
        <v>51000</v>
      </c>
      <c r="L5008" s="19">
        <v>0</v>
      </c>
      <c r="M5008" s="19">
        <v>46000</v>
      </c>
      <c r="N5008" s="39">
        <v>0</v>
      </c>
      <c r="O5008" s="40">
        <v>0</v>
      </c>
      <c r="P5008" s="22">
        <v>46000</v>
      </c>
      <c r="Q5008" s="22">
        <v>97300</v>
      </c>
      <c r="R5008" s="39">
        <v>64000</v>
      </c>
      <c r="S5008" s="40">
        <v>414080</v>
      </c>
      <c r="T5008" s="19">
        <v>210700</v>
      </c>
      <c r="U5008" s="19">
        <v>65000</v>
      </c>
      <c r="V5008" s="39"/>
      <c r="W5008" s="40"/>
      <c r="X5008" s="19"/>
      <c r="Y5008" s="19"/>
      <c r="Z5008" s="39"/>
      <c r="AA5008" s="40"/>
      <c r="AB5008" s="19"/>
      <c r="AC5008" s="19"/>
      <c r="AD5008" s="43"/>
      <c r="AE5008" s="26"/>
      <c r="AF5008" s="26"/>
      <c r="AG5008" s="44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6" t="s">
        <v>1655</v>
      </c>
      <c r="B5009" s="37" t="s">
        <v>573</v>
      </c>
      <c r="C5009" s="38" t="s">
        <v>574</v>
      </c>
      <c r="D5009" s="24">
        <f t="shared" si="156"/>
        <v>1333971</v>
      </c>
      <c r="E5009" s="32">
        <f t="shared" si="157"/>
        <v>1382623</v>
      </c>
      <c r="F5009" s="28">
        <v>0</v>
      </c>
      <c r="G5009" s="29">
        <v>0</v>
      </c>
      <c r="H5009" s="19">
        <v>0</v>
      </c>
      <c r="I5009" s="19">
        <v>0</v>
      </c>
      <c r="J5009" s="39">
        <v>0</v>
      </c>
      <c r="K5009" s="40">
        <v>0</v>
      </c>
      <c r="L5009" s="19">
        <v>0</v>
      </c>
      <c r="M5009" s="19">
        <v>0</v>
      </c>
      <c r="N5009" s="39">
        <v>0</v>
      </c>
      <c r="O5009" s="40">
        <v>1379623</v>
      </c>
      <c r="P5009" s="19">
        <v>1333971</v>
      </c>
      <c r="Q5009" s="19">
        <v>3000</v>
      </c>
      <c r="R5009" s="39">
        <v>0</v>
      </c>
      <c r="S5009" s="40">
        <v>0</v>
      </c>
      <c r="T5009" s="19">
        <v>0</v>
      </c>
      <c r="U5009" s="19">
        <v>0</v>
      </c>
      <c r="V5009" s="39"/>
      <c r="W5009" s="40"/>
      <c r="X5009" s="19"/>
      <c r="Y5009" s="19"/>
      <c r="Z5009" s="39"/>
      <c r="AA5009" s="40"/>
      <c r="AB5009" s="19"/>
      <c r="AC5009" s="19"/>
      <c r="AD5009" s="43"/>
      <c r="AE5009" s="26"/>
      <c r="AF5009" s="26" t="s">
        <v>1622</v>
      </c>
      <c r="AG5009" s="44" t="s">
        <v>1637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6" t="s">
        <v>1655</v>
      </c>
      <c r="B5010" s="37" t="s">
        <v>575</v>
      </c>
      <c r="C5010" s="38" t="s">
        <v>576</v>
      </c>
      <c r="D5010" s="24">
        <f t="shared" si="156"/>
        <v>0</v>
      </c>
      <c r="E5010" s="32">
        <f t="shared" si="157"/>
        <v>0</v>
      </c>
      <c r="F5010" s="28">
        <v>0</v>
      </c>
      <c r="G5010" s="29">
        <v>0</v>
      </c>
      <c r="H5010" s="22">
        <v>0</v>
      </c>
      <c r="I5010" s="22">
        <v>0</v>
      </c>
      <c r="J5010" s="41">
        <v>0</v>
      </c>
      <c r="K5010" s="42">
        <v>0</v>
      </c>
      <c r="L5010" s="22">
        <v>0</v>
      </c>
      <c r="M5010" s="22">
        <v>0</v>
      </c>
      <c r="N5010" s="41">
        <v>0</v>
      </c>
      <c r="O5010" s="42">
        <v>0</v>
      </c>
      <c r="P5010" s="19">
        <v>0</v>
      </c>
      <c r="Q5010" s="19">
        <v>0</v>
      </c>
      <c r="R5010" s="41">
        <v>0</v>
      </c>
      <c r="S5010" s="42">
        <v>0</v>
      </c>
      <c r="T5010" s="22">
        <v>0</v>
      </c>
      <c r="U5010" s="22">
        <v>0</v>
      </c>
      <c r="V5010" s="41"/>
      <c r="W5010" s="42"/>
      <c r="X5010" s="22"/>
      <c r="Y5010" s="22"/>
      <c r="Z5010" s="41"/>
      <c r="AA5010" s="42"/>
      <c r="AB5010" s="22"/>
      <c r="AC5010" s="22"/>
      <c r="AD5010" s="43"/>
      <c r="AE5010" s="26"/>
      <c r="AF5010" s="26" t="s">
        <v>1622</v>
      </c>
      <c r="AG5010" s="44" t="s">
        <v>1637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6" t="s">
        <v>1655</v>
      </c>
      <c r="B5011" s="37" t="s">
        <v>577</v>
      </c>
      <c r="C5011" s="38" t="s">
        <v>578</v>
      </c>
      <c r="D5011" s="24">
        <f t="shared" si="156"/>
        <v>0</v>
      </c>
      <c r="E5011" s="32">
        <f t="shared" si="157"/>
        <v>0</v>
      </c>
      <c r="F5011" s="28">
        <v>0</v>
      </c>
      <c r="G5011" s="29">
        <v>0</v>
      </c>
      <c r="H5011" s="19">
        <v>0</v>
      </c>
      <c r="I5011" s="19">
        <v>0</v>
      </c>
      <c r="J5011" s="39">
        <v>0</v>
      </c>
      <c r="K5011" s="40">
        <v>0</v>
      </c>
      <c r="L5011" s="19">
        <v>0</v>
      </c>
      <c r="M5011" s="19">
        <v>0</v>
      </c>
      <c r="N5011" s="39">
        <v>0</v>
      </c>
      <c r="O5011" s="40">
        <v>0</v>
      </c>
      <c r="P5011" s="22">
        <v>0</v>
      </c>
      <c r="Q5011" s="22">
        <v>0</v>
      </c>
      <c r="R5011" s="39">
        <v>0</v>
      </c>
      <c r="S5011" s="40">
        <v>0</v>
      </c>
      <c r="T5011" s="19">
        <v>0</v>
      </c>
      <c r="U5011" s="19">
        <v>0</v>
      </c>
      <c r="V5011" s="39"/>
      <c r="W5011" s="40"/>
      <c r="X5011" s="19"/>
      <c r="Y5011" s="19"/>
      <c r="Z5011" s="39"/>
      <c r="AA5011" s="40"/>
      <c r="AB5011" s="19"/>
      <c r="AC5011" s="19"/>
      <c r="AD5011" s="43"/>
      <c r="AE5011" s="26"/>
      <c r="AF5011" s="26" t="s">
        <v>1622</v>
      </c>
      <c r="AG5011" s="44" t="s">
        <v>1637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6" t="s">
        <v>1655</v>
      </c>
      <c r="B5012" s="37" t="s">
        <v>579</v>
      </c>
      <c r="C5012" s="38" t="s">
        <v>580</v>
      </c>
      <c r="D5012" s="24">
        <f t="shared" si="156"/>
        <v>0</v>
      </c>
      <c r="E5012" s="32">
        <f t="shared" si="157"/>
        <v>0</v>
      </c>
      <c r="F5012" s="28"/>
      <c r="G5012" s="29"/>
      <c r="H5012" s="22"/>
      <c r="I5012" s="22"/>
      <c r="J5012" s="41"/>
      <c r="K5012" s="42"/>
      <c r="L5012" s="22"/>
      <c r="M5012" s="22"/>
      <c r="N5012" s="41"/>
      <c r="O5012" s="42"/>
      <c r="P5012" s="19"/>
      <c r="Q5012" s="19"/>
      <c r="R5012" s="41"/>
      <c r="S5012" s="42"/>
      <c r="T5012" s="22"/>
      <c r="U5012" s="22"/>
      <c r="V5012" s="41"/>
      <c r="W5012" s="42"/>
      <c r="X5012" s="22"/>
      <c r="Y5012" s="22"/>
      <c r="Z5012" s="41"/>
      <c r="AA5012" s="42"/>
      <c r="AB5012" s="22"/>
      <c r="AC5012" s="22"/>
      <c r="AD5012" s="43"/>
      <c r="AE5012" s="26"/>
      <c r="AF5012" s="26"/>
      <c r="AG5012" s="44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6" t="s">
        <v>1655</v>
      </c>
      <c r="B5013" s="37" t="s">
        <v>581</v>
      </c>
      <c r="C5013" s="38" t="s">
        <v>582</v>
      </c>
      <c r="D5013" s="24">
        <f t="shared" si="156"/>
        <v>0</v>
      </c>
      <c r="E5013" s="32">
        <f t="shared" si="157"/>
        <v>0</v>
      </c>
      <c r="F5013" s="28"/>
      <c r="G5013" s="29"/>
      <c r="H5013" s="22"/>
      <c r="I5013" s="22"/>
      <c r="J5013" s="41"/>
      <c r="K5013" s="42"/>
      <c r="L5013" s="22"/>
      <c r="M5013" s="22"/>
      <c r="N5013" s="41"/>
      <c r="O5013" s="42"/>
      <c r="P5013" s="22"/>
      <c r="Q5013" s="22"/>
      <c r="R5013" s="41"/>
      <c r="S5013" s="42"/>
      <c r="T5013" s="22"/>
      <c r="U5013" s="22"/>
      <c r="V5013" s="41"/>
      <c r="W5013" s="42"/>
      <c r="X5013" s="22"/>
      <c r="Y5013" s="22"/>
      <c r="Z5013" s="41"/>
      <c r="AA5013" s="42"/>
      <c r="AB5013" s="22"/>
      <c r="AC5013" s="22"/>
      <c r="AD5013" s="43"/>
      <c r="AE5013" s="26"/>
      <c r="AF5013" s="26" t="s">
        <v>1622</v>
      </c>
      <c r="AG5013" s="44" t="s">
        <v>1637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6" t="s">
        <v>1655</v>
      </c>
      <c r="B5014" s="37" t="s">
        <v>583</v>
      </c>
      <c r="C5014" s="38" t="s">
        <v>584</v>
      </c>
      <c r="D5014" s="24">
        <f t="shared" si="156"/>
        <v>0</v>
      </c>
      <c r="E5014" s="32">
        <f t="shared" si="157"/>
        <v>0</v>
      </c>
      <c r="F5014" s="28"/>
      <c r="G5014" s="29"/>
      <c r="H5014" s="22"/>
      <c r="I5014" s="22"/>
      <c r="J5014" s="41"/>
      <c r="K5014" s="42"/>
      <c r="L5014" s="22"/>
      <c r="M5014" s="22"/>
      <c r="N5014" s="41"/>
      <c r="O5014" s="42"/>
      <c r="P5014" s="22"/>
      <c r="Q5014" s="22"/>
      <c r="R5014" s="41"/>
      <c r="S5014" s="42"/>
      <c r="T5014" s="22"/>
      <c r="U5014" s="22"/>
      <c r="V5014" s="41"/>
      <c r="W5014" s="42"/>
      <c r="X5014" s="22"/>
      <c r="Y5014" s="22"/>
      <c r="Z5014" s="41"/>
      <c r="AA5014" s="42"/>
      <c r="AB5014" s="22"/>
      <c r="AC5014" s="22"/>
      <c r="AD5014" s="43"/>
      <c r="AE5014" s="26"/>
      <c r="AF5014" s="26" t="s">
        <v>1622</v>
      </c>
      <c r="AG5014" s="44" t="s">
        <v>1637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6" t="s">
        <v>1655</v>
      </c>
      <c r="B5015" s="37" t="s">
        <v>585</v>
      </c>
      <c r="C5015" s="38" t="s">
        <v>586</v>
      </c>
      <c r="D5015" s="24">
        <f t="shared" si="156"/>
        <v>0</v>
      </c>
      <c r="E5015" s="32">
        <f t="shared" si="157"/>
        <v>0</v>
      </c>
      <c r="F5015" s="28"/>
      <c r="G5015" s="29"/>
      <c r="H5015" s="22"/>
      <c r="I5015" s="22"/>
      <c r="J5015" s="41"/>
      <c r="K5015" s="42"/>
      <c r="L5015" s="22"/>
      <c r="M5015" s="22"/>
      <c r="N5015" s="41"/>
      <c r="O5015" s="42"/>
      <c r="P5015" s="22"/>
      <c r="Q5015" s="22"/>
      <c r="R5015" s="41"/>
      <c r="S5015" s="42"/>
      <c r="T5015" s="22"/>
      <c r="U5015" s="22"/>
      <c r="V5015" s="41"/>
      <c r="W5015" s="42"/>
      <c r="X5015" s="22"/>
      <c r="Y5015" s="22"/>
      <c r="Z5015" s="41"/>
      <c r="AA5015" s="42"/>
      <c r="AB5015" s="22"/>
      <c r="AC5015" s="22"/>
      <c r="AD5015" s="43"/>
      <c r="AE5015" s="26"/>
      <c r="AF5015" s="26" t="s">
        <v>1622</v>
      </c>
      <c r="AG5015" s="44" t="s">
        <v>1637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6" t="s">
        <v>1655</v>
      </c>
      <c r="B5016" s="37" t="s">
        <v>587</v>
      </c>
      <c r="C5016" s="38" t="s">
        <v>588</v>
      </c>
      <c r="D5016" s="24">
        <f t="shared" si="156"/>
        <v>0</v>
      </c>
      <c r="E5016" s="32">
        <f t="shared" si="157"/>
        <v>0</v>
      </c>
      <c r="F5016" s="28"/>
      <c r="G5016" s="29"/>
      <c r="H5016" s="22"/>
      <c r="I5016" s="22"/>
      <c r="J5016" s="41"/>
      <c r="K5016" s="42"/>
      <c r="L5016" s="22"/>
      <c r="M5016" s="22"/>
      <c r="N5016" s="41"/>
      <c r="O5016" s="42"/>
      <c r="P5016" s="22"/>
      <c r="Q5016" s="22"/>
      <c r="R5016" s="41"/>
      <c r="S5016" s="42"/>
      <c r="T5016" s="22"/>
      <c r="U5016" s="22"/>
      <c r="V5016" s="41"/>
      <c r="W5016" s="42"/>
      <c r="X5016" s="22"/>
      <c r="Y5016" s="22"/>
      <c r="Z5016" s="41"/>
      <c r="AA5016" s="42"/>
      <c r="AB5016" s="22"/>
      <c r="AC5016" s="22"/>
      <c r="AD5016" s="43"/>
      <c r="AE5016" s="26"/>
      <c r="AF5016" s="26"/>
      <c r="AG5016" s="44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6" t="s">
        <v>1655</v>
      </c>
      <c r="B5017" s="37" t="s">
        <v>589</v>
      </c>
      <c r="C5017" s="38" t="s">
        <v>590</v>
      </c>
      <c r="D5017" s="24">
        <f t="shared" si="156"/>
        <v>388210</v>
      </c>
      <c r="E5017" s="32">
        <f t="shared" si="157"/>
        <v>356360</v>
      </c>
      <c r="F5017" s="28">
        <v>295650</v>
      </c>
      <c r="G5017" s="29">
        <v>295850</v>
      </c>
      <c r="H5017" s="22">
        <v>59510</v>
      </c>
      <c r="I5017" s="22">
        <v>60510</v>
      </c>
      <c r="J5017" s="41">
        <v>18600</v>
      </c>
      <c r="K5017" s="42">
        <v>0</v>
      </c>
      <c r="L5017" s="22">
        <v>0</v>
      </c>
      <c r="M5017" s="22">
        <v>0</v>
      </c>
      <c r="N5017" s="41">
        <v>0</v>
      </c>
      <c r="O5017" s="42">
        <v>0</v>
      </c>
      <c r="P5017" s="22">
        <v>14450</v>
      </c>
      <c r="Q5017" s="22">
        <v>0</v>
      </c>
      <c r="R5017" s="41"/>
      <c r="S5017" s="42"/>
      <c r="T5017" s="22"/>
      <c r="U5017" s="22"/>
      <c r="V5017" s="41"/>
      <c r="W5017" s="42"/>
      <c r="X5017" s="22"/>
      <c r="Y5017" s="22"/>
      <c r="Z5017" s="41"/>
      <c r="AA5017" s="42"/>
      <c r="AB5017" s="22"/>
      <c r="AC5017" s="22"/>
      <c r="AD5017" s="43"/>
      <c r="AE5017" s="26"/>
      <c r="AF5017" s="26"/>
      <c r="AG5017" s="44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6" t="s">
        <v>1655</v>
      </c>
      <c r="B5018" s="37" t="s">
        <v>591</v>
      </c>
      <c r="C5018" s="38" t="s">
        <v>592</v>
      </c>
      <c r="D5018" s="24">
        <f t="shared" si="156"/>
        <v>0</v>
      </c>
      <c r="E5018" s="32">
        <f t="shared" si="157"/>
        <v>0</v>
      </c>
      <c r="F5018" s="28"/>
      <c r="G5018" s="29"/>
      <c r="H5018" s="22"/>
      <c r="I5018" s="22"/>
      <c r="J5018" s="41"/>
      <c r="K5018" s="42"/>
      <c r="L5018" s="22"/>
      <c r="M5018" s="22"/>
      <c r="N5018" s="41"/>
      <c r="O5018" s="42"/>
      <c r="P5018" s="22"/>
      <c r="Q5018" s="22"/>
      <c r="R5018" s="41"/>
      <c r="S5018" s="42"/>
      <c r="T5018" s="22"/>
      <c r="U5018" s="22"/>
      <c r="V5018" s="41"/>
      <c r="W5018" s="42"/>
      <c r="X5018" s="22"/>
      <c r="Y5018" s="22"/>
      <c r="Z5018" s="41"/>
      <c r="AA5018" s="42"/>
      <c r="AB5018" s="22"/>
      <c r="AC5018" s="22"/>
      <c r="AD5018" s="43"/>
      <c r="AE5018" s="26"/>
      <c r="AF5018" s="26"/>
      <c r="AG5018" s="44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6" t="s">
        <v>1655</v>
      </c>
      <c r="B5019" s="37" t="s">
        <v>593</v>
      </c>
      <c r="C5019" s="38" t="s">
        <v>594</v>
      </c>
      <c r="D5019" s="24">
        <f t="shared" si="156"/>
        <v>0</v>
      </c>
      <c r="E5019" s="32">
        <f t="shared" si="157"/>
        <v>0</v>
      </c>
      <c r="F5019" s="28"/>
      <c r="G5019" s="29"/>
      <c r="H5019" s="22"/>
      <c r="I5019" s="22"/>
      <c r="J5019" s="41"/>
      <c r="K5019" s="42"/>
      <c r="L5019" s="22"/>
      <c r="M5019" s="22"/>
      <c r="N5019" s="41"/>
      <c r="O5019" s="42"/>
      <c r="P5019" s="22"/>
      <c r="Q5019" s="22"/>
      <c r="R5019" s="41"/>
      <c r="S5019" s="42"/>
      <c r="T5019" s="22"/>
      <c r="U5019" s="22"/>
      <c r="V5019" s="41"/>
      <c r="W5019" s="42"/>
      <c r="X5019" s="22"/>
      <c r="Y5019" s="22"/>
      <c r="Z5019" s="41"/>
      <c r="AA5019" s="42"/>
      <c r="AB5019" s="22"/>
      <c r="AC5019" s="22"/>
      <c r="AD5019" s="43"/>
      <c r="AE5019" s="26"/>
      <c r="AF5019" s="26"/>
      <c r="AG5019" s="44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6" t="s">
        <v>1655</v>
      </c>
      <c r="B5020" s="37" t="s">
        <v>595</v>
      </c>
      <c r="C5020" s="38" t="s">
        <v>596</v>
      </c>
      <c r="D5020" s="24">
        <f t="shared" si="156"/>
        <v>0</v>
      </c>
      <c r="E5020" s="32">
        <f t="shared" si="157"/>
        <v>0</v>
      </c>
      <c r="F5020" s="28"/>
      <c r="G5020" s="29"/>
      <c r="H5020" s="22"/>
      <c r="I5020" s="22"/>
      <c r="J5020" s="41"/>
      <c r="K5020" s="42"/>
      <c r="L5020" s="22"/>
      <c r="M5020" s="22"/>
      <c r="N5020" s="41"/>
      <c r="O5020" s="42"/>
      <c r="P5020" s="22"/>
      <c r="Q5020" s="22"/>
      <c r="R5020" s="41"/>
      <c r="S5020" s="42"/>
      <c r="T5020" s="22"/>
      <c r="U5020" s="22"/>
      <c r="V5020" s="41"/>
      <c r="W5020" s="42"/>
      <c r="X5020" s="22"/>
      <c r="Y5020" s="22"/>
      <c r="Z5020" s="41"/>
      <c r="AA5020" s="42"/>
      <c r="AB5020" s="22"/>
      <c r="AC5020" s="22"/>
      <c r="AD5020" s="43"/>
      <c r="AE5020" s="26"/>
      <c r="AF5020" s="26"/>
      <c r="AG5020" s="44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6" t="s">
        <v>1655</v>
      </c>
      <c r="B5021" s="37" t="s">
        <v>597</v>
      </c>
      <c r="C5021" s="38" t="s">
        <v>598</v>
      </c>
      <c r="D5021" s="24">
        <f t="shared" si="156"/>
        <v>11000</v>
      </c>
      <c r="E5021" s="32">
        <f t="shared" si="157"/>
        <v>11000</v>
      </c>
      <c r="F5021" s="28"/>
      <c r="G5021" s="29"/>
      <c r="H5021" s="22">
        <v>0</v>
      </c>
      <c r="I5021" s="22">
        <v>11000</v>
      </c>
      <c r="J5021" s="41">
        <v>0</v>
      </c>
      <c r="K5021" s="42">
        <v>0</v>
      </c>
      <c r="L5021" s="22">
        <v>11000</v>
      </c>
      <c r="M5021" s="22">
        <v>0</v>
      </c>
      <c r="N5021" s="41"/>
      <c r="O5021" s="42"/>
      <c r="P5021" s="22"/>
      <c r="Q5021" s="22"/>
      <c r="R5021" s="41"/>
      <c r="S5021" s="42"/>
      <c r="T5021" s="22"/>
      <c r="U5021" s="22"/>
      <c r="V5021" s="41"/>
      <c r="W5021" s="42"/>
      <c r="X5021" s="22"/>
      <c r="Y5021" s="22"/>
      <c r="Z5021" s="41"/>
      <c r="AA5021" s="42"/>
      <c r="AB5021" s="22"/>
      <c r="AC5021" s="22"/>
      <c r="AD5021" s="43"/>
      <c r="AE5021" s="26"/>
      <c r="AF5021" s="26"/>
      <c r="AG5021" s="44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6" t="s">
        <v>1655</v>
      </c>
      <c r="B5022" s="37" t="s">
        <v>599</v>
      </c>
      <c r="C5022" s="38" t="s">
        <v>600</v>
      </c>
      <c r="D5022" s="24">
        <f t="shared" si="156"/>
        <v>0</v>
      </c>
      <c r="E5022" s="32">
        <f t="shared" si="157"/>
        <v>0</v>
      </c>
      <c r="F5022" s="28"/>
      <c r="G5022" s="29"/>
      <c r="H5022" s="19"/>
      <c r="I5022" s="19"/>
      <c r="J5022" s="39"/>
      <c r="K5022" s="40"/>
      <c r="L5022" s="19"/>
      <c r="M5022" s="19"/>
      <c r="N5022" s="39"/>
      <c r="O5022" s="40"/>
      <c r="P5022" s="22"/>
      <c r="Q5022" s="22"/>
      <c r="R5022" s="39"/>
      <c r="S5022" s="40"/>
      <c r="T5022" s="19"/>
      <c r="U5022" s="19"/>
      <c r="V5022" s="39"/>
      <c r="W5022" s="40"/>
      <c r="X5022" s="19"/>
      <c r="Y5022" s="19"/>
      <c r="Z5022" s="39"/>
      <c r="AA5022" s="40"/>
      <c r="AB5022" s="19"/>
      <c r="AC5022" s="19"/>
      <c r="AD5022" s="43"/>
      <c r="AE5022" s="26"/>
      <c r="AF5022" s="26"/>
      <c r="AG5022" s="44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6" t="s">
        <v>1655</v>
      </c>
      <c r="B5023" s="37" t="s">
        <v>601</v>
      </c>
      <c r="C5023" s="38" t="s">
        <v>602</v>
      </c>
      <c r="D5023" s="24">
        <f t="shared" si="156"/>
        <v>0</v>
      </c>
      <c r="E5023" s="32">
        <f t="shared" si="157"/>
        <v>18834.669999999998</v>
      </c>
      <c r="F5023" s="28"/>
      <c r="G5023" s="29"/>
      <c r="H5023" s="22">
        <v>0</v>
      </c>
      <c r="I5023" s="22">
        <v>18834.669999999998</v>
      </c>
      <c r="J5023" s="41">
        <v>0</v>
      </c>
      <c r="K5023" s="42">
        <v>0</v>
      </c>
      <c r="L5023" s="22">
        <v>0</v>
      </c>
      <c r="M5023" s="22">
        <v>0</v>
      </c>
      <c r="N5023" s="41">
        <v>0</v>
      </c>
      <c r="O5023" s="42">
        <v>0</v>
      </c>
      <c r="P5023" s="19">
        <v>0</v>
      </c>
      <c r="Q5023" s="19">
        <v>0</v>
      </c>
      <c r="R5023" s="41">
        <v>0</v>
      </c>
      <c r="S5023" s="42">
        <v>0</v>
      </c>
      <c r="T5023" s="22">
        <v>0</v>
      </c>
      <c r="U5023" s="22">
        <v>0</v>
      </c>
      <c r="V5023" s="41"/>
      <c r="W5023" s="42"/>
      <c r="X5023" s="22"/>
      <c r="Y5023" s="22"/>
      <c r="Z5023" s="41"/>
      <c r="AA5023" s="42"/>
      <c r="AB5023" s="22"/>
      <c r="AC5023" s="22"/>
      <c r="AD5023" s="43"/>
      <c r="AE5023" s="26"/>
      <c r="AF5023" s="26"/>
      <c r="AG5023" s="44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6" t="s">
        <v>1655</v>
      </c>
      <c r="B5024" s="37" t="s">
        <v>603</v>
      </c>
      <c r="C5024" s="38" t="s">
        <v>604</v>
      </c>
      <c r="D5024" s="24">
        <f t="shared" si="156"/>
        <v>0</v>
      </c>
      <c r="E5024" s="32">
        <f t="shared" si="157"/>
        <v>0</v>
      </c>
      <c r="F5024" s="28"/>
      <c r="G5024" s="29"/>
      <c r="H5024" s="22"/>
      <c r="I5024" s="22"/>
      <c r="J5024" s="41"/>
      <c r="K5024" s="42"/>
      <c r="L5024" s="22"/>
      <c r="M5024" s="22"/>
      <c r="N5024" s="41"/>
      <c r="O5024" s="42"/>
      <c r="P5024" s="22"/>
      <c r="Q5024" s="22"/>
      <c r="R5024" s="41"/>
      <c r="S5024" s="42"/>
      <c r="T5024" s="22"/>
      <c r="U5024" s="22"/>
      <c r="V5024" s="41"/>
      <c r="W5024" s="42"/>
      <c r="X5024" s="22"/>
      <c r="Y5024" s="22"/>
      <c r="Z5024" s="41"/>
      <c r="AA5024" s="42"/>
      <c r="AB5024" s="22"/>
      <c r="AC5024" s="22"/>
      <c r="AD5024" s="43"/>
      <c r="AE5024" s="26"/>
      <c r="AF5024" s="26" t="s">
        <v>1623</v>
      </c>
      <c r="AG5024" s="44" t="s">
        <v>1637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6" t="s">
        <v>1655</v>
      </c>
      <c r="B5025" s="37" t="s">
        <v>605</v>
      </c>
      <c r="C5025" s="38" t="s">
        <v>606</v>
      </c>
      <c r="D5025" s="24">
        <f t="shared" si="156"/>
        <v>0</v>
      </c>
      <c r="E5025" s="32">
        <f t="shared" si="157"/>
        <v>0</v>
      </c>
      <c r="F5025" s="28"/>
      <c r="G5025" s="29"/>
      <c r="H5025" s="22"/>
      <c r="I5025" s="22"/>
      <c r="J5025" s="41"/>
      <c r="K5025" s="42"/>
      <c r="L5025" s="22"/>
      <c r="M5025" s="22"/>
      <c r="N5025" s="41"/>
      <c r="O5025" s="42"/>
      <c r="P5025" s="22"/>
      <c r="Q5025" s="22"/>
      <c r="R5025" s="41"/>
      <c r="S5025" s="42"/>
      <c r="T5025" s="22"/>
      <c r="U5025" s="22"/>
      <c r="V5025" s="41"/>
      <c r="W5025" s="42"/>
      <c r="X5025" s="22"/>
      <c r="Y5025" s="22"/>
      <c r="Z5025" s="41"/>
      <c r="AA5025" s="42"/>
      <c r="AB5025" s="22"/>
      <c r="AC5025" s="22"/>
      <c r="AD5025" s="43"/>
      <c r="AE5025" s="26"/>
      <c r="AF5025" s="26" t="s">
        <v>1623</v>
      </c>
      <c r="AG5025" s="44" t="s">
        <v>1637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6" t="s">
        <v>1655</v>
      </c>
      <c r="B5026" s="37" t="s">
        <v>607</v>
      </c>
      <c r="C5026" s="38" t="s">
        <v>608</v>
      </c>
      <c r="D5026" s="24">
        <f t="shared" si="156"/>
        <v>0</v>
      </c>
      <c r="E5026" s="32">
        <f t="shared" si="157"/>
        <v>0</v>
      </c>
      <c r="F5026" s="28"/>
      <c r="G5026" s="29"/>
      <c r="H5026" s="22"/>
      <c r="I5026" s="22"/>
      <c r="J5026" s="41"/>
      <c r="K5026" s="42"/>
      <c r="L5026" s="22"/>
      <c r="M5026" s="22"/>
      <c r="N5026" s="41"/>
      <c r="O5026" s="42"/>
      <c r="P5026" s="22"/>
      <c r="Q5026" s="22"/>
      <c r="R5026" s="41"/>
      <c r="S5026" s="42"/>
      <c r="T5026" s="22"/>
      <c r="U5026" s="22"/>
      <c r="V5026" s="41"/>
      <c r="W5026" s="42"/>
      <c r="X5026" s="22"/>
      <c r="Y5026" s="22"/>
      <c r="Z5026" s="41"/>
      <c r="AA5026" s="42"/>
      <c r="AB5026" s="22"/>
      <c r="AC5026" s="22"/>
      <c r="AD5026" s="43"/>
      <c r="AE5026" s="26"/>
      <c r="AF5026" s="26" t="s">
        <v>1623</v>
      </c>
      <c r="AG5026" s="44" t="s">
        <v>1637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6" t="s">
        <v>1655</v>
      </c>
      <c r="B5027" s="37" t="s">
        <v>609</v>
      </c>
      <c r="C5027" s="38" t="s">
        <v>610</v>
      </c>
      <c r="D5027" s="24">
        <f t="shared" si="156"/>
        <v>0</v>
      </c>
      <c r="E5027" s="32">
        <f t="shared" si="157"/>
        <v>0</v>
      </c>
      <c r="F5027" s="28"/>
      <c r="G5027" s="29"/>
      <c r="H5027" s="19"/>
      <c r="I5027" s="19"/>
      <c r="J5027" s="39"/>
      <c r="K5027" s="40"/>
      <c r="L5027" s="19"/>
      <c r="M5027" s="19"/>
      <c r="N5027" s="39"/>
      <c r="O5027" s="40"/>
      <c r="P5027" s="22"/>
      <c r="Q5027" s="22"/>
      <c r="R5027" s="39"/>
      <c r="S5027" s="40"/>
      <c r="T5027" s="19"/>
      <c r="U5027" s="19"/>
      <c r="V5027" s="39"/>
      <c r="W5027" s="40"/>
      <c r="X5027" s="19"/>
      <c r="Y5027" s="19"/>
      <c r="Z5027" s="39"/>
      <c r="AA5027" s="40"/>
      <c r="AB5027" s="19"/>
      <c r="AC5027" s="19"/>
      <c r="AD5027" s="43"/>
      <c r="AE5027" s="26"/>
      <c r="AF5027" s="26" t="s">
        <v>1623</v>
      </c>
      <c r="AG5027" s="44" t="s">
        <v>1637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6" t="s">
        <v>1655</v>
      </c>
      <c r="B5028" s="37" t="s">
        <v>611</v>
      </c>
      <c r="C5028" s="38" t="s">
        <v>612</v>
      </c>
      <c r="D5028" s="24">
        <f t="shared" si="156"/>
        <v>0</v>
      </c>
      <c r="E5028" s="32">
        <f t="shared" si="157"/>
        <v>0</v>
      </c>
      <c r="F5028" s="28"/>
      <c r="G5028" s="29"/>
      <c r="H5028" s="19"/>
      <c r="I5028" s="19"/>
      <c r="J5028" s="39"/>
      <c r="K5028" s="40"/>
      <c r="L5028" s="19"/>
      <c r="M5028" s="19"/>
      <c r="N5028" s="39"/>
      <c r="O5028" s="40"/>
      <c r="P5028" s="19"/>
      <c r="Q5028" s="19"/>
      <c r="R5028" s="39"/>
      <c r="S5028" s="40"/>
      <c r="T5028" s="19"/>
      <c r="U5028" s="19"/>
      <c r="V5028" s="39"/>
      <c r="W5028" s="40"/>
      <c r="X5028" s="19"/>
      <c r="Y5028" s="19"/>
      <c r="Z5028" s="39"/>
      <c r="AA5028" s="40"/>
      <c r="AB5028" s="19"/>
      <c r="AC5028" s="19"/>
      <c r="AD5028" s="43"/>
      <c r="AE5028" s="26"/>
      <c r="AF5028" s="26" t="s">
        <v>1623</v>
      </c>
      <c r="AG5028" s="44" t="s">
        <v>1637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6" t="s">
        <v>1655</v>
      </c>
      <c r="B5029" s="37" t="s">
        <v>613</v>
      </c>
      <c r="C5029" s="38" t="s">
        <v>614</v>
      </c>
      <c r="D5029" s="24">
        <f t="shared" si="156"/>
        <v>5725119.5</v>
      </c>
      <c r="E5029" s="32">
        <f t="shared" si="157"/>
        <v>5805122.5</v>
      </c>
      <c r="F5029" s="28">
        <v>624902</v>
      </c>
      <c r="G5029" s="29">
        <v>656178</v>
      </c>
      <c r="H5029" s="19">
        <v>656178</v>
      </c>
      <c r="I5029" s="19">
        <v>1194236.75</v>
      </c>
      <c r="J5029" s="39">
        <v>1194236.75</v>
      </c>
      <c r="K5029" s="40">
        <v>788802.5</v>
      </c>
      <c r="L5029" s="19">
        <v>788802.5</v>
      </c>
      <c r="M5029" s="19">
        <v>641364</v>
      </c>
      <c r="N5029" s="39">
        <v>641364</v>
      </c>
      <c r="O5029" s="40">
        <v>622680</v>
      </c>
      <c r="P5029" s="19">
        <v>622680</v>
      </c>
      <c r="Q5029" s="19">
        <v>633953.75</v>
      </c>
      <c r="R5029" s="39">
        <v>633953.75</v>
      </c>
      <c r="S5029" s="40">
        <v>633953.75</v>
      </c>
      <c r="T5029" s="19">
        <v>563002.5</v>
      </c>
      <c r="U5029" s="19">
        <v>633953.75</v>
      </c>
      <c r="V5029" s="39"/>
      <c r="W5029" s="40"/>
      <c r="X5029" s="19"/>
      <c r="Y5029" s="19"/>
      <c r="Z5029" s="39"/>
      <c r="AA5029" s="40"/>
      <c r="AB5029" s="19"/>
      <c r="AC5029" s="19"/>
      <c r="AD5029" s="43"/>
      <c r="AE5029" s="26"/>
      <c r="AF5029" s="26" t="s">
        <v>1623</v>
      </c>
      <c r="AG5029" s="44" t="s">
        <v>1637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6" t="s">
        <v>1655</v>
      </c>
      <c r="B5030" s="37" t="s">
        <v>615</v>
      </c>
      <c r="C5030" s="38" t="s">
        <v>616</v>
      </c>
      <c r="D5030" s="24">
        <f t="shared" si="156"/>
        <v>408794.25</v>
      </c>
      <c r="E5030" s="32">
        <f t="shared" si="157"/>
        <v>418356.75</v>
      </c>
      <c r="F5030" s="28">
        <v>43452.5</v>
      </c>
      <c r="G5030" s="29">
        <v>47028.75</v>
      </c>
      <c r="H5030" s="19">
        <v>47028.75</v>
      </c>
      <c r="I5030" s="19">
        <v>77488</v>
      </c>
      <c r="J5030" s="39">
        <v>77488</v>
      </c>
      <c r="K5030" s="40">
        <v>59926.75</v>
      </c>
      <c r="L5030" s="19">
        <v>59926.75</v>
      </c>
      <c r="M5030" s="19">
        <v>40070.75</v>
      </c>
      <c r="N5030" s="39">
        <v>40070.75</v>
      </c>
      <c r="O5030" s="40">
        <v>47806.25</v>
      </c>
      <c r="P5030" s="19">
        <v>47806.25</v>
      </c>
      <c r="Q5030" s="19">
        <v>48678.75</v>
      </c>
      <c r="R5030" s="39">
        <v>48678.75</v>
      </c>
      <c r="S5030" s="40">
        <v>48678.75</v>
      </c>
      <c r="T5030" s="19">
        <v>44342.5</v>
      </c>
      <c r="U5030" s="19">
        <v>48678.75</v>
      </c>
      <c r="V5030" s="39"/>
      <c r="W5030" s="40"/>
      <c r="X5030" s="19"/>
      <c r="Y5030" s="19"/>
      <c r="Z5030" s="39"/>
      <c r="AA5030" s="40"/>
      <c r="AB5030" s="19"/>
      <c r="AC5030" s="19"/>
      <c r="AD5030" s="43"/>
      <c r="AE5030" s="26"/>
      <c r="AF5030" s="26" t="s">
        <v>1623</v>
      </c>
      <c r="AG5030" s="44" t="s">
        <v>1637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6" t="s">
        <v>1655</v>
      </c>
      <c r="B5031" s="37" t="s">
        <v>617</v>
      </c>
      <c r="C5031" s="38" t="s">
        <v>618</v>
      </c>
      <c r="D5031" s="24">
        <f t="shared" si="156"/>
        <v>0</v>
      </c>
      <c r="E5031" s="32">
        <f t="shared" si="157"/>
        <v>0</v>
      </c>
      <c r="F5031" s="28"/>
      <c r="G5031" s="29"/>
      <c r="H5031" s="19"/>
      <c r="I5031" s="19"/>
      <c r="J5031" s="39"/>
      <c r="K5031" s="40"/>
      <c r="L5031" s="19"/>
      <c r="M5031" s="19"/>
      <c r="N5031" s="39"/>
      <c r="O5031" s="40"/>
      <c r="P5031" s="19"/>
      <c r="Q5031" s="19"/>
      <c r="R5031" s="39"/>
      <c r="S5031" s="40"/>
      <c r="T5031" s="19"/>
      <c r="U5031" s="19"/>
      <c r="V5031" s="39"/>
      <c r="W5031" s="40"/>
      <c r="X5031" s="19"/>
      <c r="Y5031" s="19"/>
      <c r="Z5031" s="39"/>
      <c r="AA5031" s="40"/>
      <c r="AB5031" s="19"/>
      <c r="AC5031" s="19"/>
      <c r="AD5031" s="43"/>
      <c r="AE5031" s="26"/>
      <c r="AF5031" s="26" t="s">
        <v>1623</v>
      </c>
      <c r="AG5031" s="44" t="s">
        <v>1637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6" t="s">
        <v>1655</v>
      </c>
      <c r="B5032" s="37" t="s">
        <v>619</v>
      </c>
      <c r="C5032" s="38" t="s">
        <v>620</v>
      </c>
      <c r="D5032" s="24">
        <f t="shared" si="156"/>
        <v>208300</v>
      </c>
      <c r="E5032" s="32">
        <f t="shared" si="157"/>
        <v>210600</v>
      </c>
      <c r="F5032" s="28">
        <v>26200</v>
      </c>
      <c r="G5032" s="29">
        <v>24300</v>
      </c>
      <c r="H5032" s="19">
        <v>26400</v>
      </c>
      <c r="I5032" s="19">
        <v>30600</v>
      </c>
      <c r="J5032" s="39">
        <v>24700</v>
      </c>
      <c r="K5032" s="40">
        <v>24700</v>
      </c>
      <c r="L5032" s="19">
        <v>26400</v>
      </c>
      <c r="M5032" s="19">
        <v>26400</v>
      </c>
      <c r="N5032" s="39">
        <v>26400</v>
      </c>
      <c r="O5032" s="40">
        <v>24700</v>
      </c>
      <c r="P5032" s="19">
        <v>25400</v>
      </c>
      <c r="Q5032" s="19">
        <v>27100</v>
      </c>
      <c r="R5032" s="39">
        <v>26400</v>
      </c>
      <c r="S5032" s="40">
        <v>26400</v>
      </c>
      <c r="T5032" s="19">
        <v>26400</v>
      </c>
      <c r="U5032" s="19">
        <v>26400</v>
      </c>
      <c r="V5032" s="39"/>
      <c r="W5032" s="40"/>
      <c r="X5032" s="19"/>
      <c r="Y5032" s="19"/>
      <c r="Z5032" s="39"/>
      <c r="AA5032" s="40"/>
      <c r="AB5032" s="19"/>
      <c r="AC5032" s="19"/>
      <c r="AD5032" s="43"/>
      <c r="AE5032" s="26"/>
      <c r="AF5032" s="26" t="s">
        <v>1623</v>
      </c>
      <c r="AG5032" s="44" t="s">
        <v>1637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6" t="s">
        <v>1655</v>
      </c>
      <c r="B5033" s="37" t="s">
        <v>621</v>
      </c>
      <c r="C5033" s="38" t="s">
        <v>622</v>
      </c>
      <c r="D5033" s="24">
        <f t="shared" si="156"/>
        <v>497600</v>
      </c>
      <c r="E5033" s="32">
        <f t="shared" si="157"/>
        <v>1629000</v>
      </c>
      <c r="F5033" s="28">
        <v>0</v>
      </c>
      <c r="G5033" s="29">
        <v>315600</v>
      </c>
      <c r="H5033" s="19">
        <v>0</v>
      </c>
      <c r="I5033" s="19">
        <v>266600</v>
      </c>
      <c r="J5033" s="39">
        <v>0</v>
      </c>
      <c r="K5033" s="40">
        <v>266600</v>
      </c>
      <c r="L5033" s="19">
        <v>0</v>
      </c>
      <c r="M5033" s="19">
        <v>0</v>
      </c>
      <c r="N5033" s="39">
        <v>0</v>
      </c>
      <c r="O5033" s="40">
        <v>263400</v>
      </c>
      <c r="P5033" s="19">
        <v>263600</v>
      </c>
      <c r="Q5033" s="19">
        <v>263400</v>
      </c>
      <c r="R5033" s="39">
        <v>0</v>
      </c>
      <c r="S5033" s="40">
        <v>253400</v>
      </c>
      <c r="T5033" s="19">
        <v>234000</v>
      </c>
      <c r="U5033" s="19">
        <v>0</v>
      </c>
      <c r="V5033" s="39"/>
      <c r="W5033" s="40"/>
      <c r="X5033" s="19"/>
      <c r="Y5033" s="19"/>
      <c r="Z5033" s="39"/>
      <c r="AA5033" s="40"/>
      <c r="AB5033" s="19"/>
      <c r="AC5033" s="19"/>
      <c r="AD5033" s="43"/>
      <c r="AE5033" s="26"/>
      <c r="AF5033" s="26" t="s">
        <v>1623</v>
      </c>
      <c r="AG5033" s="44" t="s">
        <v>1637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6" t="s">
        <v>1655</v>
      </c>
      <c r="B5034" s="37" t="s">
        <v>623</v>
      </c>
      <c r="C5034" s="38" t="s">
        <v>624</v>
      </c>
      <c r="D5034" s="24">
        <f t="shared" si="156"/>
        <v>0</v>
      </c>
      <c r="E5034" s="32">
        <f t="shared" si="157"/>
        <v>45550</v>
      </c>
      <c r="F5034" s="28"/>
      <c r="G5034" s="29"/>
      <c r="H5034" s="22">
        <v>0</v>
      </c>
      <c r="I5034" s="22">
        <v>45550</v>
      </c>
      <c r="J5034" s="41">
        <v>0</v>
      </c>
      <c r="K5034" s="42">
        <v>0</v>
      </c>
      <c r="L5034" s="22">
        <v>0</v>
      </c>
      <c r="M5034" s="22">
        <v>0</v>
      </c>
      <c r="N5034" s="41">
        <v>0</v>
      </c>
      <c r="O5034" s="42">
        <v>0</v>
      </c>
      <c r="P5034" s="19">
        <v>0</v>
      </c>
      <c r="Q5034" s="19">
        <v>0</v>
      </c>
      <c r="R5034" s="41">
        <v>0</v>
      </c>
      <c r="S5034" s="42">
        <v>0</v>
      </c>
      <c r="T5034" s="22">
        <v>0</v>
      </c>
      <c r="U5034" s="22">
        <v>0</v>
      </c>
      <c r="V5034" s="41"/>
      <c r="W5034" s="42"/>
      <c r="X5034" s="22"/>
      <c r="Y5034" s="22"/>
      <c r="Z5034" s="41"/>
      <c r="AA5034" s="42"/>
      <c r="AB5034" s="22"/>
      <c r="AC5034" s="22"/>
      <c r="AD5034" s="43"/>
      <c r="AE5034" s="26"/>
      <c r="AF5034" s="26" t="s">
        <v>1623</v>
      </c>
      <c r="AG5034" s="44" t="s">
        <v>1637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6" t="s">
        <v>1655</v>
      </c>
      <c r="B5035" s="37" t="s">
        <v>625</v>
      </c>
      <c r="C5035" s="38" t="s">
        <v>588</v>
      </c>
      <c r="D5035" s="24">
        <f t="shared" si="156"/>
        <v>1492699.2199999997</v>
      </c>
      <c r="E5035" s="32">
        <f t="shared" si="157"/>
        <v>1327967.3700000001</v>
      </c>
      <c r="F5035" s="28">
        <v>368535.72</v>
      </c>
      <c r="G5035" s="29">
        <v>196151.67</v>
      </c>
      <c r="H5035" s="19">
        <v>196232.91</v>
      </c>
      <c r="I5035" s="19">
        <v>147416.82999999999</v>
      </c>
      <c r="J5035" s="39">
        <v>146128.22</v>
      </c>
      <c r="K5035" s="40">
        <v>135489.01999999999</v>
      </c>
      <c r="L5035" s="19">
        <v>135841.41</v>
      </c>
      <c r="M5035" s="19">
        <v>154716.59</v>
      </c>
      <c r="N5035" s="39">
        <v>158632.32999999999</v>
      </c>
      <c r="O5035" s="40">
        <v>129990.54</v>
      </c>
      <c r="P5035" s="22">
        <v>128563.84</v>
      </c>
      <c r="Q5035" s="22">
        <v>186825.93</v>
      </c>
      <c r="R5035" s="39">
        <v>183047.66</v>
      </c>
      <c r="S5035" s="40">
        <v>175275.25</v>
      </c>
      <c r="T5035" s="19">
        <v>175717.13</v>
      </c>
      <c r="U5035" s="19">
        <v>202101.54</v>
      </c>
      <c r="V5035" s="39"/>
      <c r="W5035" s="40"/>
      <c r="X5035" s="19"/>
      <c r="Y5035" s="19"/>
      <c r="Z5035" s="39"/>
      <c r="AA5035" s="40"/>
      <c r="AB5035" s="19"/>
      <c r="AC5035" s="19"/>
      <c r="AD5035" s="43"/>
      <c r="AE5035" s="26"/>
      <c r="AF5035" s="26"/>
      <c r="AG5035" s="44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6" t="s">
        <v>1655</v>
      </c>
      <c r="B5036" s="37" t="s">
        <v>626</v>
      </c>
      <c r="C5036" s="38" t="s">
        <v>627</v>
      </c>
      <c r="D5036" s="24">
        <f t="shared" si="156"/>
        <v>475010</v>
      </c>
      <c r="E5036" s="32">
        <f t="shared" si="157"/>
        <v>0</v>
      </c>
      <c r="F5036" s="28">
        <v>98300</v>
      </c>
      <c r="G5036" s="29">
        <v>0</v>
      </c>
      <c r="H5036" s="22">
        <v>47950</v>
      </c>
      <c r="I5036" s="22">
        <v>0</v>
      </c>
      <c r="J5036" s="41">
        <v>59100</v>
      </c>
      <c r="K5036" s="42">
        <v>0</v>
      </c>
      <c r="L5036" s="22">
        <v>8500</v>
      </c>
      <c r="M5036" s="22">
        <v>0</v>
      </c>
      <c r="N5036" s="41">
        <v>13000</v>
      </c>
      <c r="O5036" s="42">
        <v>0</v>
      </c>
      <c r="P5036" s="19">
        <v>248160</v>
      </c>
      <c r="Q5036" s="19">
        <v>0</v>
      </c>
      <c r="R5036" s="41">
        <v>0</v>
      </c>
      <c r="S5036" s="42">
        <v>0</v>
      </c>
      <c r="T5036" s="22">
        <v>0</v>
      </c>
      <c r="U5036" s="22">
        <v>0</v>
      </c>
      <c r="V5036" s="41"/>
      <c r="W5036" s="42"/>
      <c r="X5036" s="22"/>
      <c r="Y5036" s="22"/>
      <c r="Z5036" s="41"/>
      <c r="AA5036" s="42"/>
      <c r="AB5036" s="22"/>
      <c r="AC5036" s="22"/>
      <c r="AD5036" s="43"/>
      <c r="AE5036" s="26"/>
      <c r="AF5036" s="26"/>
      <c r="AG5036" s="44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6" t="s">
        <v>1655</v>
      </c>
      <c r="B5037" s="37" t="s">
        <v>628</v>
      </c>
      <c r="C5037" s="38" t="s">
        <v>629</v>
      </c>
      <c r="D5037" s="24">
        <f t="shared" si="156"/>
        <v>0</v>
      </c>
      <c r="E5037" s="32">
        <f t="shared" si="157"/>
        <v>0</v>
      </c>
      <c r="F5037" s="28"/>
      <c r="G5037" s="29"/>
      <c r="H5037" s="22"/>
      <c r="I5037" s="22"/>
      <c r="J5037" s="41"/>
      <c r="K5037" s="42"/>
      <c r="L5037" s="22"/>
      <c r="M5037" s="22"/>
      <c r="N5037" s="41"/>
      <c r="O5037" s="42"/>
      <c r="P5037" s="22"/>
      <c r="Q5037" s="22"/>
      <c r="R5037" s="41"/>
      <c r="S5037" s="42"/>
      <c r="T5037" s="22"/>
      <c r="U5037" s="22"/>
      <c r="V5037" s="41"/>
      <c r="W5037" s="42"/>
      <c r="X5037" s="22"/>
      <c r="Y5037" s="22"/>
      <c r="Z5037" s="41"/>
      <c r="AA5037" s="42"/>
      <c r="AB5037" s="22"/>
      <c r="AC5037" s="22"/>
      <c r="AD5037" s="43"/>
      <c r="AE5037" s="26"/>
      <c r="AF5037" s="26"/>
      <c r="AG5037" s="44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6" t="s">
        <v>1655</v>
      </c>
      <c r="B5038" s="37" t="s">
        <v>630</v>
      </c>
      <c r="C5038" s="38" t="s">
        <v>631</v>
      </c>
      <c r="D5038" s="24">
        <f t="shared" si="156"/>
        <v>12438</v>
      </c>
      <c r="E5038" s="32">
        <f t="shared" si="157"/>
        <v>31076</v>
      </c>
      <c r="F5038" s="28"/>
      <c r="G5038" s="29"/>
      <c r="H5038" s="19"/>
      <c r="I5038" s="19"/>
      <c r="J5038" s="39"/>
      <c r="K5038" s="40"/>
      <c r="L5038" s="19">
        <v>0</v>
      </c>
      <c r="M5038" s="19">
        <v>10968</v>
      </c>
      <c r="N5038" s="39">
        <v>0</v>
      </c>
      <c r="O5038" s="40">
        <v>10968</v>
      </c>
      <c r="P5038" s="22">
        <v>0</v>
      </c>
      <c r="Q5038" s="22">
        <v>5484</v>
      </c>
      <c r="R5038" s="39">
        <v>10302.5</v>
      </c>
      <c r="S5038" s="40">
        <v>1828</v>
      </c>
      <c r="T5038" s="19">
        <v>2135.5</v>
      </c>
      <c r="U5038" s="19">
        <v>1828</v>
      </c>
      <c r="V5038" s="39"/>
      <c r="W5038" s="40"/>
      <c r="X5038" s="19"/>
      <c r="Y5038" s="19"/>
      <c r="Z5038" s="39"/>
      <c r="AA5038" s="40"/>
      <c r="AB5038" s="19"/>
      <c r="AC5038" s="19"/>
      <c r="AD5038" s="43"/>
      <c r="AE5038" s="26"/>
      <c r="AF5038" s="26"/>
      <c r="AG5038" s="44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6" t="s">
        <v>1655</v>
      </c>
      <c r="B5039" s="37" t="s">
        <v>632</v>
      </c>
      <c r="C5039" s="38" t="s">
        <v>633</v>
      </c>
      <c r="D5039" s="24">
        <f t="shared" si="156"/>
        <v>0</v>
      </c>
      <c r="E5039" s="32">
        <f t="shared" si="157"/>
        <v>0</v>
      </c>
      <c r="F5039" s="28"/>
      <c r="G5039" s="29"/>
      <c r="H5039" s="22"/>
      <c r="I5039" s="22"/>
      <c r="J5039" s="41"/>
      <c r="K5039" s="42"/>
      <c r="L5039" s="22"/>
      <c r="M5039" s="22"/>
      <c r="N5039" s="41"/>
      <c r="O5039" s="42"/>
      <c r="P5039" s="19"/>
      <c r="Q5039" s="19"/>
      <c r="R5039" s="41"/>
      <c r="S5039" s="42"/>
      <c r="T5039" s="22"/>
      <c r="U5039" s="22"/>
      <c r="V5039" s="41"/>
      <c r="W5039" s="42"/>
      <c r="X5039" s="22"/>
      <c r="Y5039" s="22"/>
      <c r="Z5039" s="41"/>
      <c r="AA5039" s="42"/>
      <c r="AB5039" s="22"/>
      <c r="AC5039" s="22"/>
      <c r="AD5039" s="43"/>
      <c r="AE5039" s="26"/>
      <c r="AF5039" s="26"/>
      <c r="AG5039" s="44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6" t="s">
        <v>1655</v>
      </c>
      <c r="B5040" s="37" t="s">
        <v>634</v>
      </c>
      <c r="C5040" s="38" t="s">
        <v>635</v>
      </c>
      <c r="D5040" s="24">
        <f t="shared" si="156"/>
        <v>0</v>
      </c>
      <c r="E5040" s="32">
        <f t="shared" si="157"/>
        <v>340400</v>
      </c>
      <c r="F5040" s="28">
        <v>0</v>
      </c>
      <c r="G5040" s="29">
        <v>126700</v>
      </c>
      <c r="H5040" s="22">
        <v>0</v>
      </c>
      <c r="I5040" s="22">
        <v>0</v>
      </c>
      <c r="J5040" s="41">
        <v>0</v>
      </c>
      <c r="K5040" s="42">
        <v>0</v>
      </c>
      <c r="L5040" s="22">
        <v>0</v>
      </c>
      <c r="M5040" s="22">
        <v>0</v>
      </c>
      <c r="N5040" s="41">
        <v>0</v>
      </c>
      <c r="O5040" s="42">
        <v>0</v>
      </c>
      <c r="P5040" s="22">
        <v>0</v>
      </c>
      <c r="Q5040" s="22">
        <v>213700</v>
      </c>
      <c r="R5040" s="41">
        <v>0</v>
      </c>
      <c r="S5040" s="42">
        <v>0</v>
      </c>
      <c r="T5040" s="22">
        <v>0</v>
      </c>
      <c r="U5040" s="22">
        <v>0</v>
      </c>
      <c r="V5040" s="41"/>
      <c r="W5040" s="42"/>
      <c r="X5040" s="22"/>
      <c r="Y5040" s="22"/>
      <c r="Z5040" s="41"/>
      <c r="AA5040" s="42"/>
      <c r="AB5040" s="22"/>
      <c r="AC5040" s="22"/>
      <c r="AD5040" s="43"/>
      <c r="AE5040" s="26"/>
      <c r="AF5040" s="26"/>
      <c r="AG5040" s="44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6" t="s">
        <v>1655</v>
      </c>
      <c r="B5041" s="37" t="s">
        <v>636</v>
      </c>
      <c r="C5041" s="38" t="s">
        <v>637</v>
      </c>
      <c r="D5041" s="24">
        <f t="shared" si="156"/>
        <v>0</v>
      </c>
      <c r="E5041" s="32">
        <f t="shared" si="157"/>
        <v>100000</v>
      </c>
      <c r="F5041" s="28"/>
      <c r="G5041" s="29"/>
      <c r="H5041" s="19">
        <v>0</v>
      </c>
      <c r="I5041" s="19">
        <v>100000</v>
      </c>
      <c r="J5041" s="39">
        <v>0</v>
      </c>
      <c r="K5041" s="40">
        <v>0</v>
      </c>
      <c r="L5041" s="19">
        <v>0</v>
      </c>
      <c r="M5041" s="19">
        <v>0</v>
      </c>
      <c r="N5041" s="39">
        <v>0</v>
      </c>
      <c r="O5041" s="40">
        <v>0</v>
      </c>
      <c r="P5041" s="22">
        <v>0</v>
      </c>
      <c r="Q5041" s="22">
        <v>0</v>
      </c>
      <c r="R5041" s="39">
        <v>0</v>
      </c>
      <c r="S5041" s="40">
        <v>0</v>
      </c>
      <c r="T5041" s="19">
        <v>0</v>
      </c>
      <c r="U5041" s="19">
        <v>0</v>
      </c>
      <c r="V5041" s="39"/>
      <c r="W5041" s="40"/>
      <c r="X5041" s="19"/>
      <c r="Y5041" s="19"/>
      <c r="Z5041" s="39"/>
      <c r="AA5041" s="40"/>
      <c r="AB5041" s="19"/>
      <c r="AC5041" s="19"/>
      <c r="AD5041" s="43"/>
      <c r="AE5041" s="26"/>
      <c r="AF5041" s="26"/>
      <c r="AG5041" s="44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6" t="s">
        <v>1655</v>
      </c>
      <c r="B5042" s="37" t="s">
        <v>638</v>
      </c>
      <c r="C5042" s="38" t="s">
        <v>639</v>
      </c>
      <c r="D5042" s="24">
        <f t="shared" si="156"/>
        <v>0</v>
      </c>
      <c r="E5042" s="32">
        <f t="shared" si="157"/>
        <v>1916.06</v>
      </c>
      <c r="F5042" s="28">
        <v>0</v>
      </c>
      <c r="G5042" s="29">
        <v>0</v>
      </c>
      <c r="H5042" s="22">
        <v>0</v>
      </c>
      <c r="I5042" s="22">
        <v>0</v>
      </c>
      <c r="J5042" s="41">
        <v>0</v>
      </c>
      <c r="K5042" s="42">
        <v>958.03</v>
      </c>
      <c r="L5042" s="22">
        <v>0</v>
      </c>
      <c r="M5042" s="22">
        <v>0</v>
      </c>
      <c r="N5042" s="41">
        <v>0</v>
      </c>
      <c r="O5042" s="42">
        <v>0</v>
      </c>
      <c r="P5042" s="19">
        <v>0</v>
      </c>
      <c r="Q5042" s="19">
        <v>0</v>
      </c>
      <c r="R5042" s="41">
        <v>0</v>
      </c>
      <c r="S5042" s="42">
        <v>0</v>
      </c>
      <c r="T5042" s="22">
        <v>0</v>
      </c>
      <c r="U5042" s="22">
        <v>958.03</v>
      </c>
      <c r="V5042" s="41"/>
      <c r="W5042" s="42"/>
      <c r="X5042" s="22"/>
      <c r="Y5042" s="22"/>
      <c r="Z5042" s="41"/>
      <c r="AA5042" s="42"/>
      <c r="AB5042" s="22"/>
      <c r="AC5042" s="22"/>
      <c r="AD5042" s="43"/>
      <c r="AE5042" s="26"/>
      <c r="AF5042" s="26"/>
      <c r="AG5042" s="44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6" t="s">
        <v>1655</v>
      </c>
      <c r="B5043" s="37" t="s">
        <v>640</v>
      </c>
      <c r="C5043" s="38" t="s">
        <v>641</v>
      </c>
      <c r="D5043" s="24">
        <f t="shared" si="156"/>
        <v>600</v>
      </c>
      <c r="E5043" s="32">
        <f t="shared" si="157"/>
        <v>766.66000000000008</v>
      </c>
      <c r="F5043" s="28">
        <v>0</v>
      </c>
      <c r="G5043" s="29">
        <v>0</v>
      </c>
      <c r="H5043" s="22">
        <v>0</v>
      </c>
      <c r="I5043" s="22">
        <v>0</v>
      </c>
      <c r="J5043" s="41">
        <v>0</v>
      </c>
      <c r="K5043" s="42">
        <v>150</v>
      </c>
      <c r="L5043" s="22">
        <v>600</v>
      </c>
      <c r="M5043" s="22">
        <v>50</v>
      </c>
      <c r="N5043" s="41">
        <v>0</v>
      </c>
      <c r="O5043" s="42">
        <v>100</v>
      </c>
      <c r="P5043" s="22">
        <v>0</v>
      </c>
      <c r="Q5043" s="22">
        <v>466.66</v>
      </c>
      <c r="R5043" s="41">
        <v>0</v>
      </c>
      <c r="S5043" s="42">
        <v>0</v>
      </c>
      <c r="T5043" s="22">
        <v>0</v>
      </c>
      <c r="U5043" s="22">
        <v>0</v>
      </c>
      <c r="V5043" s="41"/>
      <c r="W5043" s="42"/>
      <c r="X5043" s="22"/>
      <c r="Y5043" s="22"/>
      <c r="Z5043" s="41"/>
      <c r="AA5043" s="42"/>
      <c r="AB5043" s="22"/>
      <c r="AC5043" s="22"/>
      <c r="AD5043" s="43"/>
      <c r="AE5043" s="26"/>
      <c r="AF5043" s="26"/>
      <c r="AG5043" s="44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6" t="s">
        <v>1655</v>
      </c>
      <c r="B5044" s="37" t="s">
        <v>642</v>
      </c>
      <c r="C5044" s="38" t="s">
        <v>643</v>
      </c>
      <c r="D5044" s="24">
        <f t="shared" si="156"/>
        <v>229816.66999999998</v>
      </c>
      <c r="E5044" s="32">
        <f t="shared" si="157"/>
        <v>192650</v>
      </c>
      <c r="F5044" s="28">
        <v>147100</v>
      </c>
      <c r="G5044" s="29">
        <v>192650</v>
      </c>
      <c r="H5044" s="19">
        <v>82716.67</v>
      </c>
      <c r="I5044" s="19">
        <v>0</v>
      </c>
      <c r="J5044" s="39"/>
      <c r="K5044" s="40"/>
      <c r="L5044" s="19"/>
      <c r="M5044" s="19"/>
      <c r="N5044" s="39"/>
      <c r="O5044" s="40"/>
      <c r="P5044" s="22"/>
      <c r="Q5044" s="22"/>
      <c r="R5044" s="39"/>
      <c r="S5044" s="40"/>
      <c r="T5044" s="19"/>
      <c r="U5044" s="19"/>
      <c r="V5044" s="39"/>
      <c r="W5044" s="40"/>
      <c r="X5044" s="19"/>
      <c r="Y5044" s="19"/>
      <c r="Z5044" s="39"/>
      <c r="AA5044" s="40"/>
      <c r="AB5044" s="19"/>
      <c r="AC5044" s="19"/>
      <c r="AD5044" s="43"/>
      <c r="AE5044" s="26"/>
      <c r="AF5044" s="26"/>
      <c r="AG5044" s="44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6" t="s">
        <v>1655</v>
      </c>
      <c r="B5045" s="37" t="s">
        <v>644</v>
      </c>
      <c r="C5045" s="38" t="s">
        <v>645</v>
      </c>
      <c r="D5045" s="24">
        <f t="shared" si="156"/>
        <v>0</v>
      </c>
      <c r="E5045" s="32">
        <f t="shared" si="157"/>
        <v>0</v>
      </c>
      <c r="F5045" s="28"/>
      <c r="G5045" s="29"/>
      <c r="H5045" s="19"/>
      <c r="I5045" s="19"/>
      <c r="J5045" s="39"/>
      <c r="K5045" s="40"/>
      <c r="L5045" s="19"/>
      <c r="M5045" s="19"/>
      <c r="N5045" s="39"/>
      <c r="O5045" s="40"/>
      <c r="P5045" s="19"/>
      <c r="Q5045" s="19"/>
      <c r="R5045" s="39"/>
      <c r="S5045" s="40"/>
      <c r="T5045" s="19"/>
      <c r="U5045" s="19"/>
      <c r="V5045" s="39"/>
      <c r="W5045" s="40"/>
      <c r="X5045" s="19"/>
      <c r="Y5045" s="19"/>
      <c r="Z5045" s="39"/>
      <c r="AA5045" s="40"/>
      <c r="AB5045" s="19"/>
      <c r="AC5045" s="19"/>
      <c r="AD5045" s="43"/>
      <c r="AE5045" s="26"/>
      <c r="AF5045" s="26"/>
      <c r="AG5045" s="44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6" t="s">
        <v>1655</v>
      </c>
      <c r="B5046" s="37" t="s">
        <v>646</v>
      </c>
      <c r="C5046" s="38" t="s">
        <v>647</v>
      </c>
      <c r="D5046" s="24">
        <f t="shared" si="156"/>
        <v>131319.93</v>
      </c>
      <c r="E5046" s="32">
        <f t="shared" si="157"/>
        <v>127617.45</v>
      </c>
      <c r="F5046" s="28">
        <v>25136.97</v>
      </c>
      <c r="G5046" s="29">
        <v>15808.37</v>
      </c>
      <c r="H5046" s="19">
        <v>15833.86</v>
      </c>
      <c r="I5046" s="19">
        <v>20639</v>
      </c>
      <c r="J5046" s="39">
        <v>20639</v>
      </c>
      <c r="K5046" s="40">
        <v>18255.32</v>
      </c>
      <c r="L5046" s="19">
        <v>18264.11</v>
      </c>
      <c r="M5046" s="19">
        <v>11901.17</v>
      </c>
      <c r="N5046" s="39">
        <v>11881.24</v>
      </c>
      <c r="O5046" s="40">
        <v>11107.06</v>
      </c>
      <c r="P5046" s="19">
        <v>10845.06</v>
      </c>
      <c r="Q5046" s="19">
        <v>14944.05</v>
      </c>
      <c r="R5046" s="39">
        <v>0</v>
      </c>
      <c r="S5046" s="40">
        <v>13775.64</v>
      </c>
      <c r="T5046" s="19">
        <v>28719.69</v>
      </c>
      <c r="U5046" s="19">
        <v>21186.84</v>
      </c>
      <c r="V5046" s="39"/>
      <c r="W5046" s="40"/>
      <c r="X5046" s="19"/>
      <c r="Y5046" s="19"/>
      <c r="Z5046" s="39"/>
      <c r="AA5046" s="40"/>
      <c r="AB5046" s="19"/>
      <c r="AC5046" s="19"/>
      <c r="AD5046" s="43"/>
      <c r="AE5046" s="26"/>
      <c r="AF5046" s="26"/>
      <c r="AG5046" s="44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6" t="s">
        <v>1655</v>
      </c>
      <c r="B5047" s="37" t="s">
        <v>648</v>
      </c>
      <c r="C5047" s="38" t="s">
        <v>649</v>
      </c>
      <c r="D5047" s="24">
        <f t="shared" si="156"/>
        <v>220050</v>
      </c>
      <c r="E5047" s="32">
        <f t="shared" si="157"/>
        <v>201473</v>
      </c>
      <c r="F5047" s="28">
        <v>25017</v>
      </c>
      <c r="G5047" s="29">
        <v>25017</v>
      </c>
      <c r="H5047" s="19">
        <v>25017</v>
      </c>
      <c r="I5047" s="19">
        <v>31732</v>
      </c>
      <c r="J5047" s="39">
        <v>31732</v>
      </c>
      <c r="K5047" s="40">
        <v>27109</v>
      </c>
      <c r="L5047" s="19">
        <v>27109</v>
      </c>
      <c r="M5047" s="19">
        <v>34149</v>
      </c>
      <c r="N5047" s="39">
        <v>34635</v>
      </c>
      <c r="O5047" s="40">
        <v>35380</v>
      </c>
      <c r="P5047" s="19">
        <v>35380</v>
      </c>
      <c r="Q5047" s="19">
        <v>34254</v>
      </c>
      <c r="R5047" s="39">
        <v>34254</v>
      </c>
      <c r="S5047" s="40">
        <v>6906</v>
      </c>
      <c r="T5047" s="19">
        <v>6906</v>
      </c>
      <c r="U5047" s="19">
        <v>6926</v>
      </c>
      <c r="V5047" s="39"/>
      <c r="W5047" s="40"/>
      <c r="X5047" s="19"/>
      <c r="Y5047" s="19"/>
      <c r="Z5047" s="39"/>
      <c r="AA5047" s="40"/>
      <c r="AB5047" s="19"/>
      <c r="AC5047" s="19"/>
      <c r="AD5047" s="43"/>
      <c r="AE5047" s="26"/>
      <c r="AF5047" s="26"/>
      <c r="AG5047" s="44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6" t="s">
        <v>1655</v>
      </c>
      <c r="B5048" s="37" t="s">
        <v>650</v>
      </c>
      <c r="C5048" s="38" t="s">
        <v>651</v>
      </c>
      <c r="D5048" s="24">
        <f t="shared" si="156"/>
        <v>0</v>
      </c>
      <c r="E5048" s="32">
        <f t="shared" si="157"/>
        <v>0</v>
      </c>
      <c r="F5048" s="28"/>
      <c r="G5048" s="29"/>
      <c r="H5048" s="22"/>
      <c r="I5048" s="22"/>
      <c r="J5048" s="41"/>
      <c r="K5048" s="42"/>
      <c r="L5048" s="22"/>
      <c r="M5048" s="22"/>
      <c r="N5048" s="41"/>
      <c r="O5048" s="42"/>
      <c r="P5048" s="19"/>
      <c r="Q5048" s="19"/>
      <c r="R5048" s="41"/>
      <c r="S5048" s="42"/>
      <c r="T5048" s="22"/>
      <c r="U5048" s="22"/>
      <c r="V5048" s="41"/>
      <c r="W5048" s="42"/>
      <c r="X5048" s="22"/>
      <c r="Y5048" s="22"/>
      <c r="Z5048" s="41"/>
      <c r="AA5048" s="42"/>
      <c r="AB5048" s="22"/>
      <c r="AC5048" s="22"/>
      <c r="AD5048" s="43"/>
      <c r="AE5048" s="26"/>
      <c r="AF5048" s="26"/>
      <c r="AG5048" s="44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6" t="s">
        <v>1655</v>
      </c>
      <c r="B5049" s="37" t="s">
        <v>652</v>
      </c>
      <c r="C5049" s="38" t="s">
        <v>651</v>
      </c>
      <c r="D5049" s="24">
        <f t="shared" si="156"/>
        <v>44747</v>
      </c>
      <c r="E5049" s="32">
        <f t="shared" si="157"/>
        <v>37901</v>
      </c>
      <c r="F5049" s="28">
        <v>7705</v>
      </c>
      <c r="G5049" s="29">
        <v>7873</v>
      </c>
      <c r="H5049" s="19">
        <v>7873</v>
      </c>
      <c r="I5049" s="19">
        <v>8201</v>
      </c>
      <c r="J5049" s="39">
        <v>8201</v>
      </c>
      <c r="K5049" s="40">
        <v>8074</v>
      </c>
      <c r="L5049" s="19">
        <v>8074</v>
      </c>
      <c r="M5049" s="19">
        <v>3947</v>
      </c>
      <c r="N5049" s="39">
        <v>3947</v>
      </c>
      <c r="O5049" s="40">
        <v>3947</v>
      </c>
      <c r="P5049" s="22">
        <v>3947</v>
      </c>
      <c r="Q5049" s="22">
        <v>4141</v>
      </c>
      <c r="R5049" s="39">
        <v>4141</v>
      </c>
      <c r="S5049" s="40">
        <v>859</v>
      </c>
      <c r="T5049" s="19">
        <v>859</v>
      </c>
      <c r="U5049" s="19">
        <v>859</v>
      </c>
      <c r="V5049" s="39"/>
      <c r="W5049" s="40"/>
      <c r="X5049" s="19"/>
      <c r="Y5049" s="19"/>
      <c r="Z5049" s="39"/>
      <c r="AA5049" s="40"/>
      <c r="AB5049" s="19"/>
      <c r="AC5049" s="19"/>
      <c r="AD5049" s="43"/>
      <c r="AE5049" s="26"/>
      <c r="AF5049" s="26"/>
      <c r="AG5049" s="44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6" t="s">
        <v>1655</v>
      </c>
      <c r="B5050" s="37" t="s">
        <v>653</v>
      </c>
      <c r="C5050" s="38" t="s">
        <v>654</v>
      </c>
      <c r="D5050" s="24">
        <f t="shared" si="156"/>
        <v>30473806.480000004</v>
      </c>
      <c r="E5050" s="32">
        <f t="shared" si="157"/>
        <v>31784601.859999999</v>
      </c>
      <c r="F5050" s="28">
        <v>16147909.630000001</v>
      </c>
      <c r="G5050" s="29">
        <v>16147909.630000001</v>
      </c>
      <c r="H5050" s="19"/>
      <c r="I5050" s="19"/>
      <c r="J5050" s="39"/>
      <c r="K5050" s="40"/>
      <c r="L5050" s="19"/>
      <c r="M5050" s="19"/>
      <c r="N5050" s="39">
        <v>7162948.4299999997</v>
      </c>
      <c r="O5050" s="40">
        <v>7818346.1200000001</v>
      </c>
      <c r="P5050" s="19">
        <v>7162948.4199999999</v>
      </c>
      <c r="Q5050" s="19">
        <v>7818346.1100000003</v>
      </c>
      <c r="R5050" s="39">
        <v>0</v>
      </c>
      <c r="S5050" s="40">
        <v>0</v>
      </c>
      <c r="T5050" s="19">
        <v>0</v>
      </c>
      <c r="U5050" s="19">
        <v>0</v>
      </c>
      <c r="V5050" s="39"/>
      <c r="W5050" s="40"/>
      <c r="X5050" s="19"/>
      <c r="Y5050" s="19"/>
      <c r="Z5050" s="39"/>
      <c r="AA5050" s="40"/>
      <c r="AB5050" s="19"/>
      <c r="AC5050" s="19"/>
      <c r="AD5050" s="43"/>
      <c r="AE5050" s="26"/>
      <c r="AF5050" s="26"/>
      <c r="AG5050" s="44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6" t="s">
        <v>1655</v>
      </c>
      <c r="B5051" s="37" t="s">
        <v>655</v>
      </c>
      <c r="C5051" s="38" t="s">
        <v>656</v>
      </c>
      <c r="D5051" s="24">
        <f t="shared" si="156"/>
        <v>562500</v>
      </c>
      <c r="E5051" s="32">
        <f t="shared" si="157"/>
        <v>1291500</v>
      </c>
      <c r="F5051" s="28"/>
      <c r="G5051" s="29"/>
      <c r="H5051" s="22"/>
      <c r="I5051" s="22"/>
      <c r="J5051" s="41"/>
      <c r="K5051" s="42"/>
      <c r="L5051" s="22"/>
      <c r="M5051" s="22"/>
      <c r="N5051" s="41"/>
      <c r="O5051" s="42"/>
      <c r="P5051" s="19"/>
      <c r="Q5051" s="19"/>
      <c r="R5051" s="41">
        <v>562500</v>
      </c>
      <c r="S5051" s="42">
        <v>1291500</v>
      </c>
      <c r="T5051" s="22">
        <v>0</v>
      </c>
      <c r="U5051" s="22">
        <v>0</v>
      </c>
      <c r="V5051" s="41"/>
      <c r="W5051" s="42"/>
      <c r="X5051" s="22"/>
      <c r="Y5051" s="22"/>
      <c r="Z5051" s="41"/>
      <c r="AA5051" s="42"/>
      <c r="AB5051" s="22"/>
      <c r="AC5051" s="22"/>
      <c r="AD5051" s="43"/>
      <c r="AE5051" s="26"/>
      <c r="AF5051" s="26"/>
      <c r="AG5051" s="44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6" t="s">
        <v>1655</v>
      </c>
      <c r="B5052" s="37" t="s">
        <v>657</v>
      </c>
      <c r="C5052" s="38" t="s">
        <v>658</v>
      </c>
      <c r="D5052" s="24">
        <f t="shared" si="156"/>
        <v>1016909.2899999999</v>
      </c>
      <c r="E5052" s="32">
        <f t="shared" si="157"/>
        <v>1564506.29</v>
      </c>
      <c r="F5052" s="28">
        <v>108721.32</v>
      </c>
      <c r="G5052" s="29">
        <v>793103.04</v>
      </c>
      <c r="H5052" s="19">
        <v>178852.48000000001</v>
      </c>
      <c r="I5052" s="19">
        <v>0</v>
      </c>
      <c r="J5052" s="39">
        <v>93579.8</v>
      </c>
      <c r="K5052" s="40">
        <v>19618.669999999998</v>
      </c>
      <c r="L5052" s="19">
        <v>128626.98</v>
      </c>
      <c r="M5052" s="19">
        <v>0</v>
      </c>
      <c r="N5052" s="39">
        <v>135133.12</v>
      </c>
      <c r="O5052" s="40">
        <v>375177.02</v>
      </c>
      <c r="P5052" s="22">
        <v>127920.09</v>
      </c>
      <c r="Q5052" s="22">
        <v>376607.56</v>
      </c>
      <c r="R5052" s="39">
        <v>111372.79</v>
      </c>
      <c r="S5052" s="40">
        <v>0</v>
      </c>
      <c r="T5052" s="19">
        <v>132702.71</v>
      </c>
      <c r="U5052" s="19">
        <v>0</v>
      </c>
      <c r="V5052" s="39"/>
      <c r="W5052" s="40"/>
      <c r="X5052" s="19"/>
      <c r="Y5052" s="19"/>
      <c r="Z5052" s="39"/>
      <c r="AA5052" s="40"/>
      <c r="AB5052" s="19"/>
      <c r="AC5052" s="19"/>
      <c r="AD5052" s="43"/>
      <c r="AE5052" s="26"/>
      <c r="AF5052" s="26"/>
      <c r="AG5052" s="44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6" t="s">
        <v>1655</v>
      </c>
      <c r="B5053" s="37" t="s">
        <v>659</v>
      </c>
      <c r="C5053" s="38" t="s">
        <v>660</v>
      </c>
      <c r="D5053" s="24">
        <f t="shared" si="156"/>
        <v>1684800</v>
      </c>
      <c r="E5053" s="32">
        <f t="shared" si="157"/>
        <v>2527200</v>
      </c>
      <c r="F5053" s="28">
        <v>210600</v>
      </c>
      <c r="G5053" s="29">
        <v>1263600</v>
      </c>
      <c r="H5053" s="19">
        <v>210600</v>
      </c>
      <c r="I5053" s="19">
        <v>0</v>
      </c>
      <c r="J5053" s="39">
        <v>210600</v>
      </c>
      <c r="K5053" s="40">
        <v>0</v>
      </c>
      <c r="L5053" s="19">
        <v>210600</v>
      </c>
      <c r="M5053" s="19">
        <v>0</v>
      </c>
      <c r="N5053" s="39">
        <v>210600</v>
      </c>
      <c r="O5053" s="40">
        <v>631800</v>
      </c>
      <c r="P5053" s="19">
        <v>210600</v>
      </c>
      <c r="Q5053" s="19">
        <v>631800</v>
      </c>
      <c r="R5053" s="39">
        <v>210600</v>
      </c>
      <c r="S5053" s="40">
        <v>0</v>
      </c>
      <c r="T5053" s="19">
        <v>210600</v>
      </c>
      <c r="U5053" s="19">
        <v>0</v>
      </c>
      <c r="V5053" s="39"/>
      <c r="W5053" s="40"/>
      <c r="X5053" s="19"/>
      <c r="Y5053" s="19"/>
      <c r="Z5053" s="39"/>
      <c r="AA5053" s="40"/>
      <c r="AB5053" s="19"/>
      <c r="AC5053" s="19"/>
      <c r="AD5053" s="43"/>
      <c r="AE5053" s="26"/>
      <c r="AF5053" s="26"/>
      <c r="AG5053" s="44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6" t="s">
        <v>1655</v>
      </c>
      <c r="B5054" s="37" t="s">
        <v>661</v>
      </c>
      <c r="C5054" s="38" t="s">
        <v>662</v>
      </c>
      <c r="D5054" s="24">
        <f t="shared" si="156"/>
        <v>3583270.7199999997</v>
      </c>
      <c r="E5054" s="32">
        <f t="shared" si="157"/>
        <v>3805776.85</v>
      </c>
      <c r="F5054" s="28">
        <v>597318.1</v>
      </c>
      <c r="G5054" s="29">
        <v>1247018.1000000001</v>
      </c>
      <c r="H5054" s="19">
        <v>731681.2</v>
      </c>
      <c r="I5054" s="19">
        <v>607791.19999999995</v>
      </c>
      <c r="J5054" s="39">
        <v>135150</v>
      </c>
      <c r="K5054" s="40">
        <v>120050</v>
      </c>
      <c r="L5054" s="19">
        <v>116190</v>
      </c>
      <c r="M5054" s="19">
        <v>104200</v>
      </c>
      <c r="N5054" s="39">
        <v>753818.92</v>
      </c>
      <c r="O5054" s="40">
        <v>1067717.55</v>
      </c>
      <c r="P5054" s="19">
        <v>532150</v>
      </c>
      <c r="Q5054" s="19">
        <v>493650</v>
      </c>
      <c r="R5054" s="39">
        <v>433450</v>
      </c>
      <c r="S5054" s="40">
        <v>143425</v>
      </c>
      <c r="T5054" s="19">
        <v>283512.5</v>
      </c>
      <c r="U5054" s="19">
        <v>21925</v>
      </c>
      <c r="V5054" s="39"/>
      <c r="W5054" s="40"/>
      <c r="X5054" s="19"/>
      <c r="Y5054" s="19"/>
      <c r="Z5054" s="39"/>
      <c r="AA5054" s="40"/>
      <c r="AB5054" s="19"/>
      <c r="AC5054" s="19"/>
      <c r="AD5054" s="43"/>
      <c r="AE5054" s="26"/>
      <c r="AF5054" s="26"/>
      <c r="AG5054" s="44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6" t="s">
        <v>1655</v>
      </c>
      <c r="B5055" s="37" t="s">
        <v>663</v>
      </c>
      <c r="C5055" s="38" t="s">
        <v>664</v>
      </c>
      <c r="D5055" s="24">
        <f t="shared" si="156"/>
        <v>0</v>
      </c>
      <c r="E5055" s="32">
        <f t="shared" si="157"/>
        <v>0</v>
      </c>
      <c r="F5055" s="28"/>
      <c r="G5055" s="29"/>
      <c r="H5055" s="22"/>
      <c r="I5055" s="22"/>
      <c r="J5055" s="41"/>
      <c r="K5055" s="42"/>
      <c r="L5055" s="22"/>
      <c r="M5055" s="22"/>
      <c r="N5055" s="41"/>
      <c r="O5055" s="42"/>
      <c r="P5055" s="19"/>
      <c r="Q5055" s="19"/>
      <c r="R5055" s="41"/>
      <c r="S5055" s="42"/>
      <c r="T5055" s="22"/>
      <c r="U5055" s="22"/>
      <c r="V5055" s="41"/>
      <c r="W5055" s="42"/>
      <c r="X5055" s="22"/>
      <c r="Y5055" s="22"/>
      <c r="Z5055" s="41"/>
      <c r="AA5055" s="42"/>
      <c r="AB5055" s="22"/>
      <c r="AC5055" s="22"/>
      <c r="AD5055" s="43"/>
      <c r="AE5055" s="26"/>
      <c r="AF5055" s="26"/>
      <c r="AG5055" s="44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6" t="s">
        <v>1655</v>
      </c>
      <c r="B5056" s="37" t="s">
        <v>665</v>
      </c>
      <c r="C5056" s="38" t="s">
        <v>666</v>
      </c>
      <c r="D5056" s="24">
        <f t="shared" si="156"/>
        <v>0</v>
      </c>
      <c r="E5056" s="32">
        <f t="shared" si="157"/>
        <v>0</v>
      </c>
      <c r="F5056" s="28"/>
      <c r="G5056" s="29"/>
      <c r="H5056" s="22"/>
      <c r="I5056" s="22"/>
      <c r="J5056" s="41"/>
      <c r="K5056" s="42"/>
      <c r="L5056" s="22"/>
      <c r="M5056" s="22"/>
      <c r="N5056" s="41"/>
      <c r="O5056" s="42"/>
      <c r="P5056" s="22"/>
      <c r="Q5056" s="22"/>
      <c r="R5056" s="41"/>
      <c r="S5056" s="42"/>
      <c r="T5056" s="22"/>
      <c r="U5056" s="22"/>
      <c r="V5056" s="41"/>
      <c r="W5056" s="42"/>
      <c r="X5056" s="22"/>
      <c r="Y5056" s="22"/>
      <c r="Z5056" s="41"/>
      <c r="AA5056" s="42"/>
      <c r="AB5056" s="22"/>
      <c r="AC5056" s="22"/>
      <c r="AD5056" s="43"/>
      <c r="AE5056" s="26"/>
      <c r="AF5056" s="26"/>
      <c r="AG5056" s="44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6" t="s">
        <v>1655</v>
      </c>
      <c r="B5057" s="37" t="s">
        <v>667</v>
      </c>
      <c r="C5057" s="38" t="s">
        <v>668</v>
      </c>
      <c r="D5057" s="24">
        <f t="shared" si="156"/>
        <v>320</v>
      </c>
      <c r="E5057" s="32">
        <f t="shared" si="157"/>
        <v>4420</v>
      </c>
      <c r="F5057" s="28">
        <v>0</v>
      </c>
      <c r="G5057" s="29">
        <v>0</v>
      </c>
      <c r="H5057" s="19">
        <v>0</v>
      </c>
      <c r="I5057" s="19">
        <v>0</v>
      </c>
      <c r="J5057" s="39">
        <v>0</v>
      </c>
      <c r="K5057" s="40">
        <v>0</v>
      </c>
      <c r="L5057" s="19">
        <v>0</v>
      </c>
      <c r="M5057" s="19">
        <v>1560</v>
      </c>
      <c r="N5057" s="39">
        <v>120</v>
      </c>
      <c r="O5057" s="40">
        <v>1560</v>
      </c>
      <c r="P5057" s="22">
        <v>0</v>
      </c>
      <c r="Q5057" s="22">
        <v>780</v>
      </c>
      <c r="R5057" s="39">
        <v>200</v>
      </c>
      <c r="S5057" s="40">
        <v>260</v>
      </c>
      <c r="T5057" s="19">
        <v>0</v>
      </c>
      <c r="U5057" s="19">
        <v>260</v>
      </c>
      <c r="V5057" s="39"/>
      <c r="W5057" s="40"/>
      <c r="X5057" s="19"/>
      <c r="Y5057" s="19"/>
      <c r="Z5057" s="39"/>
      <c r="AA5057" s="40"/>
      <c r="AB5057" s="19"/>
      <c r="AC5057" s="19"/>
      <c r="AD5057" s="43"/>
      <c r="AE5057" s="26"/>
      <c r="AF5057" s="26"/>
      <c r="AG5057" s="44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6" t="s">
        <v>1655</v>
      </c>
      <c r="B5058" s="37" t="s">
        <v>669</v>
      </c>
      <c r="C5058" s="38" t="s">
        <v>670</v>
      </c>
      <c r="D5058" s="24">
        <f t="shared" si="156"/>
        <v>11200</v>
      </c>
      <c r="E5058" s="32">
        <f t="shared" si="157"/>
        <v>11900</v>
      </c>
      <c r="F5058" s="28">
        <v>0</v>
      </c>
      <c r="G5058" s="29">
        <v>0</v>
      </c>
      <c r="H5058" s="19">
        <v>0</v>
      </c>
      <c r="I5058" s="19">
        <v>0</v>
      </c>
      <c r="J5058" s="39">
        <v>0</v>
      </c>
      <c r="K5058" s="40">
        <v>0</v>
      </c>
      <c r="L5058" s="19">
        <v>0</v>
      </c>
      <c r="M5058" s="19">
        <v>4200</v>
      </c>
      <c r="N5058" s="39">
        <v>4200</v>
      </c>
      <c r="O5058" s="40">
        <v>4200</v>
      </c>
      <c r="P5058" s="19">
        <v>0</v>
      </c>
      <c r="Q5058" s="19">
        <v>2100</v>
      </c>
      <c r="R5058" s="39">
        <v>7000</v>
      </c>
      <c r="S5058" s="40">
        <v>700</v>
      </c>
      <c r="T5058" s="19">
        <v>0</v>
      </c>
      <c r="U5058" s="19">
        <v>700</v>
      </c>
      <c r="V5058" s="39"/>
      <c r="W5058" s="40"/>
      <c r="X5058" s="19"/>
      <c r="Y5058" s="19"/>
      <c r="Z5058" s="39"/>
      <c r="AA5058" s="40"/>
      <c r="AB5058" s="19"/>
      <c r="AC5058" s="19"/>
      <c r="AD5058" s="43"/>
      <c r="AE5058" s="26"/>
      <c r="AF5058" s="26"/>
      <c r="AG5058" s="44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6" t="s">
        <v>1655</v>
      </c>
      <c r="B5059" s="37" t="s">
        <v>671</v>
      </c>
      <c r="C5059" s="38" t="s">
        <v>672</v>
      </c>
      <c r="D5059" s="24">
        <f t="shared" si="156"/>
        <v>0</v>
      </c>
      <c r="E5059" s="32">
        <f t="shared" si="157"/>
        <v>7004</v>
      </c>
      <c r="F5059" s="28">
        <v>0</v>
      </c>
      <c r="G5059" s="29">
        <v>0</v>
      </c>
      <c r="H5059" s="22">
        <v>0</v>
      </c>
      <c r="I5059" s="22">
        <v>0</v>
      </c>
      <c r="J5059" s="41">
        <v>0</v>
      </c>
      <c r="K5059" s="42">
        <v>0</v>
      </c>
      <c r="L5059" s="22">
        <v>0</v>
      </c>
      <c r="M5059" s="22">
        <v>2472</v>
      </c>
      <c r="N5059" s="41">
        <v>0</v>
      </c>
      <c r="O5059" s="42">
        <v>2472</v>
      </c>
      <c r="P5059" s="19">
        <v>0</v>
      </c>
      <c r="Q5059" s="19">
        <v>1236</v>
      </c>
      <c r="R5059" s="41">
        <v>0</v>
      </c>
      <c r="S5059" s="42">
        <v>412</v>
      </c>
      <c r="T5059" s="22">
        <v>0</v>
      </c>
      <c r="U5059" s="22">
        <v>412</v>
      </c>
      <c r="V5059" s="41"/>
      <c r="W5059" s="42"/>
      <c r="X5059" s="22"/>
      <c r="Y5059" s="22"/>
      <c r="Z5059" s="41"/>
      <c r="AA5059" s="42"/>
      <c r="AB5059" s="22"/>
      <c r="AC5059" s="22"/>
      <c r="AD5059" s="43"/>
      <c r="AE5059" s="26"/>
      <c r="AF5059" s="26"/>
      <c r="AG5059" s="44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6" t="s">
        <v>1655</v>
      </c>
      <c r="B5060" s="37" t="s">
        <v>673</v>
      </c>
      <c r="C5060" s="38" t="s">
        <v>674</v>
      </c>
      <c r="D5060" s="24">
        <f t="shared" ref="D5060:D5123" si="158">F5060+H5060+J5060+L5060+N5060+P5060+R5060+T5060+V5060+X5060+Z5060+AB5060</f>
        <v>0</v>
      </c>
      <c r="E5060" s="32">
        <f t="shared" ref="E5060:E5123" si="159">G5060+I5060+K5060+M5060+O5060+Q5060+S5060+U5060+W5060+Y5060+AA5060+AC5060</f>
        <v>0</v>
      </c>
      <c r="F5060" s="28"/>
      <c r="G5060" s="29"/>
      <c r="H5060" s="22"/>
      <c r="I5060" s="22"/>
      <c r="J5060" s="41"/>
      <c r="K5060" s="42"/>
      <c r="L5060" s="22"/>
      <c r="M5060" s="22"/>
      <c r="N5060" s="41"/>
      <c r="O5060" s="42"/>
      <c r="P5060" s="22"/>
      <c r="Q5060" s="22"/>
      <c r="R5060" s="41"/>
      <c r="S5060" s="42"/>
      <c r="T5060" s="22"/>
      <c r="U5060" s="22"/>
      <c r="V5060" s="41"/>
      <c r="W5060" s="42"/>
      <c r="X5060" s="22"/>
      <c r="Y5060" s="22"/>
      <c r="Z5060" s="41"/>
      <c r="AA5060" s="42"/>
      <c r="AB5060" s="22"/>
      <c r="AC5060" s="22"/>
      <c r="AD5060" s="43"/>
      <c r="AE5060" s="26"/>
      <c r="AF5060" s="26"/>
      <c r="AG5060" s="44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6" t="s">
        <v>1655</v>
      </c>
      <c r="B5061" s="37" t="s">
        <v>675</v>
      </c>
      <c r="C5061" s="38" t="s">
        <v>676</v>
      </c>
      <c r="D5061" s="24">
        <f t="shared" si="158"/>
        <v>0</v>
      </c>
      <c r="E5061" s="32">
        <f t="shared" si="159"/>
        <v>0</v>
      </c>
      <c r="F5061" s="28"/>
      <c r="G5061" s="29"/>
      <c r="H5061" s="22"/>
      <c r="I5061" s="22"/>
      <c r="J5061" s="41"/>
      <c r="K5061" s="42"/>
      <c r="L5061" s="22"/>
      <c r="M5061" s="22"/>
      <c r="N5061" s="41"/>
      <c r="O5061" s="42"/>
      <c r="P5061" s="22"/>
      <c r="Q5061" s="22"/>
      <c r="R5061" s="41"/>
      <c r="S5061" s="42"/>
      <c r="T5061" s="22"/>
      <c r="U5061" s="22"/>
      <c r="V5061" s="41"/>
      <c r="W5061" s="42"/>
      <c r="X5061" s="22"/>
      <c r="Y5061" s="22"/>
      <c r="Z5061" s="41"/>
      <c r="AA5061" s="42"/>
      <c r="AB5061" s="22"/>
      <c r="AC5061" s="22"/>
      <c r="AD5061" s="43"/>
      <c r="AE5061" s="26"/>
      <c r="AF5061" s="26"/>
      <c r="AG5061" s="44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6" t="s">
        <v>1655</v>
      </c>
      <c r="B5062" s="37" t="s">
        <v>677</v>
      </c>
      <c r="C5062" s="38" t="s">
        <v>678</v>
      </c>
      <c r="D5062" s="24">
        <f t="shared" si="158"/>
        <v>0</v>
      </c>
      <c r="E5062" s="32">
        <f t="shared" si="159"/>
        <v>0</v>
      </c>
      <c r="F5062" s="28"/>
      <c r="G5062" s="29"/>
      <c r="H5062" s="22"/>
      <c r="I5062" s="22"/>
      <c r="J5062" s="41"/>
      <c r="K5062" s="42"/>
      <c r="L5062" s="22"/>
      <c r="M5062" s="22"/>
      <c r="N5062" s="41"/>
      <c r="O5062" s="42"/>
      <c r="P5062" s="22"/>
      <c r="Q5062" s="22"/>
      <c r="R5062" s="41"/>
      <c r="S5062" s="42"/>
      <c r="T5062" s="22"/>
      <c r="U5062" s="22"/>
      <c r="V5062" s="41"/>
      <c r="W5062" s="42"/>
      <c r="X5062" s="22"/>
      <c r="Y5062" s="22"/>
      <c r="Z5062" s="41"/>
      <c r="AA5062" s="42"/>
      <c r="AB5062" s="22"/>
      <c r="AC5062" s="22"/>
      <c r="AD5062" s="43"/>
      <c r="AE5062" s="26"/>
      <c r="AF5062" s="26"/>
      <c r="AG5062" s="44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6" t="s">
        <v>1655</v>
      </c>
      <c r="B5063" s="37" t="s">
        <v>679</v>
      </c>
      <c r="C5063" s="38" t="s">
        <v>680</v>
      </c>
      <c r="D5063" s="24">
        <f t="shared" si="158"/>
        <v>60750</v>
      </c>
      <c r="E5063" s="32">
        <f t="shared" si="159"/>
        <v>17400</v>
      </c>
      <c r="F5063" s="28">
        <v>0</v>
      </c>
      <c r="G5063" s="29">
        <v>0</v>
      </c>
      <c r="H5063" s="22">
        <v>39000</v>
      </c>
      <c r="I5063" s="22">
        <v>17400</v>
      </c>
      <c r="J5063" s="41">
        <v>0</v>
      </c>
      <c r="K5063" s="42">
        <v>0</v>
      </c>
      <c r="L5063" s="22">
        <v>0</v>
      </c>
      <c r="M5063" s="22">
        <v>0</v>
      </c>
      <c r="N5063" s="41">
        <v>0</v>
      </c>
      <c r="O5063" s="42">
        <v>0</v>
      </c>
      <c r="P5063" s="22">
        <v>0</v>
      </c>
      <c r="Q5063" s="22">
        <v>0</v>
      </c>
      <c r="R5063" s="41">
        <v>0</v>
      </c>
      <c r="S5063" s="42">
        <v>0</v>
      </c>
      <c r="T5063" s="22">
        <v>21750</v>
      </c>
      <c r="U5063" s="22">
        <v>0</v>
      </c>
      <c r="V5063" s="41"/>
      <c r="W5063" s="42"/>
      <c r="X5063" s="22"/>
      <c r="Y5063" s="22"/>
      <c r="Z5063" s="41"/>
      <c r="AA5063" s="42"/>
      <c r="AB5063" s="22"/>
      <c r="AC5063" s="22"/>
      <c r="AD5063" s="43"/>
      <c r="AE5063" s="26"/>
      <c r="AF5063" s="26"/>
      <c r="AG5063" s="44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6" t="s">
        <v>1655</v>
      </c>
      <c r="B5064" s="37" t="s">
        <v>681</v>
      </c>
      <c r="C5064" s="38" t="s">
        <v>682</v>
      </c>
      <c r="D5064" s="24">
        <f t="shared" si="158"/>
        <v>0</v>
      </c>
      <c r="E5064" s="32">
        <f t="shared" si="159"/>
        <v>0</v>
      </c>
      <c r="F5064" s="28"/>
      <c r="G5064" s="29"/>
      <c r="H5064" s="22"/>
      <c r="I5064" s="22"/>
      <c r="J5064" s="41"/>
      <c r="K5064" s="42"/>
      <c r="L5064" s="22"/>
      <c r="M5064" s="22"/>
      <c r="N5064" s="41"/>
      <c r="O5064" s="42"/>
      <c r="P5064" s="22"/>
      <c r="Q5064" s="22"/>
      <c r="R5064" s="41"/>
      <c r="S5064" s="42"/>
      <c r="T5064" s="22"/>
      <c r="U5064" s="22"/>
      <c r="V5064" s="41"/>
      <c r="W5064" s="42"/>
      <c r="X5064" s="22"/>
      <c r="Y5064" s="22"/>
      <c r="Z5064" s="41"/>
      <c r="AA5064" s="42"/>
      <c r="AB5064" s="22"/>
      <c r="AC5064" s="22"/>
      <c r="AD5064" s="43"/>
      <c r="AE5064" s="26"/>
      <c r="AF5064" s="26"/>
      <c r="AG5064" s="44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6" t="s">
        <v>1655</v>
      </c>
      <c r="B5065" s="37" t="s">
        <v>683</v>
      </c>
      <c r="C5065" s="38" t="s">
        <v>684</v>
      </c>
      <c r="D5065" s="24">
        <f t="shared" si="158"/>
        <v>0</v>
      </c>
      <c r="E5065" s="32">
        <f t="shared" si="159"/>
        <v>0</v>
      </c>
      <c r="F5065" s="28">
        <v>0</v>
      </c>
      <c r="G5065" s="29">
        <v>0</v>
      </c>
      <c r="H5065" s="22">
        <v>0</v>
      </c>
      <c r="I5065" s="22">
        <v>0</v>
      </c>
      <c r="J5065" s="41">
        <v>0</v>
      </c>
      <c r="K5065" s="42">
        <v>0</v>
      </c>
      <c r="L5065" s="22">
        <v>0</v>
      </c>
      <c r="M5065" s="22">
        <v>0</v>
      </c>
      <c r="N5065" s="41">
        <v>0</v>
      </c>
      <c r="O5065" s="42">
        <v>0</v>
      </c>
      <c r="P5065" s="22">
        <v>0</v>
      </c>
      <c r="Q5065" s="22">
        <v>0</v>
      </c>
      <c r="R5065" s="41">
        <v>0</v>
      </c>
      <c r="S5065" s="42">
        <v>0</v>
      </c>
      <c r="T5065" s="22">
        <v>0</v>
      </c>
      <c r="U5065" s="22">
        <v>0</v>
      </c>
      <c r="V5065" s="41"/>
      <c r="W5065" s="42"/>
      <c r="X5065" s="22"/>
      <c r="Y5065" s="22"/>
      <c r="Z5065" s="41"/>
      <c r="AA5065" s="42"/>
      <c r="AB5065" s="22"/>
      <c r="AC5065" s="22"/>
      <c r="AD5065" s="43"/>
      <c r="AE5065" s="26"/>
      <c r="AF5065" s="26"/>
      <c r="AG5065" s="44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6" t="s">
        <v>1655</v>
      </c>
      <c r="B5066" s="37" t="s">
        <v>685</v>
      </c>
      <c r="C5066" s="38" t="s">
        <v>686</v>
      </c>
      <c r="D5066" s="24">
        <f t="shared" si="158"/>
        <v>0</v>
      </c>
      <c r="E5066" s="32">
        <f t="shared" si="159"/>
        <v>0</v>
      </c>
      <c r="F5066" s="28"/>
      <c r="G5066" s="29"/>
      <c r="H5066" s="22"/>
      <c r="I5066" s="22"/>
      <c r="J5066" s="41"/>
      <c r="K5066" s="42"/>
      <c r="L5066" s="22"/>
      <c r="M5066" s="22"/>
      <c r="N5066" s="41"/>
      <c r="O5066" s="42"/>
      <c r="P5066" s="22"/>
      <c r="Q5066" s="22"/>
      <c r="R5066" s="41"/>
      <c r="S5066" s="42"/>
      <c r="T5066" s="22"/>
      <c r="U5066" s="22"/>
      <c r="V5066" s="41"/>
      <c r="W5066" s="42"/>
      <c r="X5066" s="22"/>
      <c r="Y5066" s="22"/>
      <c r="Z5066" s="41"/>
      <c r="AA5066" s="42"/>
      <c r="AB5066" s="22"/>
      <c r="AC5066" s="22"/>
      <c r="AD5066" s="43"/>
      <c r="AE5066" s="26"/>
      <c r="AF5066" s="26"/>
      <c r="AG5066" s="44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6" t="s">
        <v>1655</v>
      </c>
      <c r="B5067" s="37" t="s">
        <v>687</v>
      </c>
      <c r="C5067" s="38" t="s">
        <v>688</v>
      </c>
      <c r="D5067" s="24">
        <f t="shared" si="158"/>
        <v>0</v>
      </c>
      <c r="E5067" s="32">
        <f t="shared" si="159"/>
        <v>0</v>
      </c>
      <c r="F5067" s="28"/>
      <c r="G5067" s="29"/>
      <c r="H5067" s="22"/>
      <c r="I5067" s="22"/>
      <c r="J5067" s="41"/>
      <c r="K5067" s="42"/>
      <c r="L5067" s="22"/>
      <c r="M5067" s="22"/>
      <c r="N5067" s="41"/>
      <c r="O5067" s="42"/>
      <c r="P5067" s="22"/>
      <c r="Q5067" s="22"/>
      <c r="R5067" s="41"/>
      <c r="S5067" s="42"/>
      <c r="T5067" s="22"/>
      <c r="U5067" s="22"/>
      <c r="V5067" s="41"/>
      <c r="W5067" s="42"/>
      <c r="X5067" s="22"/>
      <c r="Y5067" s="22"/>
      <c r="Z5067" s="41"/>
      <c r="AA5067" s="42"/>
      <c r="AB5067" s="22"/>
      <c r="AC5067" s="22"/>
      <c r="AD5067" s="43"/>
      <c r="AE5067" s="26"/>
      <c r="AF5067" s="26"/>
      <c r="AG5067" s="44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6" t="s">
        <v>1655</v>
      </c>
      <c r="B5068" s="37" t="s">
        <v>689</v>
      </c>
      <c r="C5068" s="38" t="s">
        <v>690</v>
      </c>
      <c r="D5068" s="24">
        <f t="shared" si="158"/>
        <v>0</v>
      </c>
      <c r="E5068" s="32">
        <f t="shared" si="159"/>
        <v>0</v>
      </c>
      <c r="F5068" s="28"/>
      <c r="G5068" s="29"/>
      <c r="H5068" s="22"/>
      <c r="I5068" s="22"/>
      <c r="J5068" s="41"/>
      <c r="K5068" s="42"/>
      <c r="L5068" s="22"/>
      <c r="M5068" s="22"/>
      <c r="N5068" s="41"/>
      <c r="O5068" s="42"/>
      <c r="P5068" s="22"/>
      <c r="Q5068" s="22"/>
      <c r="R5068" s="41"/>
      <c r="S5068" s="42"/>
      <c r="T5068" s="22"/>
      <c r="U5068" s="22"/>
      <c r="V5068" s="41"/>
      <c r="W5068" s="42"/>
      <c r="X5068" s="22"/>
      <c r="Y5068" s="22"/>
      <c r="Z5068" s="41"/>
      <c r="AA5068" s="42"/>
      <c r="AB5068" s="22"/>
      <c r="AC5068" s="22"/>
      <c r="AD5068" s="43"/>
      <c r="AE5068" s="26"/>
      <c r="AF5068" s="26"/>
      <c r="AG5068" s="44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6" t="s">
        <v>1655</v>
      </c>
      <c r="B5069" s="37" t="s">
        <v>691</v>
      </c>
      <c r="C5069" s="38" t="s">
        <v>692</v>
      </c>
      <c r="D5069" s="24">
        <f t="shared" si="158"/>
        <v>0</v>
      </c>
      <c r="E5069" s="32">
        <f t="shared" si="159"/>
        <v>0</v>
      </c>
      <c r="F5069" s="28"/>
      <c r="G5069" s="29"/>
      <c r="H5069" s="22"/>
      <c r="I5069" s="22"/>
      <c r="J5069" s="41"/>
      <c r="K5069" s="42"/>
      <c r="L5069" s="22"/>
      <c r="M5069" s="22"/>
      <c r="N5069" s="41"/>
      <c r="O5069" s="42"/>
      <c r="P5069" s="22"/>
      <c r="Q5069" s="22"/>
      <c r="R5069" s="41"/>
      <c r="S5069" s="42"/>
      <c r="T5069" s="22"/>
      <c r="U5069" s="22"/>
      <c r="V5069" s="41"/>
      <c r="W5069" s="42"/>
      <c r="X5069" s="22"/>
      <c r="Y5069" s="22"/>
      <c r="Z5069" s="41"/>
      <c r="AA5069" s="42"/>
      <c r="AB5069" s="22"/>
      <c r="AC5069" s="22"/>
      <c r="AD5069" s="43"/>
      <c r="AE5069" s="26"/>
      <c r="AF5069" s="26"/>
      <c r="AG5069" s="44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6" t="s">
        <v>1655</v>
      </c>
      <c r="B5070" s="37" t="s">
        <v>693</v>
      </c>
      <c r="C5070" s="38" t="s">
        <v>694</v>
      </c>
      <c r="D5070" s="24">
        <f t="shared" si="158"/>
        <v>0</v>
      </c>
      <c r="E5070" s="32">
        <f t="shared" si="159"/>
        <v>0</v>
      </c>
      <c r="F5070" s="28"/>
      <c r="G5070" s="29"/>
      <c r="H5070" s="22"/>
      <c r="I5070" s="22"/>
      <c r="J5070" s="41"/>
      <c r="K5070" s="42"/>
      <c r="L5070" s="22"/>
      <c r="M5070" s="22"/>
      <c r="N5070" s="41"/>
      <c r="O5070" s="42"/>
      <c r="P5070" s="22"/>
      <c r="Q5070" s="22"/>
      <c r="R5070" s="41"/>
      <c r="S5070" s="42"/>
      <c r="T5070" s="22"/>
      <c r="U5070" s="22"/>
      <c r="V5070" s="41"/>
      <c r="W5070" s="42"/>
      <c r="X5070" s="22"/>
      <c r="Y5070" s="22"/>
      <c r="Z5070" s="41"/>
      <c r="AA5070" s="42"/>
      <c r="AB5070" s="22"/>
      <c r="AC5070" s="22"/>
      <c r="AD5070" s="43"/>
      <c r="AE5070" s="26"/>
      <c r="AF5070" s="26"/>
      <c r="AG5070" s="44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6" t="s">
        <v>1655</v>
      </c>
      <c r="B5071" s="37" t="s">
        <v>695</v>
      </c>
      <c r="C5071" s="38" t="s">
        <v>696</v>
      </c>
      <c r="D5071" s="24">
        <f t="shared" si="158"/>
        <v>0</v>
      </c>
      <c r="E5071" s="32">
        <f t="shared" si="159"/>
        <v>0</v>
      </c>
      <c r="F5071" s="28"/>
      <c r="G5071" s="29"/>
      <c r="H5071" s="22"/>
      <c r="I5071" s="22"/>
      <c r="J5071" s="41"/>
      <c r="K5071" s="42"/>
      <c r="L5071" s="22"/>
      <c r="M5071" s="22"/>
      <c r="N5071" s="41"/>
      <c r="O5071" s="42"/>
      <c r="P5071" s="22"/>
      <c r="Q5071" s="22"/>
      <c r="R5071" s="41"/>
      <c r="S5071" s="42"/>
      <c r="T5071" s="22"/>
      <c r="U5071" s="22"/>
      <c r="V5071" s="41"/>
      <c r="W5071" s="42"/>
      <c r="X5071" s="22"/>
      <c r="Y5071" s="22"/>
      <c r="Z5071" s="41"/>
      <c r="AA5071" s="42"/>
      <c r="AB5071" s="22"/>
      <c r="AC5071" s="22"/>
      <c r="AD5071" s="43"/>
      <c r="AE5071" s="26"/>
      <c r="AF5071" s="26"/>
      <c r="AG5071" s="44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6" t="s">
        <v>1655</v>
      </c>
      <c r="B5072" s="37" t="s">
        <v>697</v>
      </c>
      <c r="C5072" s="38" t="s">
        <v>698</v>
      </c>
      <c r="D5072" s="24">
        <f t="shared" si="158"/>
        <v>0</v>
      </c>
      <c r="E5072" s="32">
        <f t="shared" si="159"/>
        <v>0</v>
      </c>
      <c r="F5072" s="28"/>
      <c r="G5072" s="29"/>
      <c r="H5072" s="22"/>
      <c r="I5072" s="22"/>
      <c r="J5072" s="41"/>
      <c r="K5072" s="42"/>
      <c r="L5072" s="22"/>
      <c r="M5072" s="22"/>
      <c r="N5072" s="41"/>
      <c r="O5072" s="42"/>
      <c r="P5072" s="22"/>
      <c r="Q5072" s="22"/>
      <c r="R5072" s="41"/>
      <c r="S5072" s="42"/>
      <c r="T5072" s="22"/>
      <c r="U5072" s="22"/>
      <c r="V5072" s="41"/>
      <c r="W5072" s="42"/>
      <c r="X5072" s="22"/>
      <c r="Y5072" s="22"/>
      <c r="Z5072" s="41"/>
      <c r="AA5072" s="42"/>
      <c r="AB5072" s="22"/>
      <c r="AC5072" s="22"/>
      <c r="AD5072" s="43"/>
      <c r="AE5072" s="26"/>
      <c r="AF5072" s="26"/>
      <c r="AG5072" s="44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6" t="s">
        <v>1655</v>
      </c>
      <c r="B5073" s="37" t="s">
        <v>699</v>
      </c>
      <c r="C5073" s="38" t="s">
        <v>700</v>
      </c>
      <c r="D5073" s="24">
        <f t="shared" si="158"/>
        <v>0</v>
      </c>
      <c r="E5073" s="32">
        <f t="shared" si="159"/>
        <v>1694033.81</v>
      </c>
      <c r="F5073" s="28"/>
      <c r="G5073" s="29"/>
      <c r="H5073" s="19"/>
      <c r="I5073" s="19"/>
      <c r="J5073" s="39"/>
      <c r="K5073" s="40"/>
      <c r="L5073" s="19"/>
      <c r="M5073" s="19"/>
      <c r="N5073" s="39"/>
      <c r="O5073" s="40"/>
      <c r="P5073" s="22"/>
      <c r="Q5073" s="22"/>
      <c r="R5073" s="39">
        <v>0</v>
      </c>
      <c r="S5073" s="40">
        <v>1684033.81</v>
      </c>
      <c r="T5073" s="19">
        <v>0</v>
      </c>
      <c r="U5073" s="19">
        <v>10000</v>
      </c>
      <c r="V5073" s="39"/>
      <c r="W5073" s="40"/>
      <c r="X5073" s="19"/>
      <c r="Y5073" s="19"/>
      <c r="Z5073" s="39"/>
      <c r="AA5073" s="40"/>
      <c r="AB5073" s="19"/>
      <c r="AC5073" s="19"/>
      <c r="AD5073" s="43"/>
      <c r="AE5073" s="26"/>
      <c r="AF5073" s="26"/>
      <c r="AG5073" s="44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6" t="s">
        <v>1655</v>
      </c>
      <c r="B5074" s="37" t="s">
        <v>701</v>
      </c>
      <c r="C5074" s="38" t="s">
        <v>702</v>
      </c>
      <c r="D5074" s="24">
        <f t="shared" si="158"/>
        <v>0</v>
      </c>
      <c r="E5074" s="32">
        <f t="shared" si="159"/>
        <v>0</v>
      </c>
      <c r="F5074" s="28"/>
      <c r="G5074" s="29"/>
      <c r="H5074" s="22"/>
      <c r="I5074" s="22"/>
      <c r="J5074" s="41"/>
      <c r="K5074" s="42"/>
      <c r="L5074" s="22"/>
      <c r="M5074" s="22"/>
      <c r="N5074" s="41"/>
      <c r="O5074" s="42"/>
      <c r="P5074" s="19"/>
      <c r="Q5074" s="19"/>
      <c r="R5074" s="41"/>
      <c r="S5074" s="42"/>
      <c r="T5074" s="22"/>
      <c r="U5074" s="22"/>
      <c r="V5074" s="41"/>
      <c r="W5074" s="42"/>
      <c r="X5074" s="22"/>
      <c r="Y5074" s="22"/>
      <c r="Z5074" s="41"/>
      <c r="AA5074" s="42"/>
      <c r="AB5074" s="22"/>
      <c r="AC5074" s="22"/>
      <c r="AD5074" s="43"/>
      <c r="AE5074" s="26"/>
      <c r="AF5074" s="26"/>
      <c r="AG5074" s="44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6" t="s">
        <v>1655</v>
      </c>
      <c r="B5075" s="37" t="s">
        <v>703</v>
      </c>
      <c r="C5075" s="38" t="s">
        <v>704</v>
      </c>
      <c r="D5075" s="24">
        <f t="shared" si="158"/>
        <v>0</v>
      </c>
      <c r="E5075" s="32">
        <f t="shared" si="159"/>
        <v>0</v>
      </c>
      <c r="F5075" s="28"/>
      <c r="G5075" s="29"/>
      <c r="H5075" s="22"/>
      <c r="I5075" s="22"/>
      <c r="J5075" s="41"/>
      <c r="K5075" s="42"/>
      <c r="L5075" s="22"/>
      <c r="M5075" s="22"/>
      <c r="N5075" s="41"/>
      <c r="O5075" s="42"/>
      <c r="P5075" s="22"/>
      <c r="Q5075" s="22"/>
      <c r="R5075" s="41"/>
      <c r="S5075" s="42"/>
      <c r="T5075" s="22"/>
      <c r="U5075" s="22"/>
      <c r="V5075" s="41"/>
      <c r="W5075" s="42"/>
      <c r="X5075" s="22"/>
      <c r="Y5075" s="22"/>
      <c r="Z5075" s="41"/>
      <c r="AA5075" s="42"/>
      <c r="AB5075" s="22"/>
      <c r="AC5075" s="22"/>
      <c r="AD5075" s="43"/>
      <c r="AE5075" s="26"/>
      <c r="AF5075" s="26"/>
      <c r="AG5075" s="44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6" t="s">
        <v>1655</v>
      </c>
      <c r="B5076" s="37" t="s">
        <v>705</v>
      </c>
      <c r="C5076" s="38" t="s">
        <v>706</v>
      </c>
      <c r="D5076" s="24">
        <f t="shared" si="158"/>
        <v>0</v>
      </c>
      <c r="E5076" s="32">
        <f t="shared" si="159"/>
        <v>0</v>
      </c>
      <c r="F5076" s="28"/>
      <c r="G5076" s="29"/>
      <c r="H5076" s="22"/>
      <c r="I5076" s="22"/>
      <c r="J5076" s="41"/>
      <c r="K5076" s="42"/>
      <c r="L5076" s="22"/>
      <c r="M5076" s="22"/>
      <c r="N5076" s="41"/>
      <c r="O5076" s="42"/>
      <c r="P5076" s="22"/>
      <c r="Q5076" s="22"/>
      <c r="R5076" s="41"/>
      <c r="S5076" s="42"/>
      <c r="T5076" s="22"/>
      <c r="U5076" s="22"/>
      <c r="V5076" s="41"/>
      <c r="W5076" s="42"/>
      <c r="X5076" s="22"/>
      <c r="Y5076" s="22"/>
      <c r="Z5076" s="41"/>
      <c r="AA5076" s="42"/>
      <c r="AB5076" s="22"/>
      <c r="AC5076" s="22"/>
      <c r="AD5076" s="43"/>
      <c r="AE5076" s="26"/>
      <c r="AF5076" s="26"/>
      <c r="AG5076" s="44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6" t="s">
        <v>1655</v>
      </c>
      <c r="B5077" s="37" t="s">
        <v>707</v>
      </c>
      <c r="C5077" s="38" t="s">
        <v>708</v>
      </c>
      <c r="D5077" s="24">
        <f t="shared" si="158"/>
        <v>0</v>
      </c>
      <c r="E5077" s="32">
        <f t="shared" si="159"/>
        <v>0</v>
      </c>
      <c r="F5077" s="28"/>
      <c r="G5077" s="29"/>
      <c r="H5077" s="19"/>
      <c r="I5077" s="19"/>
      <c r="J5077" s="39"/>
      <c r="K5077" s="40"/>
      <c r="L5077" s="19"/>
      <c r="M5077" s="19"/>
      <c r="N5077" s="39"/>
      <c r="O5077" s="40"/>
      <c r="P5077" s="22"/>
      <c r="Q5077" s="22"/>
      <c r="R5077" s="39"/>
      <c r="S5077" s="40"/>
      <c r="T5077" s="19"/>
      <c r="U5077" s="19"/>
      <c r="V5077" s="39"/>
      <c r="W5077" s="40"/>
      <c r="X5077" s="19"/>
      <c r="Y5077" s="19"/>
      <c r="Z5077" s="39"/>
      <c r="AA5077" s="40"/>
      <c r="AB5077" s="19"/>
      <c r="AC5077" s="19"/>
      <c r="AD5077" s="43"/>
      <c r="AE5077" s="26"/>
      <c r="AF5077" s="26"/>
      <c r="AG5077" s="44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6" t="s">
        <v>1655</v>
      </c>
      <c r="B5078" s="37" t="s">
        <v>709</v>
      </c>
      <c r="C5078" s="38" t="s">
        <v>710</v>
      </c>
      <c r="D5078" s="24">
        <f t="shared" si="158"/>
        <v>0</v>
      </c>
      <c r="E5078" s="32">
        <f t="shared" si="159"/>
        <v>0</v>
      </c>
      <c r="F5078" s="28">
        <v>0</v>
      </c>
      <c r="G5078" s="29">
        <v>0</v>
      </c>
      <c r="H5078" s="19">
        <v>0</v>
      </c>
      <c r="I5078" s="19">
        <v>0</v>
      </c>
      <c r="J5078" s="39">
        <v>0</v>
      </c>
      <c r="K5078" s="40">
        <v>0</v>
      </c>
      <c r="L5078" s="19">
        <v>0</v>
      </c>
      <c r="M5078" s="19">
        <v>0</v>
      </c>
      <c r="N5078" s="39">
        <v>0</v>
      </c>
      <c r="O5078" s="40">
        <v>0</v>
      </c>
      <c r="P5078" s="19">
        <v>0</v>
      </c>
      <c r="Q5078" s="19">
        <v>0</v>
      </c>
      <c r="R5078" s="39">
        <v>0</v>
      </c>
      <c r="S5078" s="40">
        <v>0</v>
      </c>
      <c r="T5078" s="19">
        <v>0</v>
      </c>
      <c r="U5078" s="19">
        <v>0</v>
      </c>
      <c r="V5078" s="39"/>
      <c r="W5078" s="40"/>
      <c r="X5078" s="19"/>
      <c r="Y5078" s="19"/>
      <c r="Z5078" s="39"/>
      <c r="AA5078" s="40"/>
      <c r="AB5078" s="19"/>
      <c r="AC5078" s="19"/>
      <c r="AD5078" s="43"/>
      <c r="AE5078" s="26"/>
      <c r="AF5078" s="26"/>
      <c r="AG5078" s="44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6" t="s">
        <v>1655</v>
      </c>
      <c r="B5079" s="37" t="s">
        <v>711</v>
      </c>
      <c r="C5079" s="38" t="s">
        <v>712</v>
      </c>
      <c r="D5079" s="24">
        <f t="shared" si="158"/>
        <v>3765763.2199999997</v>
      </c>
      <c r="E5079" s="32">
        <f t="shared" si="159"/>
        <v>2378115.35</v>
      </c>
      <c r="F5079" s="28">
        <v>1266501.1399999999</v>
      </c>
      <c r="G5079" s="29">
        <v>1789603.43</v>
      </c>
      <c r="H5079" s="19">
        <v>688232.61</v>
      </c>
      <c r="I5079" s="19">
        <v>19452.5</v>
      </c>
      <c r="J5079" s="39">
        <v>26757.9</v>
      </c>
      <c r="K5079" s="40">
        <v>140576.4</v>
      </c>
      <c r="L5079" s="19">
        <v>640949.27</v>
      </c>
      <c r="M5079" s="19">
        <v>51213.760000000002</v>
      </c>
      <c r="N5079" s="39">
        <v>1135212.3</v>
      </c>
      <c r="O5079" s="40">
        <v>210157.25</v>
      </c>
      <c r="P5079" s="19">
        <v>6277</v>
      </c>
      <c r="Q5079" s="19">
        <v>41089.64</v>
      </c>
      <c r="R5079" s="39">
        <v>1833</v>
      </c>
      <c r="S5079" s="40">
        <v>2757</v>
      </c>
      <c r="T5079" s="19">
        <v>0</v>
      </c>
      <c r="U5079" s="19">
        <v>123265.37</v>
      </c>
      <c r="V5079" s="39"/>
      <c r="W5079" s="40"/>
      <c r="X5079" s="19"/>
      <c r="Y5079" s="19"/>
      <c r="Z5079" s="39"/>
      <c r="AA5079" s="40"/>
      <c r="AB5079" s="19"/>
      <c r="AC5079" s="19"/>
      <c r="AD5079" s="43"/>
      <c r="AE5079" s="26"/>
      <c r="AF5079" s="26"/>
      <c r="AG5079" s="44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6" t="s">
        <v>1655</v>
      </c>
      <c r="B5080" s="37" t="s">
        <v>713</v>
      </c>
      <c r="C5080" s="38" t="s">
        <v>714</v>
      </c>
      <c r="D5080" s="24">
        <f t="shared" si="158"/>
        <v>1684.03</v>
      </c>
      <c r="E5080" s="32">
        <f t="shared" si="159"/>
        <v>101179.75</v>
      </c>
      <c r="F5080" s="28">
        <v>1684.03</v>
      </c>
      <c r="G5080" s="29">
        <v>101179.75</v>
      </c>
      <c r="H5080" s="19">
        <v>0</v>
      </c>
      <c r="I5080" s="19">
        <v>0</v>
      </c>
      <c r="J5080" s="39">
        <v>0</v>
      </c>
      <c r="K5080" s="40">
        <v>0</v>
      </c>
      <c r="L5080" s="19">
        <v>0</v>
      </c>
      <c r="M5080" s="19">
        <v>0</v>
      </c>
      <c r="N5080" s="39">
        <v>0</v>
      </c>
      <c r="O5080" s="40">
        <v>0</v>
      </c>
      <c r="P5080" s="19">
        <v>0</v>
      </c>
      <c r="Q5080" s="19">
        <v>0</v>
      </c>
      <c r="R5080" s="39">
        <v>0</v>
      </c>
      <c r="S5080" s="40">
        <v>0</v>
      </c>
      <c r="T5080" s="19">
        <v>0</v>
      </c>
      <c r="U5080" s="19">
        <v>0</v>
      </c>
      <c r="V5080" s="39"/>
      <c r="W5080" s="40"/>
      <c r="X5080" s="19"/>
      <c r="Y5080" s="19"/>
      <c r="Z5080" s="39"/>
      <c r="AA5080" s="40"/>
      <c r="AB5080" s="19"/>
      <c r="AC5080" s="19"/>
      <c r="AD5080" s="43"/>
      <c r="AE5080" s="26"/>
      <c r="AF5080" s="26"/>
      <c r="AG5080" s="44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6" t="s">
        <v>1655</v>
      </c>
      <c r="B5081" s="37" t="s">
        <v>715</v>
      </c>
      <c r="C5081" s="38" t="s">
        <v>716</v>
      </c>
      <c r="D5081" s="24">
        <f t="shared" si="158"/>
        <v>0</v>
      </c>
      <c r="E5081" s="32">
        <f t="shared" si="159"/>
        <v>0</v>
      </c>
      <c r="F5081" s="28">
        <v>0</v>
      </c>
      <c r="G5081" s="29">
        <v>0</v>
      </c>
      <c r="H5081" s="19">
        <v>0</v>
      </c>
      <c r="I5081" s="19">
        <v>0</v>
      </c>
      <c r="J5081" s="39">
        <v>0</v>
      </c>
      <c r="K5081" s="40">
        <v>0</v>
      </c>
      <c r="L5081" s="19">
        <v>0</v>
      </c>
      <c r="M5081" s="19">
        <v>0</v>
      </c>
      <c r="N5081" s="39">
        <v>0</v>
      </c>
      <c r="O5081" s="40">
        <v>0</v>
      </c>
      <c r="P5081" s="19">
        <v>0</v>
      </c>
      <c r="Q5081" s="19">
        <v>0</v>
      </c>
      <c r="R5081" s="39">
        <v>0</v>
      </c>
      <c r="S5081" s="40">
        <v>0</v>
      </c>
      <c r="T5081" s="19">
        <v>0</v>
      </c>
      <c r="U5081" s="19">
        <v>0</v>
      </c>
      <c r="V5081" s="39"/>
      <c r="W5081" s="40"/>
      <c r="X5081" s="19"/>
      <c r="Y5081" s="19"/>
      <c r="Z5081" s="39"/>
      <c r="AA5081" s="40"/>
      <c r="AB5081" s="19"/>
      <c r="AC5081" s="19"/>
      <c r="AD5081" s="43"/>
      <c r="AE5081" s="26"/>
      <c r="AF5081" s="26"/>
      <c r="AG5081" s="44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6" t="s">
        <v>1655</v>
      </c>
      <c r="B5082" s="37" t="s">
        <v>717</v>
      </c>
      <c r="C5082" s="38" t="s">
        <v>718</v>
      </c>
      <c r="D5082" s="24">
        <f t="shared" si="158"/>
        <v>0</v>
      </c>
      <c r="E5082" s="32">
        <f t="shared" si="159"/>
        <v>0</v>
      </c>
      <c r="F5082" s="28"/>
      <c r="G5082" s="29"/>
      <c r="H5082" s="22"/>
      <c r="I5082" s="22"/>
      <c r="J5082" s="41"/>
      <c r="K5082" s="42"/>
      <c r="L5082" s="22"/>
      <c r="M5082" s="22"/>
      <c r="N5082" s="41"/>
      <c r="O5082" s="42"/>
      <c r="P5082" s="19"/>
      <c r="Q5082" s="19"/>
      <c r="R5082" s="41"/>
      <c r="S5082" s="42"/>
      <c r="T5082" s="22"/>
      <c r="U5082" s="22"/>
      <c r="V5082" s="41"/>
      <c r="W5082" s="42"/>
      <c r="X5082" s="22"/>
      <c r="Y5082" s="22"/>
      <c r="Z5082" s="41"/>
      <c r="AA5082" s="42"/>
      <c r="AB5082" s="22"/>
      <c r="AC5082" s="22"/>
      <c r="AD5082" s="43"/>
      <c r="AE5082" s="26"/>
      <c r="AF5082" s="26"/>
      <c r="AG5082" s="44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6" t="s">
        <v>1655</v>
      </c>
      <c r="B5083" s="37" t="s">
        <v>719</v>
      </c>
      <c r="C5083" s="38" t="s">
        <v>720</v>
      </c>
      <c r="D5083" s="24">
        <f t="shared" si="158"/>
        <v>0</v>
      </c>
      <c r="E5083" s="32">
        <f t="shared" si="159"/>
        <v>0</v>
      </c>
      <c r="F5083" s="30"/>
      <c r="G5083" s="31"/>
      <c r="H5083" s="22"/>
      <c r="I5083" s="22"/>
      <c r="J5083" s="41"/>
      <c r="K5083" s="42"/>
      <c r="L5083" s="22"/>
      <c r="M5083" s="22"/>
      <c r="N5083" s="41"/>
      <c r="O5083" s="42"/>
      <c r="P5083" s="22"/>
      <c r="Q5083" s="22"/>
      <c r="R5083" s="41"/>
      <c r="S5083" s="42"/>
      <c r="T5083" s="22"/>
      <c r="U5083" s="22"/>
      <c r="V5083" s="41"/>
      <c r="W5083" s="42"/>
      <c r="X5083" s="22"/>
      <c r="Y5083" s="22"/>
      <c r="Z5083" s="41"/>
      <c r="AA5083" s="42"/>
      <c r="AB5083" s="22"/>
      <c r="AC5083" s="22"/>
      <c r="AD5083" s="43"/>
      <c r="AE5083" s="26"/>
      <c r="AF5083" s="26"/>
      <c r="AG5083" s="44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6" t="s">
        <v>1655</v>
      </c>
      <c r="B5084" s="37" t="s">
        <v>721</v>
      </c>
      <c r="C5084" s="38" t="s">
        <v>722</v>
      </c>
      <c r="D5084" s="24">
        <f t="shared" si="158"/>
        <v>0</v>
      </c>
      <c r="E5084" s="32">
        <f t="shared" si="159"/>
        <v>0</v>
      </c>
      <c r="F5084" s="30"/>
      <c r="G5084" s="31"/>
      <c r="H5084" s="22"/>
      <c r="I5084" s="22"/>
      <c r="J5084" s="41"/>
      <c r="K5084" s="42"/>
      <c r="L5084" s="22"/>
      <c r="M5084" s="22"/>
      <c r="N5084" s="41"/>
      <c r="O5084" s="42"/>
      <c r="P5084" s="22"/>
      <c r="Q5084" s="22"/>
      <c r="R5084" s="41"/>
      <c r="S5084" s="42"/>
      <c r="T5084" s="22"/>
      <c r="U5084" s="22"/>
      <c r="V5084" s="41"/>
      <c r="W5084" s="42"/>
      <c r="X5084" s="22"/>
      <c r="Y5084" s="22"/>
      <c r="Z5084" s="41"/>
      <c r="AA5084" s="42"/>
      <c r="AB5084" s="22"/>
      <c r="AC5084" s="22"/>
      <c r="AD5084" s="43"/>
      <c r="AE5084" s="26"/>
      <c r="AF5084" s="26"/>
      <c r="AG5084" s="44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6" t="s">
        <v>1655</v>
      </c>
      <c r="B5085" s="37" t="s">
        <v>723</v>
      </c>
      <c r="C5085" s="38" t="s">
        <v>724</v>
      </c>
      <c r="D5085" s="24">
        <f t="shared" si="158"/>
        <v>0</v>
      </c>
      <c r="E5085" s="32">
        <f t="shared" si="159"/>
        <v>0</v>
      </c>
      <c r="F5085" s="30"/>
      <c r="G5085" s="31"/>
      <c r="H5085" s="22"/>
      <c r="I5085" s="22"/>
      <c r="J5085" s="41"/>
      <c r="K5085" s="42"/>
      <c r="L5085" s="22"/>
      <c r="M5085" s="22"/>
      <c r="N5085" s="41"/>
      <c r="O5085" s="42"/>
      <c r="P5085" s="22"/>
      <c r="Q5085" s="22"/>
      <c r="R5085" s="41"/>
      <c r="S5085" s="42"/>
      <c r="T5085" s="22"/>
      <c r="U5085" s="22"/>
      <c r="V5085" s="41"/>
      <c r="W5085" s="42"/>
      <c r="X5085" s="22"/>
      <c r="Y5085" s="22"/>
      <c r="Z5085" s="41"/>
      <c r="AA5085" s="42"/>
      <c r="AB5085" s="22"/>
      <c r="AC5085" s="22"/>
      <c r="AD5085" s="43"/>
      <c r="AE5085" s="26"/>
      <c r="AF5085" s="26"/>
      <c r="AG5085" s="44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6" t="s">
        <v>1655</v>
      </c>
      <c r="B5086" s="37" t="s">
        <v>725</v>
      </c>
      <c r="C5086" s="38" t="s">
        <v>726</v>
      </c>
      <c r="D5086" s="24">
        <f t="shared" si="158"/>
        <v>0</v>
      </c>
      <c r="E5086" s="32">
        <f t="shared" si="159"/>
        <v>0</v>
      </c>
      <c r="F5086" s="30"/>
      <c r="G5086" s="31"/>
      <c r="H5086" s="22"/>
      <c r="I5086" s="22"/>
      <c r="J5086" s="41"/>
      <c r="K5086" s="42"/>
      <c r="L5086" s="22"/>
      <c r="M5086" s="22"/>
      <c r="N5086" s="41"/>
      <c r="O5086" s="42"/>
      <c r="P5086" s="22"/>
      <c r="Q5086" s="22"/>
      <c r="R5086" s="41"/>
      <c r="S5086" s="42"/>
      <c r="T5086" s="22"/>
      <c r="U5086" s="22"/>
      <c r="V5086" s="41"/>
      <c r="W5086" s="42"/>
      <c r="X5086" s="22"/>
      <c r="Y5086" s="22"/>
      <c r="Z5086" s="41"/>
      <c r="AA5086" s="42"/>
      <c r="AB5086" s="22"/>
      <c r="AC5086" s="22"/>
      <c r="AD5086" s="43"/>
      <c r="AE5086" s="26"/>
      <c r="AF5086" s="26"/>
      <c r="AG5086" s="44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6" t="s">
        <v>1655</v>
      </c>
      <c r="B5087" s="37" t="s">
        <v>727</v>
      </c>
      <c r="C5087" s="38" t="s">
        <v>728</v>
      </c>
      <c r="D5087" s="24">
        <f t="shared" si="158"/>
        <v>0</v>
      </c>
      <c r="E5087" s="32">
        <f t="shared" si="159"/>
        <v>0</v>
      </c>
      <c r="F5087" s="30"/>
      <c r="G5087" s="31"/>
      <c r="H5087" s="22"/>
      <c r="I5087" s="22"/>
      <c r="J5087" s="41"/>
      <c r="K5087" s="42"/>
      <c r="L5087" s="22"/>
      <c r="M5087" s="22"/>
      <c r="N5087" s="41"/>
      <c r="O5087" s="42"/>
      <c r="P5087" s="22"/>
      <c r="Q5087" s="22"/>
      <c r="R5087" s="41"/>
      <c r="S5087" s="42"/>
      <c r="T5087" s="22"/>
      <c r="U5087" s="22"/>
      <c r="V5087" s="41"/>
      <c r="W5087" s="42"/>
      <c r="X5087" s="22"/>
      <c r="Y5087" s="22"/>
      <c r="Z5087" s="41"/>
      <c r="AA5087" s="42"/>
      <c r="AB5087" s="22"/>
      <c r="AC5087" s="22"/>
      <c r="AD5087" s="43"/>
      <c r="AE5087" s="26"/>
      <c r="AF5087" s="26"/>
      <c r="AG5087" s="44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6" t="s">
        <v>1655</v>
      </c>
      <c r="B5088" s="37" t="s">
        <v>729</v>
      </c>
      <c r="C5088" s="38" t="s">
        <v>730</v>
      </c>
      <c r="D5088" s="24">
        <f t="shared" si="158"/>
        <v>0</v>
      </c>
      <c r="E5088" s="32">
        <f t="shared" si="159"/>
        <v>0</v>
      </c>
      <c r="F5088" s="30"/>
      <c r="G5088" s="31"/>
      <c r="H5088" s="22"/>
      <c r="I5088" s="22"/>
      <c r="J5088" s="41"/>
      <c r="K5088" s="42"/>
      <c r="L5088" s="22"/>
      <c r="M5088" s="22"/>
      <c r="N5088" s="41"/>
      <c r="O5088" s="42"/>
      <c r="P5088" s="22"/>
      <c r="Q5088" s="22"/>
      <c r="R5088" s="41"/>
      <c r="S5088" s="42"/>
      <c r="T5088" s="22"/>
      <c r="U5088" s="22"/>
      <c r="V5088" s="41"/>
      <c r="W5088" s="42"/>
      <c r="X5088" s="22"/>
      <c r="Y5088" s="22"/>
      <c r="Z5088" s="41"/>
      <c r="AA5088" s="42"/>
      <c r="AB5088" s="22"/>
      <c r="AC5088" s="22"/>
      <c r="AD5088" s="43"/>
      <c r="AE5088" s="26"/>
      <c r="AF5088" s="26"/>
      <c r="AG5088" s="44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6" t="s">
        <v>1655</v>
      </c>
      <c r="B5089" s="37" t="s">
        <v>731</v>
      </c>
      <c r="C5089" s="38" t="s">
        <v>732</v>
      </c>
      <c r="D5089" s="24">
        <f t="shared" si="158"/>
        <v>0</v>
      </c>
      <c r="E5089" s="32">
        <f t="shared" si="159"/>
        <v>0</v>
      </c>
      <c r="F5089" s="30"/>
      <c r="G5089" s="31"/>
      <c r="H5089" s="22"/>
      <c r="I5089" s="22"/>
      <c r="J5089" s="41"/>
      <c r="K5089" s="42"/>
      <c r="L5089" s="22"/>
      <c r="M5089" s="22"/>
      <c r="N5089" s="41"/>
      <c r="O5089" s="42"/>
      <c r="P5089" s="22"/>
      <c r="Q5089" s="22"/>
      <c r="R5089" s="41"/>
      <c r="S5089" s="42"/>
      <c r="T5089" s="22"/>
      <c r="U5089" s="22"/>
      <c r="V5089" s="41"/>
      <c r="W5089" s="42"/>
      <c r="X5089" s="22"/>
      <c r="Y5089" s="22"/>
      <c r="Z5089" s="41"/>
      <c r="AA5089" s="42"/>
      <c r="AB5089" s="22"/>
      <c r="AC5089" s="22"/>
      <c r="AD5089" s="43"/>
      <c r="AE5089" s="26"/>
      <c r="AF5089" s="26"/>
      <c r="AG5089" s="44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6" t="s">
        <v>1655</v>
      </c>
      <c r="B5090" s="37" t="s">
        <v>733</v>
      </c>
      <c r="C5090" s="38" t="s">
        <v>734</v>
      </c>
      <c r="D5090" s="24">
        <f t="shared" si="158"/>
        <v>0</v>
      </c>
      <c r="E5090" s="32">
        <f t="shared" si="159"/>
        <v>0</v>
      </c>
      <c r="F5090" s="30"/>
      <c r="G5090" s="31"/>
      <c r="H5090" s="22"/>
      <c r="I5090" s="22"/>
      <c r="J5090" s="41"/>
      <c r="K5090" s="42"/>
      <c r="L5090" s="22"/>
      <c r="M5090" s="22"/>
      <c r="N5090" s="41"/>
      <c r="O5090" s="42"/>
      <c r="P5090" s="22"/>
      <c r="Q5090" s="22"/>
      <c r="R5090" s="41"/>
      <c r="S5090" s="42"/>
      <c r="T5090" s="22"/>
      <c r="U5090" s="22"/>
      <c r="V5090" s="41"/>
      <c r="W5090" s="42"/>
      <c r="X5090" s="22"/>
      <c r="Y5090" s="22"/>
      <c r="Z5090" s="41"/>
      <c r="AA5090" s="42"/>
      <c r="AB5090" s="22"/>
      <c r="AC5090" s="22"/>
      <c r="AD5090" s="43"/>
      <c r="AE5090" s="26"/>
      <c r="AF5090" s="26"/>
      <c r="AG5090" s="44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6" t="s">
        <v>1655</v>
      </c>
      <c r="B5091" s="37" t="s">
        <v>735</v>
      </c>
      <c r="C5091" s="38" t="s">
        <v>736</v>
      </c>
      <c r="D5091" s="24">
        <f t="shared" si="158"/>
        <v>0</v>
      </c>
      <c r="E5091" s="32">
        <f t="shared" si="159"/>
        <v>0</v>
      </c>
      <c r="F5091" s="30"/>
      <c r="G5091" s="31"/>
      <c r="H5091" s="22"/>
      <c r="I5091" s="22"/>
      <c r="J5091" s="41"/>
      <c r="K5091" s="42"/>
      <c r="L5091" s="22"/>
      <c r="M5091" s="22"/>
      <c r="N5091" s="41"/>
      <c r="O5091" s="42"/>
      <c r="P5091" s="22"/>
      <c r="Q5091" s="22"/>
      <c r="R5091" s="41"/>
      <c r="S5091" s="42"/>
      <c r="T5091" s="22"/>
      <c r="U5091" s="22"/>
      <c r="V5091" s="41"/>
      <c r="W5091" s="42"/>
      <c r="X5091" s="22"/>
      <c r="Y5091" s="22"/>
      <c r="Z5091" s="41"/>
      <c r="AA5091" s="42"/>
      <c r="AB5091" s="22"/>
      <c r="AC5091" s="22"/>
      <c r="AD5091" s="43"/>
      <c r="AE5091" s="26"/>
      <c r="AF5091" s="26"/>
      <c r="AG5091" s="44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6" t="s">
        <v>1655</v>
      </c>
      <c r="B5092" s="37" t="s">
        <v>737</v>
      </c>
      <c r="C5092" s="38" t="s">
        <v>738</v>
      </c>
      <c r="D5092" s="24">
        <f t="shared" si="158"/>
        <v>0</v>
      </c>
      <c r="E5092" s="32">
        <f t="shared" si="159"/>
        <v>0</v>
      </c>
      <c r="F5092" s="30"/>
      <c r="G5092" s="31"/>
      <c r="H5092" s="22"/>
      <c r="I5092" s="22"/>
      <c r="J5092" s="41"/>
      <c r="K5092" s="42"/>
      <c r="L5092" s="22"/>
      <c r="M5092" s="22"/>
      <c r="N5092" s="41"/>
      <c r="O5092" s="42"/>
      <c r="P5092" s="22"/>
      <c r="Q5092" s="22"/>
      <c r="R5092" s="41"/>
      <c r="S5092" s="42"/>
      <c r="T5092" s="22"/>
      <c r="U5092" s="22"/>
      <c r="V5092" s="41"/>
      <c r="W5092" s="42"/>
      <c r="X5092" s="22"/>
      <c r="Y5092" s="22"/>
      <c r="Z5092" s="41"/>
      <c r="AA5092" s="42"/>
      <c r="AB5092" s="22"/>
      <c r="AC5092" s="22"/>
      <c r="AD5092" s="43"/>
      <c r="AE5092" s="26"/>
      <c r="AF5092" s="26"/>
      <c r="AG5092" s="44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6" t="s">
        <v>1655</v>
      </c>
      <c r="B5093" s="37" t="s">
        <v>739</v>
      </c>
      <c r="C5093" s="38" t="s">
        <v>740</v>
      </c>
      <c r="D5093" s="24">
        <f t="shared" si="158"/>
        <v>0</v>
      </c>
      <c r="E5093" s="32">
        <f t="shared" si="159"/>
        <v>0</v>
      </c>
      <c r="F5093" s="30"/>
      <c r="G5093" s="31"/>
      <c r="H5093" s="22"/>
      <c r="I5093" s="22"/>
      <c r="J5093" s="41"/>
      <c r="K5093" s="42"/>
      <c r="L5093" s="22"/>
      <c r="M5093" s="22"/>
      <c r="N5093" s="41"/>
      <c r="O5093" s="42"/>
      <c r="P5093" s="22"/>
      <c r="Q5093" s="22"/>
      <c r="R5093" s="41"/>
      <c r="S5093" s="42"/>
      <c r="T5093" s="22"/>
      <c r="U5093" s="22"/>
      <c r="V5093" s="41"/>
      <c r="W5093" s="42"/>
      <c r="X5093" s="22"/>
      <c r="Y5093" s="22"/>
      <c r="Z5093" s="41"/>
      <c r="AA5093" s="42"/>
      <c r="AB5093" s="22"/>
      <c r="AC5093" s="22"/>
      <c r="AD5093" s="43"/>
      <c r="AE5093" s="26"/>
      <c r="AF5093" s="26"/>
      <c r="AG5093" s="44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6" t="s">
        <v>1655</v>
      </c>
      <c r="B5094" s="37" t="s">
        <v>741</v>
      </c>
      <c r="C5094" s="38" t="s">
        <v>742</v>
      </c>
      <c r="D5094" s="24">
        <f t="shared" si="158"/>
        <v>0</v>
      </c>
      <c r="E5094" s="32">
        <f t="shared" si="159"/>
        <v>0</v>
      </c>
      <c r="F5094" s="30"/>
      <c r="G5094" s="31"/>
      <c r="H5094" s="22"/>
      <c r="I5094" s="22"/>
      <c r="J5094" s="41"/>
      <c r="K5094" s="42"/>
      <c r="L5094" s="22"/>
      <c r="M5094" s="22"/>
      <c r="N5094" s="41"/>
      <c r="O5094" s="42"/>
      <c r="P5094" s="22"/>
      <c r="Q5094" s="22"/>
      <c r="R5094" s="41"/>
      <c r="S5094" s="42"/>
      <c r="T5094" s="22"/>
      <c r="U5094" s="22"/>
      <c r="V5094" s="41"/>
      <c r="W5094" s="42"/>
      <c r="X5094" s="22"/>
      <c r="Y5094" s="22"/>
      <c r="Z5094" s="41"/>
      <c r="AA5094" s="42"/>
      <c r="AB5094" s="22"/>
      <c r="AC5094" s="22"/>
      <c r="AD5094" s="43"/>
      <c r="AE5094" s="26"/>
      <c r="AF5094" s="26"/>
      <c r="AG5094" s="44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6" t="s">
        <v>1655</v>
      </c>
      <c r="B5095" s="37" t="s">
        <v>743</v>
      </c>
      <c r="C5095" s="38" t="s">
        <v>744</v>
      </c>
      <c r="D5095" s="24">
        <f t="shared" si="158"/>
        <v>0</v>
      </c>
      <c r="E5095" s="32">
        <f t="shared" si="159"/>
        <v>0</v>
      </c>
      <c r="F5095" s="30"/>
      <c r="G5095" s="31"/>
      <c r="H5095" s="22"/>
      <c r="I5095" s="22"/>
      <c r="J5095" s="41"/>
      <c r="K5095" s="42"/>
      <c r="L5095" s="22"/>
      <c r="M5095" s="22"/>
      <c r="N5095" s="41"/>
      <c r="O5095" s="42"/>
      <c r="P5095" s="22"/>
      <c r="Q5095" s="22"/>
      <c r="R5095" s="41"/>
      <c r="S5095" s="42"/>
      <c r="T5095" s="22"/>
      <c r="U5095" s="22"/>
      <c r="V5095" s="41"/>
      <c r="W5095" s="42"/>
      <c r="X5095" s="22"/>
      <c r="Y5095" s="22"/>
      <c r="Z5095" s="41"/>
      <c r="AA5095" s="42"/>
      <c r="AB5095" s="22"/>
      <c r="AC5095" s="22"/>
      <c r="AD5095" s="43"/>
      <c r="AE5095" s="26"/>
      <c r="AF5095" s="26"/>
      <c r="AG5095" s="44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6" t="s">
        <v>1655</v>
      </c>
      <c r="B5096" s="37" t="s">
        <v>745</v>
      </c>
      <c r="C5096" s="38" t="s">
        <v>746</v>
      </c>
      <c r="D5096" s="24">
        <f t="shared" si="158"/>
        <v>0</v>
      </c>
      <c r="E5096" s="32">
        <f t="shared" si="159"/>
        <v>0</v>
      </c>
      <c r="F5096" s="30"/>
      <c r="G5096" s="31"/>
      <c r="H5096" s="22"/>
      <c r="I5096" s="22"/>
      <c r="J5096" s="41"/>
      <c r="K5096" s="42"/>
      <c r="L5096" s="22"/>
      <c r="M5096" s="22"/>
      <c r="N5096" s="41"/>
      <c r="O5096" s="42"/>
      <c r="P5096" s="22"/>
      <c r="Q5096" s="22"/>
      <c r="R5096" s="41"/>
      <c r="S5096" s="42"/>
      <c r="T5096" s="22"/>
      <c r="U5096" s="22"/>
      <c r="V5096" s="41"/>
      <c r="W5096" s="42"/>
      <c r="X5096" s="22"/>
      <c r="Y5096" s="22"/>
      <c r="Z5096" s="41"/>
      <c r="AA5096" s="42"/>
      <c r="AB5096" s="22"/>
      <c r="AC5096" s="22"/>
      <c r="AD5096" s="43"/>
      <c r="AE5096" s="26"/>
      <c r="AF5096" s="26"/>
      <c r="AG5096" s="44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6" t="s">
        <v>1655</v>
      </c>
      <c r="B5097" s="37" t="s">
        <v>747</v>
      </c>
      <c r="C5097" s="38" t="s">
        <v>748</v>
      </c>
      <c r="D5097" s="24">
        <f t="shared" si="158"/>
        <v>0</v>
      </c>
      <c r="E5097" s="32">
        <f t="shared" si="159"/>
        <v>0</v>
      </c>
      <c r="F5097" s="30"/>
      <c r="G5097" s="31"/>
      <c r="H5097" s="22"/>
      <c r="I5097" s="22"/>
      <c r="J5097" s="41"/>
      <c r="K5097" s="42"/>
      <c r="L5097" s="22"/>
      <c r="M5097" s="22"/>
      <c r="N5097" s="41"/>
      <c r="O5097" s="42"/>
      <c r="P5097" s="22"/>
      <c r="Q5097" s="22"/>
      <c r="R5097" s="41"/>
      <c r="S5097" s="42"/>
      <c r="T5097" s="22"/>
      <c r="U5097" s="22"/>
      <c r="V5097" s="41"/>
      <c r="W5097" s="42"/>
      <c r="X5097" s="22"/>
      <c r="Y5097" s="22"/>
      <c r="Z5097" s="41"/>
      <c r="AA5097" s="42"/>
      <c r="AB5097" s="22"/>
      <c r="AC5097" s="22"/>
      <c r="AD5097" s="43"/>
      <c r="AE5097" s="26"/>
      <c r="AF5097" s="26"/>
      <c r="AG5097" s="44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6" t="s">
        <v>1655</v>
      </c>
      <c r="B5098" s="37" t="s">
        <v>749</v>
      </c>
      <c r="C5098" s="38" t="s">
        <v>750</v>
      </c>
      <c r="D5098" s="24">
        <f t="shared" si="158"/>
        <v>0</v>
      </c>
      <c r="E5098" s="32">
        <f t="shared" si="159"/>
        <v>0</v>
      </c>
      <c r="F5098" s="28"/>
      <c r="G5098" s="29"/>
      <c r="H5098" s="19"/>
      <c r="I5098" s="19"/>
      <c r="J5098" s="39"/>
      <c r="K5098" s="40"/>
      <c r="L5098" s="19"/>
      <c r="M5098" s="19"/>
      <c r="N5098" s="39"/>
      <c r="O5098" s="40"/>
      <c r="P5098" s="22"/>
      <c r="Q5098" s="22"/>
      <c r="R5098" s="39"/>
      <c r="S5098" s="40"/>
      <c r="T5098" s="19"/>
      <c r="U5098" s="19"/>
      <c r="V5098" s="39"/>
      <c r="W5098" s="40"/>
      <c r="X5098" s="19"/>
      <c r="Y5098" s="19"/>
      <c r="Z5098" s="39"/>
      <c r="AA5098" s="40"/>
      <c r="AB5098" s="19"/>
      <c r="AC5098" s="19"/>
      <c r="AD5098" s="43"/>
      <c r="AE5098" s="26"/>
      <c r="AF5098" s="26"/>
      <c r="AG5098" s="44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6" t="s">
        <v>1655</v>
      </c>
      <c r="B5099" s="37" t="s">
        <v>751</v>
      </c>
      <c r="C5099" s="38" t="s">
        <v>752</v>
      </c>
      <c r="D5099" s="24">
        <f t="shared" si="158"/>
        <v>0</v>
      </c>
      <c r="E5099" s="32">
        <f t="shared" si="159"/>
        <v>7100</v>
      </c>
      <c r="F5099" s="28"/>
      <c r="G5099" s="29"/>
      <c r="H5099" s="19"/>
      <c r="I5099" s="19"/>
      <c r="J5099" s="39">
        <v>0</v>
      </c>
      <c r="K5099" s="40">
        <v>500</v>
      </c>
      <c r="L5099" s="19">
        <v>0</v>
      </c>
      <c r="M5099" s="19">
        <v>0</v>
      </c>
      <c r="N5099" s="39">
        <v>0</v>
      </c>
      <c r="O5099" s="40">
        <v>0</v>
      </c>
      <c r="P5099" s="19">
        <v>0</v>
      </c>
      <c r="Q5099" s="19">
        <v>6600</v>
      </c>
      <c r="R5099" s="39">
        <v>0</v>
      </c>
      <c r="S5099" s="40">
        <v>0</v>
      </c>
      <c r="T5099" s="19">
        <v>0</v>
      </c>
      <c r="U5099" s="19">
        <v>0</v>
      </c>
      <c r="V5099" s="39"/>
      <c r="W5099" s="40"/>
      <c r="X5099" s="19"/>
      <c r="Y5099" s="19"/>
      <c r="Z5099" s="39"/>
      <c r="AA5099" s="40"/>
      <c r="AB5099" s="19"/>
      <c r="AC5099" s="19"/>
      <c r="AD5099" s="43"/>
      <c r="AE5099" s="26"/>
      <c r="AF5099" s="26"/>
      <c r="AG5099" s="44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6" t="s">
        <v>1655</v>
      </c>
      <c r="B5100" s="37" t="s">
        <v>753</v>
      </c>
      <c r="C5100" s="38" t="s">
        <v>754</v>
      </c>
      <c r="D5100" s="24">
        <f t="shared" si="158"/>
        <v>0</v>
      </c>
      <c r="E5100" s="32">
        <f t="shared" si="159"/>
        <v>73480</v>
      </c>
      <c r="F5100" s="30"/>
      <c r="G5100" s="31"/>
      <c r="H5100" s="22"/>
      <c r="I5100" s="22"/>
      <c r="J5100" s="41"/>
      <c r="K5100" s="42"/>
      <c r="L5100" s="22">
        <v>0</v>
      </c>
      <c r="M5100" s="22">
        <v>49380</v>
      </c>
      <c r="N5100" s="41">
        <v>0</v>
      </c>
      <c r="O5100" s="42">
        <v>23460</v>
      </c>
      <c r="P5100" s="19">
        <v>0</v>
      </c>
      <c r="Q5100" s="19">
        <v>0</v>
      </c>
      <c r="R5100" s="41">
        <v>0</v>
      </c>
      <c r="S5100" s="42">
        <v>0</v>
      </c>
      <c r="T5100" s="22">
        <v>0</v>
      </c>
      <c r="U5100" s="22">
        <v>640</v>
      </c>
      <c r="V5100" s="41"/>
      <c r="W5100" s="42"/>
      <c r="X5100" s="22"/>
      <c r="Y5100" s="22"/>
      <c r="Z5100" s="41"/>
      <c r="AA5100" s="42"/>
      <c r="AB5100" s="22"/>
      <c r="AC5100" s="22"/>
      <c r="AD5100" s="43"/>
      <c r="AE5100" s="26"/>
      <c r="AF5100" s="26"/>
      <c r="AG5100" s="44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6" t="s">
        <v>1655</v>
      </c>
      <c r="B5101" s="37" t="s">
        <v>755</v>
      </c>
      <c r="C5101" s="38" t="s">
        <v>756</v>
      </c>
      <c r="D5101" s="24">
        <f t="shared" si="158"/>
        <v>0</v>
      </c>
      <c r="E5101" s="32">
        <f t="shared" si="159"/>
        <v>98150</v>
      </c>
      <c r="F5101" s="28">
        <v>0</v>
      </c>
      <c r="G5101" s="29">
        <v>20750</v>
      </c>
      <c r="H5101" s="19">
        <v>0</v>
      </c>
      <c r="I5101" s="19">
        <v>19550</v>
      </c>
      <c r="J5101" s="39">
        <v>0</v>
      </c>
      <c r="K5101" s="40">
        <v>6950</v>
      </c>
      <c r="L5101" s="19">
        <v>0</v>
      </c>
      <c r="M5101" s="19">
        <v>7600</v>
      </c>
      <c r="N5101" s="39">
        <v>0</v>
      </c>
      <c r="O5101" s="40">
        <v>10100</v>
      </c>
      <c r="P5101" s="22">
        <v>0</v>
      </c>
      <c r="Q5101" s="22">
        <v>10100</v>
      </c>
      <c r="R5101" s="39">
        <v>0</v>
      </c>
      <c r="S5101" s="40">
        <v>12600</v>
      </c>
      <c r="T5101" s="19">
        <v>0</v>
      </c>
      <c r="U5101" s="19">
        <v>10500</v>
      </c>
      <c r="V5101" s="39"/>
      <c r="W5101" s="40"/>
      <c r="X5101" s="19"/>
      <c r="Y5101" s="19"/>
      <c r="Z5101" s="39"/>
      <c r="AA5101" s="40"/>
      <c r="AB5101" s="19"/>
      <c r="AC5101" s="19"/>
      <c r="AD5101" s="43"/>
      <c r="AE5101" s="26"/>
      <c r="AF5101" s="26"/>
      <c r="AG5101" s="44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6" t="s">
        <v>1655</v>
      </c>
      <c r="B5102" s="37" t="s">
        <v>757</v>
      </c>
      <c r="C5102" s="38" t="s">
        <v>758</v>
      </c>
      <c r="D5102" s="24">
        <f t="shared" si="158"/>
        <v>0</v>
      </c>
      <c r="E5102" s="32">
        <f t="shared" si="159"/>
        <v>333510.95999999996</v>
      </c>
      <c r="F5102" s="30"/>
      <c r="G5102" s="31"/>
      <c r="H5102" s="22">
        <v>0</v>
      </c>
      <c r="I5102" s="22">
        <v>107762.76</v>
      </c>
      <c r="J5102" s="41">
        <v>0</v>
      </c>
      <c r="K5102" s="42">
        <v>8411.6</v>
      </c>
      <c r="L5102" s="22">
        <v>0</v>
      </c>
      <c r="M5102" s="22">
        <v>0</v>
      </c>
      <c r="N5102" s="41">
        <v>0</v>
      </c>
      <c r="O5102" s="42">
        <v>22860</v>
      </c>
      <c r="P5102" s="19">
        <v>0</v>
      </c>
      <c r="Q5102" s="19">
        <v>1128</v>
      </c>
      <c r="R5102" s="41">
        <v>0</v>
      </c>
      <c r="S5102" s="42">
        <v>0</v>
      </c>
      <c r="T5102" s="22">
        <v>0</v>
      </c>
      <c r="U5102" s="22">
        <v>193348.6</v>
      </c>
      <c r="V5102" s="41"/>
      <c r="W5102" s="42"/>
      <c r="X5102" s="22"/>
      <c r="Y5102" s="22"/>
      <c r="Z5102" s="41"/>
      <c r="AA5102" s="42"/>
      <c r="AB5102" s="22"/>
      <c r="AC5102" s="22"/>
      <c r="AD5102" s="43"/>
      <c r="AE5102" s="26"/>
      <c r="AF5102" s="26"/>
      <c r="AG5102" s="44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6" t="s">
        <v>1655</v>
      </c>
      <c r="B5103" s="37" t="s">
        <v>759</v>
      </c>
      <c r="C5103" s="38" t="s">
        <v>760</v>
      </c>
      <c r="D5103" s="24">
        <f t="shared" si="158"/>
        <v>0</v>
      </c>
      <c r="E5103" s="32">
        <f t="shared" si="159"/>
        <v>0</v>
      </c>
      <c r="F5103" s="30"/>
      <c r="G5103" s="31"/>
      <c r="H5103" s="22"/>
      <c r="I5103" s="22"/>
      <c r="J5103" s="41"/>
      <c r="K5103" s="42"/>
      <c r="L5103" s="22"/>
      <c r="M5103" s="22"/>
      <c r="N5103" s="41"/>
      <c r="O5103" s="42"/>
      <c r="P5103" s="22"/>
      <c r="Q5103" s="22"/>
      <c r="R5103" s="41"/>
      <c r="S5103" s="42"/>
      <c r="T5103" s="22"/>
      <c r="U5103" s="22"/>
      <c r="V5103" s="41"/>
      <c r="W5103" s="42"/>
      <c r="X5103" s="22"/>
      <c r="Y5103" s="22"/>
      <c r="Z5103" s="41"/>
      <c r="AA5103" s="42"/>
      <c r="AB5103" s="22"/>
      <c r="AC5103" s="22"/>
      <c r="AD5103" s="43"/>
      <c r="AE5103" s="26"/>
      <c r="AF5103" s="26"/>
      <c r="AG5103" s="44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6" t="s">
        <v>1655</v>
      </c>
      <c r="B5104" s="37" t="s">
        <v>761</v>
      </c>
      <c r="C5104" s="38" t="s">
        <v>762</v>
      </c>
      <c r="D5104" s="24">
        <f t="shared" si="158"/>
        <v>0</v>
      </c>
      <c r="E5104" s="32">
        <f t="shared" si="159"/>
        <v>9268</v>
      </c>
      <c r="F5104" s="30"/>
      <c r="G5104" s="31"/>
      <c r="H5104" s="22"/>
      <c r="I5104" s="22"/>
      <c r="J5104" s="41"/>
      <c r="K5104" s="42"/>
      <c r="L5104" s="22">
        <v>0</v>
      </c>
      <c r="M5104" s="22">
        <v>5673</v>
      </c>
      <c r="N5104" s="41">
        <v>0</v>
      </c>
      <c r="O5104" s="42">
        <v>0</v>
      </c>
      <c r="P5104" s="22">
        <v>0</v>
      </c>
      <c r="Q5104" s="22">
        <v>0</v>
      </c>
      <c r="R5104" s="41">
        <v>0</v>
      </c>
      <c r="S5104" s="42">
        <v>3545</v>
      </c>
      <c r="T5104" s="22">
        <v>0</v>
      </c>
      <c r="U5104" s="22">
        <v>50</v>
      </c>
      <c r="V5104" s="41"/>
      <c r="W5104" s="42"/>
      <c r="X5104" s="22"/>
      <c r="Y5104" s="22"/>
      <c r="Z5104" s="41"/>
      <c r="AA5104" s="42"/>
      <c r="AB5104" s="22"/>
      <c r="AC5104" s="22"/>
      <c r="AD5104" s="43"/>
      <c r="AE5104" s="26"/>
      <c r="AF5104" s="26"/>
      <c r="AG5104" s="44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6" t="s">
        <v>1655</v>
      </c>
      <c r="B5105" s="37" t="s">
        <v>763</v>
      </c>
      <c r="C5105" s="38" t="s">
        <v>764</v>
      </c>
      <c r="D5105" s="24">
        <f t="shared" si="158"/>
        <v>85418.91</v>
      </c>
      <c r="E5105" s="32">
        <f t="shared" si="159"/>
        <v>1135466.45</v>
      </c>
      <c r="F5105" s="28">
        <v>0</v>
      </c>
      <c r="G5105" s="29">
        <v>161972</v>
      </c>
      <c r="H5105" s="19">
        <v>1980</v>
      </c>
      <c r="I5105" s="19">
        <v>163975</v>
      </c>
      <c r="J5105" s="39">
        <v>0</v>
      </c>
      <c r="K5105" s="40">
        <v>172705.65</v>
      </c>
      <c r="L5105" s="19">
        <v>0</v>
      </c>
      <c r="M5105" s="19">
        <v>152337.29999999999</v>
      </c>
      <c r="N5105" s="39">
        <v>65889.91</v>
      </c>
      <c r="O5105" s="40">
        <v>124678</v>
      </c>
      <c r="P5105" s="22">
        <v>4364</v>
      </c>
      <c r="Q5105" s="22">
        <v>183278</v>
      </c>
      <c r="R5105" s="39">
        <v>11134</v>
      </c>
      <c r="S5105" s="40">
        <v>74746.5</v>
      </c>
      <c r="T5105" s="19">
        <v>2051</v>
      </c>
      <c r="U5105" s="19">
        <v>101774</v>
      </c>
      <c r="V5105" s="39"/>
      <c r="W5105" s="40"/>
      <c r="X5105" s="19"/>
      <c r="Y5105" s="19"/>
      <c r="Z5105" s="39"/>
      <c r="AA5105" s="40"/>
      <c r="AB5105" s="19"/>
      <c r="AC5105" s="19"/>
      <c r="AD5105" s="43"/>
      <c r="AE5105" s="26"/>
      <c r="AF5105" s="26"/>
      <c r="AG5105" s="44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6" t="s">
        <v>1655</v>
      </c>
      <c r="B5106" s="37" t="s">
        <v>765</v>
      </c>
      <c r="C5106" s="38" t="s">
        <v>766</v>
      </c>
      <c r="D5106" s="24">
        <f t="shared" si="158"/>
        <v>4163</v>
      </c>
      <c r="E5106" s="32">
        <f t="shared" si="159"/>
        <v>420934</v>
      </c>
      <c r="F5106" s="28">
        <v>0</v>
      </c>
      <c r="G5106" s="29">
        <v>57938</v>
      </c>
      <c r="H5106" s="19">
        <v>0</v>
      </c>
      <c r="I5106" s="19">
        <v>57326</v>
      </c>
      <c r="J5106" s="39">
        <v>0</v>
      </c>
      <c r="K5106" s="40">
        <v>40411</v>
      </c>
      <c r="L5106" s="19">
        <v>0</v>
      </c>
      <c r="M5106" s="19">
        <v>68337</v>
      </c>
      <c r="N5106" s="39">
        <v>0</v>
      </c>
      <c r="O5106" s="40">
        <v>63495</v>
      </c>
      <c r="P5106" s="19">
        <v>4163</v>
      </c>
      <c r="Q5106" s="19">
        <v>43578</v>
      </c>
      <c r="R5106" s="39">
        <v>0</v>
      </c>
      <c r="S5106" s="40">
        <v>54813</v>
      </c>
      <c r="T5106" s="19">
        <v>0</v>
      </c>
      <c r="U5106" s="19">
        <v>35036</v>
      </c>
      <c r="V5106" s="39"/>
      <c r="W5106" s="40"/>
      <c r="X5106" s="19"/>
      <c r="Y5106" s="19"/>
      <c r="Z5106" s="39"/>
      <c r="AA5106" s="40"/>
      <c r="AB5106" s="19"/>
      <c r="AC5106" s="19"/>
      <c r="AD5106" s="43"/>
      <c r="AE5106" s="26"/>
      <c r="AF5106" s="26"/>
      <c r="AG5106" s="44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6" t="s">
        <v>1655</v>
      </c>
      <c r="B5107" s="37" t="s">
        <v>767</v>
      </c>
      <c r="C5107" s="38" t="s">
        <v>768</v>
      </c>
      <c r="D5107" s="24">
        <f t="shared" si="158"/>
        <v>0</v>
      </c>
      <c r="E5107" s="32">
        <f t="shared" si="159"/>
        <v>0</v>
      </c>
      <c r="F5107" s="30"/>
      <c r="G5107" s="31"/>
      <c r="H5107" s="22"/>
      <c r="I5107" s="22"/>
      <c r="J5107" s="41"/>
      <c r="K5107" s="42"/>
      <c r="L5107" s="22"/>
      <c r="M5107" s="22"/>
      <c r="N5107" s="41"/>
      <c r="O5107" s="42"/>
      <c r="P5107" s="19"/>
      <c r="Q5107" s="19"/>
      <c r="R5107" s="41"/>
      <c r="S5107" s="42"/>
      <c r="T5107" s="22"/>
      <c r="U5107" s="22"/>
      <c r="V5107" s="41"/>
      <c r="W5107" s="42"/>
      <c r="X5107" s="22"/>
      <c r="Y5107" s="22"/>
      <c r="Z5107" s="41"/>
      <c r="AA5107" s="42"/>
      <c r="AB5107" s="22"/>
      <c r="AC5107" s="22"/>
      <c r="AD5107" s="43"/>
      <c r="AE5107" s="26"/>
      <c r="AF5107" s="26"/>
      <c r="AG5107" s="44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6" t="s">
        <v>1655</v>
      </c>
      <c r="B5108" s="37" t="s">
        <v>769</v>
      </c>
      <c r="C5108" s="38" t="s">
        <v>770</v>
      </c>
      <c r="D5108" s="24">
        <f t="shared" si="158"/>
        <v>0</v>
      </c>
      <c r="E5108" s="32">
        <f t="shared" si="159"/>
        <v>0</v>
      </c>
      <c r="F5108" s="30"/>
      <c r="G5108" s="31"/>
      <c r="H5108" s="22"/>
      <c r="I5108" s="22"/>
      <c r="J5108" s="41"/>
      <c r="K5108" s="42"/>
      <c r="L5108" s="22"/>
      <c r="M5108" s="22"/>
      <c r="N5108" s="41"/>
      <c r="O5108" s="42"/>
      <c r="P5108" s="22"/>
      <c r="Q5108" s="22"/>
      <c r="R5108" s="41"/>
      <c r="S5108" s="42"/>
      <c r="T5108" s="22"/>
      <c r="U5108" s="22"/>
      <c r="V5108" s="41"/>
      <c r="W5108" s="42"/>
      <c r="X5108" s="22"/>
      <c r="Y5108" s="22"/>
      <c r="Z5108" s="41"/>
      <c r="AA5108" s="42"/>
      <c r="AB5108" s="22"/>
      <c r="AC5108" s="22"/>
      <c r="AD5108" s="43"/>
      <c r="AE5108" s="26"/>
      <c r="AF5108" s="26"/>
      <c r="AG5108" s="44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6" t="s">
        <v>1655</v>
      </c>
      <c r="B5109" s="37" t="s">
        <v>771</v>
      </c>
      <c r="C5109" s="38" t="s">
        <v>772</v>
      </c>
      <c r="D5109" s="24">
        <f t="shared" si="158"/>
        <v>0</v>
      </c>
      <c r="E5109" s="32">
        <f t="shared" si="159"/>
        <v>0</v>
      </c>
      <c r="F5109" s="30"/>
      <c r="G5109" s="31"/>
      <c r="H5109" s="22"/>
      <c r="I5109" s="22"/>
      <c r="J5109" s="41"/>
      <c r="K5109" s="42"/>
      <c r="L5109" s="22"/>
      <c r="M5109" s="22"/>
      <c r="N5109" s="41"/>
      <c r="O5109" s="42"/>
      <c r="P5109" s="22"/>
      <c r="Q5109" s="22"/>
      <c r="R5109" s="41"/>
      <c r="S5109" s="42"/>
      <c r="T5109" s="22"/>
      <c r="U5109" s="22"/>
      <c r="V5109" s="41"/>
      <c r="W5109" s="42"/>
      <c r="X5109" s="22"/>
      <c r="Y5109" s="22"/>
      <c r="Z5109" s="41"/>
      <c r="AA5109" s="42"/>
      <c r="AB5109" s="22"/>
      <c r="AC5109" s="22"/>
      <c r="AD5109" s="43"/>
      <c r="AE5109" s="26"/>
      <c r="AF5109" s="26"/>
      <c r="AG5109" s="44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6" t="s">
        <v>1655</v>
      </c>
      <c r="B5110" s="37" t="s">
        <v>773</v>
      </c>
      <c r="C5110" s="38" t="s">
        <v>774</v>
      </c>
      <c r="D5110" s="24">
        <f t="shared" si="158"/>
        <v>0</v>
      </c>
      <c r="E5110" s="32">
        <f t="shared" si="159"/>
        <v>0</v>
      </c>
      <c r="F5110" s="30"/>
      <c r="G5110" s="31"/>
      <c r="H5110" s="22"/>
      <c r="I5110" s="22"/>
      <c r="J5110" s="41"/>
      <c r="K5110" s="42"/>
      <c r="L5110" s="22"/>
      <c r="M5110" s="22"/>
      <c r="N5110" s="41"/>
      <c r="O5110" s="42"/>
      <c r="P5110" s="22"/>
      <c r="Q5110" s="22"/>
      <c r="R5110" s="41"/>
      <c r="S5110" s="42"/>
      <c r="T5110" s="22"/>
      <c r="U5110" s="22"/>
      <c r="V5110" s="41"/>
      <c r="W5110" s="42"/>
      <c r="X5110" s="22"/>
      <c r="Y5110" s="22"/>
      <c r="Z5110" s="41"/>
      <c r="AA5110" s="42"/>
      <c r="AB5110" s="22"/>
      <c r="AC5110" s="22"/>
      <c r="AD5110" s="43"/>
      <c r="AE5110" s="26"/>
      <c r="AF5110" s="26"/>
      <c r="AG5110" s="44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6" t="s">
        <v>1655</v>
      </c>
      <c r="B5111" s="37" t="s">
        <v>775</v>
      </c>
      <c r="C5111" s="38" t="s">
        <v>776</v>
      </c>
      <c r="D5111" s="24">
        <f t="shared" si="158"/>
        <v>0</v>
      </c>
      <c r="E5111" s="32">
        <f t="shared" si="159"/>
        <v>2390741.4700000002</v>
      </c>
      <c r="F5111" s="28">
        <v>0</v>
      </c>
      <c r="G5111" s="29">
        <v>362472.51</v>
      </c>
      <c r="H5111" s="19">
        <v>0</v>
      </c>
      <c r="I5111" s="19">
        <v>345610.5</v>
      </c>
      <c r="J5111" s="39">
        <v>0</v>
      </c>
      <c r="K5111" s="40">
        <v>308497</v>
      </c>
      <c r="L5111" s="19">
        <v>0</v>
      </c>
      <c r="M5111" s="19">
        <v>349797.5</v>
      </c>
      <c r="N5111" s="39">
        <v>0</v>
      </c>
      <c r="O5111" s="40">
        <v>300075.5</v>
      </c>
      <c r="P5111" s="22">
        <v>0</v>
      </c>
      <c r="Q5111" s="22">
        <v>299971.51</v>
      </c>
      <c r="R5111" s="39">
        <v>0</v>
      </c>
      <c r="S5111" s="40">
        <v>173368.5</v>
      </c>
      <c r="T5111" s="19">
        <v>0</v>
      </c>
      <c r="U5111" s="19">
        <v>250948.45</v>
      </c>
      <c r="V5111" s="39"/>
      <c r="W5111" s="40"/>
      <c r="X5111" s="19"/>
      <c r="Y5111" s="19"/>
      <c r="Z5111" s="39"/>
      <c r="AA5111" s="40"/>
      <c r="AB5111" s="19"/>
      <c r="AC5111" s="19"/>
      <c r="AD5111" s="43"/>
      <c r="AE5111" s="26"/>
      <c r="AF5111" s="26"/>
      <c r="AG5111" s="44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6" t="s">
        <v>1655</v>
      </c>
      <c r="B5112" s="37" t="s">
        <v>777</v>
      </c>
      <c r="C5112" s="38" t="s">
        <v>778</v>
      </c>
      <c r="D5112" s="24">
        <f t="shared" si="158"/>
        <v>0</v>
      </c>
      <c r="E5112" s="32">
        <f t="shared" si="159"/>
        <v>857943.5</v>
      </c>
      <c r="F5112" s="28">
        <v>0</v>
      </c>
      <c r="G5112" s="29">
        <v>90961.5</v>
      </c>
      <c r="H5112" s="19">
        <v>0</v>
      </c>
      <c r="I5112" s="19">
        <v>93128</v>
      </c>
      <c r="J5112" s="39">
        <v>0</v>
      </c>
      <c r="K5112" s="40">
        <v>70664.5</v>
      </c>
      <c r="L5112" s="19">
        <v>0</v>
      </c>
      <c r="M5112" s="19">
        <v>153356</v>
      </c>
      <c r="N5112" s="39">
        <v>0</v>
      </c>
      <c r="O5112" s="40">
        <v>115600</v>
      </c>
      <c r="P5112" s="19">
        <v>0</v>
      </c>
      <c r="Q5112" s="19">
        <v>138253</v>
      </c>
      <c r="R5112" s="39">
        <v>0</v>
      </c>
      <c r="S5112" s="40">
        <v>86544.5</v>
      </c>
      <c r="T5112" s="19">
        <v>0</v>
      </c>
      <c r="U5112" s="19">
        <v>109436</v>
      </c>
      <c r="V5112" s="39"/>
      <c r="W5112" s="40"/>
      <c r="X5112" s="19"/>
      <c r="Y5112" s="19"/>
      <c r="Z5112" s="39"/>
      <c r="AA5112" s="40"/>
      <c r="AB5112" s="19"/>
      <c r="AC5112" s="19"/>
      <c r="AD5112" s="43"/>
      <c r="AE5112" s="26"/>
      <c r="AF5112" s="26"/>
      <c r="AG5112" s="44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6" t="s">
        <v>1655</v>
      </c>
      <c r="B5113" s="37" t="s">
        <v>779</v>
      </c>
      <c r="C5113" s="38" t="s">
        <v>780</v>
      </c>
      <c r="D5113" s="24">
        <f t="shared" si="158"/>
        <v>188000.14</v>
      </c>
      <c r="E5113" s="32">
        <f t="shared" si="159"/>
        <v>0</v>
      </c>
      <c r="F5113" s="28">
        <v>1597.23</v>
      </c>
      <c r="G5113" s="29">
        <v>0</v>
      </c>
      <c r="H5113" s="19">
        <v>26734.080000000002</v>
      </c>
      <c r="I5113" s="19">
        <v>0</v>
      </c>
      <c r="J5113" s="39">
        <v>30977.22</v>
      </c>
      <c r="K5113" s="40">
        <v>0</v>
      </c>
      <c r="L5113" s="19">
        <v>12687.6</v>
      </c>
      <c r="M5113" s="19">
        <v>0</v>
      </c>
      <c r="N5113" s="39">
        <v>29019.13</v>
      </c>
      <c r="O5113" s="40">
        <v>0</v>
      </c>
      <c r="P5113" s="19">
        <v>28345.82</v>
      </c>
      <c r="Q5113" s="19">
        <v>0</v>
      </c>
      <c r="R5113" s="39">
        <v>17774.04</v>
      </c>
      <c r="S5113" s="40">
        <v>0</v>
      </c>
      <c r="T5113" s="19">
        <v>40865.019999999997</v>
      </c>
      <c r="U5113" s="19">
        <v>0</v>
      </c>
      <c r="V5113" s="39"/>
      <c r="W5113" s="40"/>
      <c r="X5113" s="19"/>
      <c r="Y5113" s="19"/>
      <c r="Z5113" s="39"/>
      <c r="AA5113" s="40"/>
      <c r="AB5113" s="19"/>
      <c r="AC5113" s="19"/>
      <c r="AD5113" s="43"/>
      <c r="AE5113" s="26"/>
      <c r="AF5113" s="26"/>
      <c r="AG5113" s="44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6" t="s">
        <v>1655</v>
      </c>
      <c r="B5114" s="37" t="s">
        <v>781</v>
      </c>
      <c r="C5114" s="38" t="s">
        <v>782</v>
      </c>
      <c r="D5114" s="24">
        <f t="shared" si="158"/>
        <v>0</v>
      </c>
      <c r="E5114" s="32">
        <f t="shared" si="159"/>
        <v>69319.09</v>
      </c>
      <c r="F5114" s="28">
        <v>0</v>
      </c>
      <c r="G5114" s="29">
        <v>428.29</v>
      </c>
      <c r="H5114" s="19">
        <v>0</v>
      </c>
      <c r="I5114" s="19">
        <v>679.77</v>
      </c>
      <c r="J5114" s="39">
        <v>0</v>
      </c>
      <c r="K5114" s="40">
        <v>14914.04</v>
      </c>
      <c r="L5114" s="19">
        <v>0</v>
      </c>
      <c r="M5114" s="19">
        <v>9057.86</v>
      </c>
      <c r="N5114" s="39">
        <v>0</v>
      </c>
      <c r="O5114" s="40">
        <v>15628.85</v>
      </c>
      <c r="P5114" s="19">
        <v>0</v>
      </c>
      <c r="Q5114" s="19">
        <v>7908.82</v>
      </c>
      <c r="R5114" s="39">
        <v>0</v>
      </c>
      <c r="S5114" s="40">
        <v>8058.22</v>
      </c>
      <c r="T5114" s="19">
        <v>0</v>
      </c>
      <c r="U5114" s="19">
        <v>12643.24</v>
      </c>
      <c r="V5114" s="39"/>
      <c r="W5114" s="40"/>
      <c r="X5114" s="19"/>
      <c r="Y5114" s="19"/>
      <c r="Z5114" s="39"/>
      <c r="AA5114" s="40"/>
      <c r="AB5114" s="19"/>
      <c r="AC5114" s="19"/>
      <c r="AD5114" s="43"/>
      <c r="AE5114" s="26"/>
      <c r="AF5114" s="26"/>
      <c r="AG5114" s="44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6" t="s">
        <v>1655</v>
      </c>
      <c r="B5115" s="37" t="s">
        <v>783</v>
      </c>
      <c r="C5115" s="38" t="s">
        <v>784</v>
      </c>
      <c r="D5115" s="24">
        <f t="shared" si="158"/>
        <v>8919</v>
      </c>
      <c r="E5115" s="32">
        <f t="shared" si="159"/>
        <v>149543</v>
      </c>
      <c r="F5115" s="28">
        <v>0</v>
      </c>
      <c r="G5115" s="29">
        <v>23860</v>
      </c>
      <c r="H5115" s="19">
        <v>0</v>
      </c>
      <c r="I5115" s="19">
        <v>15743</v>
      </c>
      <c r="J5115" s="39">
        <v>0</v>
      </c>
      <c r="K5115" s="40">
        <v>7492</v>
      </c>
      <c r="L5115" s="19">
        <v>0</v>
      </c>
      <c r="M5115" s="19">
        <v>28266</v>
      </c>
      <c r="N5115" s="39">
        <v>3164</v>
      </c>
      <c r="O5115" s="40">
        <v>18047</v>
      </c>
      <c r="P5115" s="19">
        <v>3785</v>
      </c>
      <c r="Q5115" s="19">
        <v>22041</v>
      </c>
      <c r="R5115" s="39">
        <v>980</v>
      </c>
      <c r="S5115" s="40">
        <v>16768</v>
      </c>
      <c r="T5115" s="19">
        <v>990</v>
      </c>
      <c r="U5115" s="19">
        <v>17326</v>
      </c>
      <c r="V5115" s="39"/>
      <c r="W5115" s="40"/>
      <c r="X5115" s="19"/>
      <c r="Y5115" s="19"/>
      <c r="Z5115" s="39"/>
      <c r="AA5115" s="40"/>
      <c r="AB5115" s="19"/>
      <c r="AC5115" s="19"/>
      <c r="AD5115" s="43"/>
      <c r="AE5115" s="26"/>
      <c r="AF5115" s="26"/>
      <c r="AG5115" s="44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6" t="s">
        <v>1655</v>
      </c>
      <c r="B5116" s="37" t="s">
        <v>785</v>
      </c>
      <c r="C5116" s="38" t="s">
        <v>786</v>
      </c>
      <c r="D5116" s="24">
        <f t="shared" si="158"/>
        <v>1466</v>
      </c>
      <c r="E5116" s="32">
        <f t="shared" si="159"/>
        <v>196603</v>
      </c>
      <c r="F5116" s="28">
        <v>0</v>
      </c>
      <c r="G5116" s="29">
        <v>16552</v>
      </c>
      <c r="H5116" s="19">
        <v>0</v>
      </c>
      <c r="I5116" s="19">
        <v>10913</v>
      </c>
      <c r="J5116" s="39">
        <v>0</v>
      </c>
      <c r="K5116" s="40">
        <v>4030</v>
      </c>
      <c r="L5116" s="19">
        <v>0</v>
      </c>
      <c r="M5116" s="19">
        <v>19155</v>
      </c>
      <c r="N5116" s="39">
        <v>0</v>
      </c>
      <c r="O5116" s="40">
        <v>55799</v>
      </c>
      <c r="P5116" s="19">
        <v>106</v>
      </c>
      <c r="Q5116" s="19">
        <v>31905</v>
      </c>
      <c r="R5116" s="39">
        <v>1360</v>
      </c>
      <c r="S5116" s="40">
        <v>24576</v>
      </c>
      <c r="T5116" s="19">
        <v>0</v>
      </c>
      <c r="U5116" s="19">
        <v>33673</v>
      </c>
      <c r="V5116" s="39"/>
      <c r="W5116" s="40"/>
      <c r="X5116" s="19"/>
      <c r="Y5116" s="19"/>
      <c r="Z5116" s="39"/>
      <c r="AA5116" s="40"/>
      <c r="AB5116" s="19"/>
      <c r="AC5116" s="19"/>
      <c r="AD5116" s="43"/>
      <c r="AE5116" s="26"/>
      <c r="AF5116" s="26"/>
      <c r="AG5116" s="44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6" t="s">
        <v>1655</v>
      </c>
      <c r="B5117" s="37" t="s">
        <v>787</v>
      </c>
      <c r="C5117" s="38" t="s">
        <v>788</v>
      </c>
      <c r="D5117" s="24">
        <f t="shared" si="158"/>
        <v>0</v>
      </c>
      <c r="E5117" s="32">
        <f t="shared" si="159"/>
        <v>375219.15</v>
      </c>
      <c r="F5117" s="28">
        <v>0</v>
      </c>
      <c r="G5117" s="29">
        <v>60694</v>
      </c>
      <c r="H5117" s="19">
        <v>0</v>
      </c>
      <c r="I5117" s="19">
        <v>58385.5</v>
      </c>
      <c r="J5117" s="39">
        <v>0</v>
      </c>
      <c r="K5117" s="40">
        <v>49478.5</v>
      </c>
      <c r="L5117" s="19">
        <v>0</v>
      </c>
      <c r="M5117" s="19">
        <v>55530.5</v>
      </c>
      <c r="N5117" s="39">
        <v>0</v>
      </c>
      <c r="O5117" s="40">
        <v>38162.5</v>
      </c>
      <c r="P5117" s="19">
        <v>0</v>
      </c>
      <c r="Q5117" s="19">
        <v>36242.5</v>
      </c>
      <c r="R5117" s="39">
        <v>0</v>
      </c>
      <c r="S5117" s="40">
        <v>32413</v>
      </c>
      <c r="T5117" s="19">
        <v>0</v>
      </c>
      <c r="U5117" s="19">
        <v>44312.65</v>
      </c>
      <c r="V5117" s="39"/>
      <c r="W5117" s="40"/>
      <c r="X5117" s="19"/>
      <c r="Y5117" s="19"/>
      <c r="Z5117" s="39"/>
      <c r="AA5117" s="40"/>
      <c r="AB5117" s="19"/>
      <c r="AC5117" s="19"/>
      <c r="AD5117" s="43"/>
      <c r="AE5117" s="26"/>
      <c r="AF5117" s="26"/>
      <c r="AG5117" s="44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6" t="s">
        <v>1655</v>
      </c>
      <c r="B5118" s="37" t="s">
        <v>789</v>
      </c>
      <c r="C5118" s="38" t="s">
        <v>790</v>
      </c>
      <c r="D5118" s="24">
        <f t="shared" si="158"/>
        <v>0</v>
      </c>
      <c r="E5118" s="32">
        <f t="shared" si="159"/>
        <v>147982.5</v>
      </c>
      <c r="F5118" s="28">
        <v>0</v>
      </c>
      <c r="G5118" s="29">
        <v>8765.5</v>
      </c>
      <c r="H5118" s="19">
        <v>0</v>
      </c>
      <c r="I5118" s="19">
        <v>20873.5</v>
      </c>
      <c r="J5118" s="39">
        <v>0</v>
      </c>
      <c r="K5118" s="40">
        <v>21661</v>
      </c>
      <c r="L5118" s="19">
        <v>0</v>
      </c>
      <c r="M5118" s="19">
        <v>11492</v>
      </c>
      <c r="N5118" s="39">
        <v>0</v>
      </c>
      <c r="O5118" s="40">
        <v>37837</v>
      </c>
      <c r="P5118" s="19">
        <v>0</v>
      </c>
      <c r="Q5118" s="19">
        <v>17768</v>
      </c>
      <c r="R5118" s="39">
        <v>0</v>
      </c>
      <c r="S5118" s="40">
        <v>17523.5</v>
      </c>
      <c r="T5118" s="19">
        <v>0</v>
      </c>
      <c r="U5118" s="19">
        <v>12062</v>
      </c>
      <c r="V5118" s="39"/>
      <c r="W5118" s="40"/>
      <c r="X5118" s="19"/>
      <c r="Y5118" s="19"/>
      <c r="Z5118" s="39"/>
      <c r="AA5118" s="40"/>
      <c r="AB5118" s="19"/>
      <c r="AC5118" s="19"/>
      <c r="AD5118" s="43"/>
      <c r="AE5118" s="26"/>
      <c r="AF5118" s="26"/>
      <c r="AG5118" s="44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6" t="s">
        <v>1655</v>
      </c>
      <c r="B5119" s="37" t="s">
        <v>791</v>
      </c>
      <c r="C5119" s="38" t="s">
        <v>792</v>
      </c>
      <c r="D5119" s="24">
        <f t="shared" si="158"/>
        <v>49737.78</v>
      </c>
      <c r="E5119" s="32">
        <f t="shared" si="159"/>
        <v>0</v>
      </c>
      <c r="F5119" s="28">
        <v>19698.82</v>
      </c>
      <c r="G5119" s="29">
        <v>0</v>
      </c>
      <c r="H5119" s="19">
        <v>6316.93</v>
      </c>
      <c r="I5119" s="19">
        <v>0</v>
      </c>
      <c r="J5119" s="39">
        <v>700</v>
      </c>
      <c r="K5119" s="40">
        <v>0</v>
      </c>
      <c r="L5119" s="19">
        <v>5153.96</v>
      </c>
      <c r="M5119" s="19">
        <v>0</v>
      </c>
      <c r="N5119" s="39">
        <v>1491.95</v>
      </c>
      <c r="O5119" s="40">
        <v>0</v>
      </c>
      <c r="P5119" s="19">
        <v>8277.61</v>
      </c>
      <c r="Q5119" s="19">
        <v>0</v>
      </c>
      <c r="R5119" s="39">
        <v>500</v>
      </c>
      <c r="S5119" s="40">
        <v>0</v>
      </c>
      <c r="T5119" s="19">
        <v>7598.51</v>
      </c>
      <c r="U5119" s="19">
        <v>0</v>
      </c>
      <c r="V5119" s="39"/>
      <c r="W5119" s="40"/>
      <c r="X5119" s="19"/>
      <c r="Y5119" s="19"/>
      <c r="Z5119" s="39"/>
      <c r="AA5119" s="40"/>
      <c r="AB5119" s="19"/>
      <c r="AC5119" s="19"/>
      <c r="AD5119" s="43"/>
      <c r="AE5119" s="26"/>
      <c r="AF5119" s="26"/>
      <c r="AG5119" s="44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6" t="s">
        <v>1655</v>
      </c>
      <c r="B5120" s="37" t="s">
        <v>793</v>
      </c>
      <c r="C5120" s="38" t="s">
        <v>794</v>
      </c>
      <c r="D5120" s="24">
        <f t="shared" si="158"/>
        <v>220</v>
      </c>
      <c r="E5120" s="32">
        <f t="shared" si="159"/>
        <v>15126.390000000003</v>
      </c>
      <c r="F5120" s="28">
        <v>0</v>
      </c>
      <c r="G5120" s="29">
        <v>5060.71</v>
      </c>
      <c r="H5120" s="19">
        <v>220</v>
      </c>
      <c r="I5120" s="19">
        <v>1597.88</v>
      </c>
      <c r="J5120" s="39">
        <v>0</v>
      </c>
      <c r="K5120" s="40">
        <v>5899.84</v>
      </c>
      <c r="L5120" s="19">
        <v>0</v>
      </c>
      <c r="M5120" s="19">
        <v>277.27</v>
      </c>
      <c r="N5120" s="39">
        <v>0</v>
      </c>
      <c r="O5120" s="40">
        <v>277.27</v>
      </c>
      <c r="P5120" s="19">
        <v>0</v>
      </c>
      <c r="Q5120" s="19">
        <v>960.29</v>
      </c>
      <c r="R5120" s="39">
        <v>0</v>
      </c>
      <c r="S5120" s="40">
        <v>1053.1300000000001</v>
      </c>
      <c r="T5120" s="19">
        <v>0</v>
      </c>
      <c r="U5120" s="19">
        <v>0</v>
      </c>
      <c r="V5120" s="39"/>
      <c r="W5120" s="40"/>
      <c r="X5120" s="19"/>
      <c r="Y5120" s="19"/>
      <c r="Z5120" s="39"/>
      <c r="AA5120" s="40"/>
      <c r="AB5120" s="19"/>
      <c r="AC5120" s="19"/>
      <c r="AD5120" s="43"/>
      <c r="AE5120" s="26"/>
      <c r="AF5120" s="26"/>
      <c r="AG5120" s="44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6" t="s">
        <v>1655</v>
      </c>
      <c r="B5121" s="37" t="s">
        <v>795</v>
      </c>
      <c r="C5121" s="38" t="s">
        <v>796</v>
      </c>
      <c r="D5121" s="24">
        <f t="shared" si="158"/>
        <v>0</v>
      </c>
      <c r="E5121" s="32">
        <f t="shared" si="159"/>
        <v>28805.5</v>
      </c>
      <c r="F5121" s="30">
        <v>0</v>
      </c>
      <c r="G5121" s="31">
        <v>9459.5</v>
      </c>
      <c r="H5121" s="22">
        <v>0</v>
      </c>
      <c r="I5121" s="22">
        <v>998</v>
      </c>
      <c r="J5121" s="41">
        <v>0</v>
      </c>
      <c r="K5121" s="42">
        <v>4830</v>
      </c>
      <c r="L5121" s="22">
        <v>0</v>
      </c>
      <c r="M5121" s="22">
        <v>2298.5</v>
      </c>
      <c r="N5121" s="41">
        <v>0</v>
      </c>
      <c r="O5121" s="42">
        <v>1634.5</v>
      </c>
      <c r="P5121" s="19">
        <v>0</v>
      </c>
      <c r="Q5121" s="19">
        <v>6035</v>
      </c>
      <c r="R5121" s="41">
        <v>0</v>
      </c>
      <c r="S5121" s="42">
        <v>1150</v>
      </c>
      <c r="T5121" s="22">
        <v>0</v>
      </c>
      <c r="U5121" s="22">
        <v>2400</v>
      </c>
      <c r="V5121" s="41"/>
      <c r="W5121" s="42"/>
      <c r="X5121" s="22"/>
      <c r="Y5121" s="22"/>
      <c r="Z5121" s="41"/>
      <c r="AA5121" s="42"/>
      <c r="AB5121" s="22"/>
      <c r="AC5121" s="22"/>
      <c r="AD5121" s="43"/>
      <c r="AE5121" s="26"/>
      <c r="AF5121" s="26"/>
      <c r="AG5121" s="44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6" t="s">
        <v>1655</v>
      </c>
      <c r="B5122" s="37" t="s">
        <v>797</v>
      </c>
      <c r="C5122" s="38" t="s">
        <v>798</v>
      </c>
      <c r="D5122" s="24">
        <f t="shared" si="158"/>
        <v>0</v>
      </c>
      <c r="E5122" s="32">
        <f t="shared" si="159"/>
        <v>5465.5</v>
      </c>
      <c r="F5122" s="30"/>
      <c r="G5122" s="31"/>
      <c r="H5122" s="22"/>
      <c r="I5122" s="22"/>
      <c r="J5122" s="41"/>
      <c r="K5122" s="42"/>
      <c r="L5122" s="22">
        <v>0</v>
      </c>
      <c r="M5122" s="22">
        <v>2694</v>
      </c>
      <c r="N5122" s="41">
        <v>0</v>
      </c>
      <c r="O5122" s="42">
        <v>0</v>
      </c>
      <c r="P5122" s="22">
        <v>0</v>
      </c>
      <c r="Q5122" s="22">
        <v>0</v>
      </c>
      <c r="R5122" s="41">
        <v>0</v>
      </c>
      <c r="S5122" s="42">
        <v>0</v>
      </c>
      <c r="T5122" s="22">
        <v>0</v>
      </c>
      <c r="U5122" s="22">
        <v>2771.5</v>
      </c>
      <c r="V5122" s="41"/>
      <c r="W5122" s="42"/>
      <c r="X5122" s="22"/>
      <c r="Y5122" s="22"/>
      <c r="Z5122" s="41"/>
      <c r="AA5122" s="42"/>
      <c r="AB5122" s="22"/>
      <c r="AC5122" s="22"/>
      <c r="AD5122" s="43"/>
      <c r="AE5122" s="26"/>
      <c r="AF5122" s="26"/>
      <c r="AG5122" s="44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6" t="s">
        <v>1655</v>
      </c>
      <c r="B5123" s="37" t="s">
        <v>799</v>
      </c>
      <c r="C5123" s="38" t="s">
        <v>800</v>
      </c>
      <c r="D5123" s="24">
        <f t="shared" si="158"/>
        <v>0</v>
      </c>
      <c r="E5123" s="32">
        <f t="shared" si="159"/>
        <v>0</v>
      </c>
      <c r="F5123" s="30"/>
      <c r="G5123" s="31"/>
      <c r="H5123" s="22"/>
      <c r="I5123" s="22"/>
      <c r="J5123" s="41"/>
      <c r="K5123" s="42"/>
      <c r="L5123" s="22"/>
      <c r="M5123" s="22"/>
      <c r="N5123" s="41"/>
      <c r="O5123" s="42"/>
      <c r="P5123" s="22"/>
      <c r="Q5123" s="22"/>
      <c r="R5123" s="41"/>
      <c r="S5123" s="42"/>
      <c r="T5123" s="22"/>
      <c r="U5123" s="22"/>
      <c r="V5123" s="41"/>
      <c r="W5123" s="42"/>
      <c r="X5123" s="22"/>
      <c r="Y5123" s="22"/>
      <c r="Z5123" s="41"/>
      <c r="AA5123" s="42"/>
      <c r="AB5123" s="22"/>
      <c r="AC5123" s="22"/>
      <c r="AD5123" s="43"/>
      <c r="AE5123" s="26"/>
      <c r="AF5123" s="26"/>
      <c r="AG5123" s="44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6" t="s">
        <v>1655</v>
      </c>
      <c r="B5124" s="37" t="s">
        <v>801</v>
      </c>
      <c r="C5124" s="38" t="s">
        <v>802</v>
      </c>
      <c r="D5124" s="24">
        <f t="shared" ref="D5124:D5187" si="160">F5124+H5124+J5124+L5124+N5124+P5124+R5124+T5124+V5124+X5124+Z5124+AB5124</f>
        <v>0</v>
      </c>
      <c r="E5124" s="32">
        <f t="shared" ref="E5124:E5187" si="161">G5124+I5124+K5124+M5124+O5124+Q5124+S5124+U5124+W5124+Y5124+AA5124+AC5124</f>
        <v>6515</v>
      </c>
      <c r="F5124" s="30"/>
      <c r="G5124" s="31"/>
      <c r="H5124" s="22"/>
      <c r="I5124" s="22"/>
      <c r="J5124" s="41">
        <v>0</v>
      </c>
      <c r="K5124" s="42">
        <v>6515</v>
      </c>
      <c r="L5124" s="22">
        <v>0</v>
      </c>
      <c r="M5124" s="22">
        <v>0</v>
      </c>
      <c r="N5124" s="41">
        <v>0</v>
      </c>
      <c r="O5124" s="42">
        <v>0</v>
      </c>
      <c r="P5124" s="22">
        <v>0</v>
      </c>
      <c r="Q5124" s="22">
        <v>0</v>
      </c>
      <c r="R5124" s="41">
        <v>0</v>
      </c>
      <c r="S5124" s="42">
        <v>0</v>
      </c>
      <c r="T5124" s="22">
        <v>0</v>
      </c>
      <c r="U5124" s="22">
        <v>0</v>
      </c>
      <c r="V5124" s="41"/>
      <c r="W5124" s="42"/>
      <c r="X5124" s="22"/>
      <c r="Y5124" s="22"/>
      <c r="Z5124" s="41"/>
      <c r="AA5124" s="42"/>
      <c r="AB5124" s="22"/>
      <c r="AC5124" s="22"/>
      <c r="AD5124" s="43"/>
      <c r="AE5124" s="26"/>
      <c r="AF5124" s="26"/>
      <c r="AG5124" s="44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6" t="s">
        <v>1655</v>
      </c>
      <c r="B5125" s="37" t="s">
        <v>803</v>
      </c>
      <c r="C5125" s="38" t="s">
        <v>804</v>
      </c>
      <c r="D5125" s="24">
        <f t="shared" si="160"/>
        <v>141506.5</v>
      </c>
      <c r="E5125" s="32">
        <f t="shared" si="161"/>
        <v>17713242.460000001</v>
      </c>
      <c r="F5125" s="28">
        <v>0</v>
      </c>
      <c r="G5125" s="29">
        <v>2712138</v>
      </c>
      <c r="H5125" s="19">
        <v>3247.5</v>
      </c>
      <c r="I5125" s="19">
        <v>2535343</v>
      </c>
      <c r="J5125" s="39">
        <v>0</v>
      </c>
      <c r="K5125" s="40">
        <v>2344133.5</v>
      </c>
      <c r="L5125" s="19">
        <v>0</v>
      </c>
      <c r="M5125" s="19">
        <v>2260578</v>
      </c>
      <c r="N5125" s="39">
        <v>0</v>
      </c>
      <c r="O5125" s="40">
        <v>2103978.0099999998</v>
      </c>
      <c r="P5125" s="22">
        <v>69872</v>
      </c>
      <c r="Q5125" s="22">
        <v>2169157</v>
      </c>
      <c r="R5125" s="39">
        <v>36874.5</v>
      </c>
      <c r="S5125" s="40">
        <v>1763683.5</v>
      </c>
      <c r="T5125" s="19">
        <v>31512.5</v>
      </c>
      <c r="U5125" s="19">
        <v>1824231.45</v>
      </c>
      <c r="V5125" s="39"/>
      <c r="W5125" s="40"/>
      <c r="X5125" s="19"/>
      <c r="Y5125" s="19"/>
      <c r="Z5125" s="39"/>
      <c r="AA5125" s="40"/>
      <c r="AB5125" s="19"/>
      <c r="AC5125" s="19"/>
      <c r="AD5125" s="43"/>
      <c r="AE5125" s="26"/>
      <c r="AF5125" s="26"/>
      <c r="AG5125" s="44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6" t="s">
        <v>1655</v>
      </c>
      <c r="B5126" s="37" t="s">
        <v>805</v>
      </c>
      <c r="C5126" s="38" t="s">
        <v>806</v>
      </c>
      <c r="D5126" s="24">
        <f t="shared" si="160"/>
        <v>71691.8</v>
      </c>
      <c r="E5126" s="32">
        <f t="shared" si="161"/>
        <v>10628342.5</v>
      </c>
      <c r="F5126" s="28">
        <v>0</v>
      </c>
      <c r="G5126" s="29">
        <v>1349086</v>
      </c>
      <c r="H5126" s="19">
        <v>4672.6000000000004</v>
      </c>
      <c r="I5126" s="19">
        <v>1097609.5</v>
      </c>
      <c r="J5126" s="39">
        <v>11859.55</v>
      </c>
      <c r="K5126" s="40">
        <v>1085449.5</v>
      </c>
      <c r="L5126" s="19">
        <v>15496.65</v>
      </c>
      <c r="M5126" s="19">
        <v>1417917</v>
      </c>
      <c r="N5126" s="39">
        <v>8004.9</v>
      </c>
      <c r="O5126" s="40">
        <v>1583785</v>
      </c>
      <c r="P5126" s="19">
        <v>6441.1</v>
      </c>
      <c r="Q5126" s="19">
        <v>1404022</v>
      </c>
      <c r="R5126" s="39">
        <v>16966.55</v>
      </c>
      <c r="S5126" s="40">
        <v>1235547</v>
      </c>
      <c r="T5126" s="19">
        <v>8250.4500000000007</v>
      </c>
      <c r="U5126" s="19">
        <v>1454926.5</v>
      </c>
      <c r="V5126" s="39"/>
      <c r="W5126" s="40"/>
      <c r="X5126" s="19"/>
      <c r="Y5126" s="19"/>
      <c r="Z5126" s="39"/>
      <c r="AA5126" s="40"/>
      <c r="AB5126" s="19"/>
      <c r="AC5126" s="19"/>
      <c r="AD5126" s="43"/>
      <c r="AE5126" s="26"/>
      <c r="AF5126" s="26"/>
      <c r="AG5126" s="44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6" t="s">
        <v>1655</v>
      </c>
      <c r="B5127" s="37" t="s">
        <v>807</v>
      </c>
      <c r="C5127" s="38" t="s">
        <v>808</v>
      </c>
      <c r="D5127" s="24">
        <f t="shared" si="160"/>
        <v>19709.5</v>
      </c>
      <c r="E5127" s="32">
        <f t="shared" si="161"/>
        <v>107352</v>
      </c>
      <c r="F5127" s="28">
        <v>0</v>
      </c>
      <c r="G5127" s="29">
        <v>25559</v>
      </c>
      <c r="H5127" s="19">
        <v>0</v>
      </c>
      <c r="I5127" s="19">
        <v>16542.5</v>
      </c>
      <c r="J5127" s="39">
        <v>10918</v>
      </c>
      <c r="K5127" s="40">
        <v>12464</v>
      </c>
      <c r="L5127" s="19">
        <v>0</v>
      </c>
      <c r="M5127" s="19">
        <v>10006.5</v>
      </c>
      <c r="N5127" s="39">
        <v>2691</v>
      </c>
      <c r="O5127" s="40">
        <v>24033</v>
      </c>
      <c r="P5127" s="19">
        <v>0</v>
      </c>
      <c r="Q5127" s="19">
        <v>5523.5</v>
      </c>
      <c r="R5127" s="39">
        <v>6100.5</v>
      </c>
      <c r="S5127" s="40">
        <v>7939.5</v>
      </c>
      <c r="T5127" s="19">
        <v>0</v>
      </c>
      <c r="U5127" s="19">
        <v>5284</v>
      </c>
      <c r="V5127" s="39"/>
      <c r="W5127" s="40"/>
      <c r="X5127" s="19"/>
      <c r="Y5127" s="19"/>
      <c r="Z5127" s="39"/>
      <c r="AA5127" s="40"/>
      <c r="AB5127" s="19"/>
      <c r="AC5127" s="19"/>
      <c r="AD5127" s="43"/>
      <c r="AE5127" s="26"/>
      <c r="AF5127" s="26"/>
      <c r="AG5127" s="44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6" t="s">
        <v>1655</v>
      </c>
      <c r="B5128" s="37" t="s">
        <v>809</v>
      </c>
      <c r="C5128" s="38" t="s">
        <v>810</v>
      </c>
      <c r="D5128" s="24">
        <f t="shared" si="160"/>
        <v>88921</v>
      </c>
      <c r="E5128" s="32">
        <f t="shared" si="161"/>
        <v>93091.5</v>
      </c>
      <c r="F5128" s="30">
        <v>0</v>
      </c>
      <c r="G5128" s="31">
        <v>21148</v>
      </c>
      <c r="H5128" s="22">
        <v>28973</v>
      </c>
      <c r="I5128" s="22">
        <v>10000.5</v>
      </c>
      <c r="J5128" s="41">
        <v>8611</v>
      </c>
      <c r="K5128" s="42">
        <v>8546.5</v>
      </c>
      <c r="L5128" s="22">
        <v>3715.5</v>
      </c>
      <c r="M5128" s="22">
        <v>15590</v>
      </c>
      <c r="N5128" s="41">
        <v>11794.5</v>
      </c>
      <c r="O5128" s="42">
        <v>8821.5</v>
      </c>
      <c r="P5128" s="19">
        <v>17705.5</v>
      </c>
      <c r="Q5128" s="19">
        <v>10157.5</v>
      </c>
      <c r="R5128" s="41">
        <v>5749.5</v>
      </c>
      <c r="S5128" s="42">
        <v>5929</v>
      </c>
      <c r="T5128" s="22">
        <v>12372</v>
      </c>
      <c r="U5128" s="22">
        <v>12898.5</v>
      </c>
      <c r="V5128" s="41"/>
      <c r="W5128" s="42"/>
      <c r="X5128" s="22"/>
      <c r="Y5128" s="22"/>
      <c r="Z5128" s="41"/>
      <c r="AA5128" s="42"/>
      <c r="AB5128" s="22"/>
      <c r="AC5128" s="22"/>
      <c r="AD5128" s="43"/>
      <c r="AE5128" s="26"/>
      <c r="AF5128" s="26"/>
      <c r="AG5128" s="44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6" t="s">
        <v>1655</v>
      </c>
      <c r="B5129" s="37" t="s">
        <v>811</v>
      </c>
      <c r="C5129" s="38" t="s">
        <v>812</v>
      </c>
      <c r="D5129" s="24">
        <f t="shared" si="160"/>
        <v>16306.5</v>
      </c>
      <c r="E5129" s="32">
        <f t="shared" si="161"/>
        <v>17770.5</v>
      </c>
      <c r="F5129" s="30">
        <v>0</v>
      </c>
      <c r="G5129" s="31">
        <v>8209</v>
      </c>
      <c r="H5129" s="22">
        <v>8510</v>
      </c>
      <c r="I5129" s="22">
        <v>1019</v>
      </c>
      <c r="J5129" s="41">
        <v>1538</v>
      </c>
      <c r="K5129" s="42">
        <v>1650</v>
      </c>
      <c r="L5129" s="22">
        <v>570</v>
      </c>
      <c r="M5129" s="22">
        <v>1457</v>
      </c>
      <c r="N5129" s="41">
        <v>1570</v>
      </c>
      <c r="O5129" s="42">
        <v>2657.5</v>
      </c>
      <c r="P5129" s="22">
        <v>2202</v>
      </c>
      <c r="Q5129" s="22">
        <v>577</v>
      </c>
      <c r="R5129" s="41">
        <v>1179.5</v>
      </c>
      <c r="S5129" s="42">
        <v>975</v>
      </c>
      <c r="T5129" s="22">
        <v>737</v>
      </c>
      <c r="U5129" s="22">
        <v>1226</v>
      </c>
      <c r="V5129" s="41"/>
      <c r="W5129" s="42"/>
      <c r="X5129" s="22"/>
      <c r="Y5129" s="22"/>
      <c r="Z5129" s="41"/>
      <c r="AA5129" s="42"/>
      <c r="AB5129" s="22"/>
      <c r="AC5129" s="22"/>
      <c r="AD5129" s="43"/>
      <c r="AE5129" s="26"/>
      <c r="AF5129" s="26"/>
      <c r="AG5129" s="44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6" t="s">
        <v>1655</v>
      </c>
      <c r="B5130" s="37" t="s">
        <v>813</v>
      </c>
      <c r="C5130" s="38" t="s">
        <v>814</v>
      </c>
      <c r="D5130" s="24">
        <f t="shared" si="160"/>
        <v>1291500</v>
      </c>
      <c r="E5130" s="32">
        <f t="shared" si="161"/>
        <v>2831781.45</v>
      </c>
      <c r="F5130" s="30"/>
      <c r="G5130" s="31"/>
      <c r="H5130" s="22"/>
      <c r="I5130" s="22"/>
      <c r="J5130" s="41"/>
      <c r="K5130" s="42"/>
      <c r="L5130" s="22"/>
      <c r="M5130" s="22"/>
      <c r="N5130" s="41"/>
      <c r="O5130" s="42"/>
      <c r="P5130" s="22">
        <v>0</v>
      </c>
      <c r="Q5130" s="22">
        <v>2831781.45</v>
      </c>
      <c r="R5130" s="41">
        <v>1291500</v>
      </c>
      <c r="S5130" s="42">
        <v>0</v>
      </c>
      <c r="T5130" s="22">
        <v>0</v>
      </c>
      <c r="U5130" s="22">
        <v>0</v>
      </c>
      <c r="V5130" s="41"/>
      <c r="W5130" s="42"/>
      <c r="X5130" s="22"/>
      <c r="Y5130" s="22"/>
      <c r="Z5130" s="41"/>
      <c r="AA5130" s="42"/>
      <c r="AB5130" s="22"/>
      <c r="AC5130" s="22"/>
      <c r="AD5130" s="43"/>
      <c r="AE5130" s="26"/>
      <c r="AF5130" s="26"/>
      <c r="AG5130" s="44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6" t="s">
        <v>1655</v>
      </c>
      <c r="B5131" s="37" t="s">
        <v>815</v>
      </c>
      <c r="C5131" s="38" t="s">
        <v>816</v>
      </c>
      <c r="D5131" s="24">
        <f t="shared" si="160"/>
        <v>17764894.460000001</v>
      </c>
      <c r="E5131" s="32">
        <f t="shared" si="161"/>
        <v>36833666.020000003</v>
      </c>
      <c r="F5131" s="28">
        <v>2712138</v>
      </c>
      <c r="G5131" s="29">
        <v>25956399.84</v>
      </c>
      <c r="H5131" s="19">
        <v>2535343</v>
      </c>
      <c r="I5131" s="19">
        <v>93643</v>
      </c>
      <c r="J5131" s="39">
        <v>2347133.5</v>
      </c>
      <c r="K5131" s="40">
        <v>91977.5</v>
      </c>
      <c r="L5131" s="19">
        <v>2260578</v>
      </c>
      <c r="M5131" s="19">
        <v>48666.25</v>
      </c>
      <c r="N5131" s="39">
        <v>2103978.0099999998</v>
      </c>
      <c r="O5131" s="40">
        <v>5157914.2300000004</v>
      </c>
      <c r="P5131" s="22">
        <v>2217809</v>
      </c>
      <c r="Q5131" s="22">
        <v>5276567.18</v>
      </c>
      <c r="R5131" s="39">
        <v>1763683.5</v>
      </c>
      <c r="S5131" s="40">
        <v>78122.75</v>
      </c>
      <c r="T5131" s="19">
        <v>1824231.45</v>
      </c>
      <c r="U5131" s="19">
        <v>130375.27</v>
      </c>
      <c r="V5131" s="39"/>
      <c r="W5131" s="40"/>
      <c r="X5131" s="19"/>
      <c r="Y5131" s="19"/>
      <c r="Z5131" s="39"/>
      <c r="AA5131" s="40"/>
      <c r="AB5131" s="19"/>
      <c r="AC5131" s="19"/>
      <c r="AD5131" s="43"/>
      <c r="AE5131" s="26"/>
      <c r="AF5131" s="26"/>
      <c r="AG5131" s="44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6" t="s">
        <v>1655</v>
      </c>
      <c r="B5132" s="37" t="s">
        <v>817</v>
      </c>
      <c r="C5132" s="38" t="s">
        <v>818</v>
      </c>
      <c r="D5132" s="24">
        <f t="shared" si="160"/>
        <v>0</v>
      </c>
      <c r="E5132" s="32">
        <f t="shared" si="161"/>
        <v>0</v>
      </c>
      <c r="F5132" s="30"/>
      <c r="G5132" s="31"/>
      <c r="H5132" s="22"/>
      <c r="I5132" s="22"/>
      <c r="J5132" s="41"/>
      <c r="K5132" s="42"/>
      <c r="L5132" s="22"/>
      <c r="M5132" s="22"/>
      <c r="N5132" s="41"/>
      <c r="O5132" s="42"/>
      <c r="P5132" s="19"/>
      <c r="Q5132" s="19"/>
      <c r="R5132" s="41"/>
      <c r="S5132" s="42"/>
      <c r="T5132" s="22"/>
      <c r="U5132" s="22"/>
      <c r="V5132" s="41"/>
      <c r="W5132" s="42"/>
      <c r="X5132" s="22"/>
      <c r="Y5132" s="22"/>
      <c r="Z5132" s="41"/>
      <c r="AA5132" s="42"/>
      <c r="AB5132" s="22"/>
      <c r="AC5132" s="22"/>
      <c r="AD5132" s="43"/>
      <c r="AE5132" s="26"/>
      <c r="AF5132" s="26"/>
      <c r="AG5132" s="44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6" t="s">
        <v>1655</v>
      </c>
      <c r="B5133" s="37" t="s">
        <v>819</v>
      </c>
      <c r="C5133" s="38" t="s">
        <v>820</v>
      </c>
      <c r="D5133" s="24">
        <f t="shared" si="160"/>
        <v>1753885.82</v>
      </c>
      <c r="E5133" s="32">
        <f t="shared" si="161"/>
        <v>8060037.1899999995</v>
      </c>
      <c r="F5133" s="28">
        <v>146365.60999999999</v>
      </c>
      <c r="G5133" s="29">
        <v>6746806.8300000001</v>
      </c>
      <c r="H5133" s="19">
        <v>243546.05</v>
      </c>
      <c r="I5133" s="19">
        <v>0</v>
      </c>
      <c r="J5133" s="39">
        <v>273467.18</v>
      </c>
      <c r="K5133" s="40">
        <v>0</v>
      </c>
      <c r="L5133" s="19">
        <v>363478.04</v>
      </c>
      <c r="M5133" s="19">
        <v>0</v>
      </c>
      <c r="N5133" s="39">
        <v>303963.59999999998</v>
      </c>
      <c r="O5133" s="40">
        <v>655397.68000000005</v>
      </c>
      <c r="P5133" s="22">
        <v>242988.57</v>
      </c>
      <c r="Q5133" s="22">
        <v>655397.68000000005</v>
      </c>
      <c r="R5133" s="39">
        <v>95479.07</v>
      </c>
      <c r="S5133" s="40">
        <v>2435</v>
      </c>
      <c r="T5133" s="19">
        <v>84597.7</v>
      </c>
      <c r="U5133" s="19">
        <v>0</v>
      </c>
      <c r="V5133" s="39"/>
      <c r="W5133" s="40"/>
      <c r="X5133" s="19"/>
      <c r="Y5133" s="19"/>
      <c r="Z5133" s="39"/>
      <c r="AA5133" s="40"/>
      <c r="AB5133" s="19"/>
      <c r="AC5133" s="19"/>
      <c r="AD5133" s="43"/>
      <c r="AE5133" s="26"/>
      <c r="AF5133" s="26"/>
      <c r="AG5133" s="44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6" t="s">
        <v>1655</v>
      </c>
      <c r="B5134" s="37" t="s">
        <v>821</v>
      </c>
      <c r="C5134" s="38" t="s">
        <v>822</v>
      </c>
      <c r="D5134" s="24">
        <f t="shared" si="160"/>
        <v>0</v>
      </c>
      <c r="E5134" s="32">
        <f t="shared" si="161"/>
        <v>1488068.28</v>
      </c>
      <c r="F5134" s="28">
        <v>0</v>
      </c>
      <c r="G5134" s="29">
        <v>162956.72</v>
      </c>
      <c r="H5134" s="19">
        <v>0</v>
      </c>
      <c r="I5134" s="19">
        <v>202926.54</v>
      </c>
      <c r="J5134" s="39">
        <v>0</v>
      </c>
      <c r="K5134" s="40">
        <v>224120.74</v>
      </c>
      <c r="L5134" s="19">
        <v>0</v>
      </c>
      <c r="M5134" s="19">
        <v>381617.28</v>
      </c>
      <c r="N5134" s="39">
        <v>0</v>
      </c>
      <c r="O5134" s="40">
        <v>1434</v>
      </c>
      <c r="P5134" s="19">
        <v>0</v>
      </c>
      <c r="Q5134" s="19">
        <v>210663.16</v>
      </c>
      <c r="R5134" s="39">
        <v>0</v>
      </c>
      <c r="S5134" s="40">
        <v>15972</v>
      </c>
      <c r="T5134" s="19">
        <v>0</v>
      </c>
      <c r="U5134" s="19">
        <v>288377.84000000003</v>
      </c>
      <c r="V5134" s="39"/>
      <c r="W5134" s="40"/>
      <c r="X5134" s="19"/>
      <c r="Y5134" s="19"/>
      <c r="Z5134" s="39"/>
      <c r="AA5134" s="40"/>
      <c r="AB5134" s="19"/>
      <c r="AC5134" s="19"/>
      <c r="AD5134" s="43"/>
      <c r="AE5134" s="26"/>
      <c r="AF5134" s="26"/>
      <c r="AG5134" s="44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6" t="s">
        <v>1655</v>
      </c>
      <c r="B5135" s="37" t="s">
        <v>823</v>
      </c>
      <c r="C5135" s="38" t="s">
        <v>824</v>
      </c>
      <c r="D5135" s="24">
        <f t="shared" si="160"/>
        <v>0</v>
      </c>
      <c r="E5135" s="32">
        <f t="shared" si="161"/>
        <v>1863163.37</v>
      </c>
      <c r="F5135" s="30">
        <v>0</v>
      </c>
      <c r="G5135" s="31">
        <v>73429.039999999994</v>
      </c>
      <c r="H5135" s="22">
        <v>0</v>
      </c>
      <c r="I5135" s="22">
        <v>540</v>
      </c>
      <c r="J5135" s="41">
        <v>0</v>
      </c>
      <c r="K5135" s="42">
        <v>21100</v>
      </c>
      <c r="L5135" s="22">
        <v>0</v>
      </c>
      <c r="M5135" s="22">
        <v>187150</v>
      </c>
      <c r="N5135" s="41">
        <v>0</v>
      </c>
      <c r="O5135" s="42">
        <v>427177.4</v>
      </c>
      <c r="P5135" s="19">
        <v>0</v>
      </c>
      <c r="Q5135" s="19">
        <v>222711.83</v>
      </c>
      <c r="R5135" s="41">
        <v>0</v>
      </c>
      <c r="S5135" s="42">
        <v>649000</v>
      </c>
      <c r="T5135" s="22">
        <v>0</v>
      </c>
      <c r="U5135" s="22">
        <v>282055.09999999998</v>
      </c>
      <c r="V5135" s="41"/>
      <c r="W5135" s="42"/>
      <c r="X5135" s="22"/>
      <c r="Y5135" s="22"/>
      <c r="Z5135" s="41"/>
      <c r="AA5135" s="42"/>
      <c r="AB5135" s="22"/>
      <c r="AC5135" s="22"/>
      <c r="AD5135" s="43"/>
      <c r="AE5135" s="26"/>
      <c r="AF5135" s="26"/>
      <c r="AG5135" s="44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6" t="s">
        <v>1655</v>
      </c>
      <c r="B5136" s="37" t="s">
        <v>825</v>
      </c>
      <c r="C5136" s="38" t="s">
        <v>826</v>
      </c>
      <c r="D5136" s="24">
        <f t="shared" si="160"/>
        <v>4975</v>
      </c>
      <c r="E5136" s="32">
        <f t="shared" si="161"/>
        <v>212862.5</v>
      </c>
      <c r="F5136" s="28"/>
      <c r="G5136" s="29"/>
      <c r="H5136" s="19"/>
      <c r="I5136" s="19"/>
      <c r="J5136" s="39"/>
      <c r="K5136" s="40"/>
      <c r="L5136" s="19"/>
      <c r="M5136" s="19"/>
      <c r="N5136" s="39"/>
      <c r="O5136" s="40"/>
      <c r="P5136" s="22"/>
      <c r="Q5136" s="22"/>
      <c r="R5136" s="39">
        <v>0</v>
      </c>
      <c r="S5136" s="40">
        <v>102862.5</v>
      </c>
      <c r="T5136" s="19">
        <v>4975</v>
      </c>
      <c r="U5136" s="19">
        <v>110000</v>
      </c>
      <c r="V5136" s="39"/>
      <c r="W5136" s="40"/>
      <c r="X5136" s="19"/>
      <c r="Y5136" s="19"/>
      <c r="Z5136" s="39"/>
      <c r="AA5136" s="40"/>
      <c r="AB5136" s="19"/>
      <c r="AC5136" s="19"/>
      <c r="AD5136" s="43"/>
      <c r="AE5136" s="26"/>
      <c r="AF5136" s="26"/>
      <c r="AG5136" s="44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6" t="s">
        <v>1655</v>
      </c>
      <c r="B5137" s="37" t="s">
        <v>827</v>
      </c>
      <c r="C5137" s="38" t="s">
        <v>828</v>
      </c>
      <c r="D5137" s="24">
        <f t="shared" si="160"/>
        <v>0</v>
      </c>
      <c r="E5137" s="32">
        <f t="shared" si="161"/>
        <v>0</v>
      </c>
      <c r="F5137" s="28"/>
      <c r="G5137" s="29"/>
      <c r="H5137" s="19"/>
      <c r="I5137" s="19"/>
      <c r="J5137" s="39"/>
      <c r="K5137" s="40"/>
      <c r="L5137" s="19"/>
      <c r="M5137" s="19"/>
      <c r="N5137" s="39"/>
      <c r="O5137" s="40"/>
      <c r="P5137" s="19"/>
      <c r="Q5137" s="19"/>
      <c r="R5137" s="39"/>
      <c r="S5137" s="40"/>
      <c r="T5137" s="19"/>
      <c r="U5137" s="19"/>
      <c r="V5137" s="39"/>
      <c r="W5137" s="40"/>
      <c r="X5137" s="19"/>
      <c r="Y5137" s="19"/>
      <c r="Z5137" s="39"/>
      <c r="AA5137" s="40"/>
      <c r="AB5137" s="19"/>
      <c r="AC5137" s="19"/>
      <c r="AD5137" s="43"/>
      <c r="AE5137" s="26"/>
      <c r="AF5137" s="26"/>
      <c r="AG5137" s="44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6" t="s">
        <v>1655</v>
      </c>
      <c r="B5138" s="37" t="s">
        <v>829</v>
      </c>
      <c r="C5138" s="38" t="s">
        <v>830</v>
      </c>
      <c r="D5138" s="24">
        <f t="shared" si="160"/>
        <v>2667781.19</v>
      </c>
      <c r="E5138" s="32">
        <f t="shared" si="161"/>
        <v>0</v>
      </c>
      <c r="F5138" s="28"/>
      <c r="G5138" s="29"/>
      <c r="H5138" s="19">
        <v>235432.04</v>
      </c>
      <c r="I5138" s="19">
        <v>0</v>
      </c>
      <c r="J5138" s="39">
        <v>255699.01</v>
      </c>
      <c r="K5138" s="40">
        <v>0</v>
      </c>
      <c r="L5138" s="19">
        <v>430023.86</v>
      </c>
      <c r="M5138" s="19">
        <v>0</v>
      </c>
      <c r="N5138" s="39">
        <v>322004.5</v>
      </c>
      <c r="O5138" s="40">
        <v>0</v>
      </c>
      <c r="P5138" s="19">
        <v>398597.92</v>
      </c>
      <c r="Q5138" s="19">
        <v>0</v>
      </c>
      <c r="R5138" s="39">
        <v>600856.09</v>
      </c>
      <c r="S5138" s="40">
        <v>0</v>
      </c>
      <c r="T5138" s="19">
        <v>425167.77</v>
      </c>
      <c r="U5138" s="19">
        <v>0</v>
      </c>
      <c r="V5138" s="39"/>
      <c r="W5138" s="40"/>
      <c r="X5138" s="19"/>
      <c r="Y5138" s="19"/>
      <c r="Z5138" s="39"/>
      <c r="AA5138" s="40"/>
      <c r="AB5138" s="19"/>
      <c r="AC5138" s="19"/>
      <c r="AD5138" s="43"/>
      <c r="AE5138" s="26"/>
      <c r="AF5138" s="26"/>
      <c r="AG5138" s="44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6" t="s">
        <v>1655</v>
      </c>
      <c r="B5139" s="37" t="s">
        <v>831</v>
      </c>
      <c r="C5139" s="38" t="s">
        <v>832</v>
      </c>
      <c r="D5139" s="24">
        <f t="shared" si="160"/>
        <v>0</v>
      </c>
      <c r="E5139" s="32">
        <f t="shared" si="161"/>
        <v>1946861.82</v>
      </c>
      <c r="F5139" s="28"/>
      <c r="G5139" s="29"/>
      <c r="H5139" s="19">
        <v>0</v>
      </c>
      <c r="I5139" s="19">
        <v>288183.38</v>
      </c>
      <c r="J5139" s="39">
        <v>0</v>
      </c>
      <c r="K5139" s="40">
        <v>292661.09999999998</v>
      </c>
      <c r="L5139" s="19">
        <v>0</v>
      </c>
      <c r="M5139" s="19">
        <v>298848.51</v>
      </c>
      <c r="N5139" s="39">
        <v>0</v>
      </c>
      <c r="O5139" s="40">
        <v>259662</v>
      </c>
      <c r="P5139" s="19">
        <v>0</v>
      </c>
      <c r="Q5139" s="19">
        <v>348772.9</v>
      </c>
      <c r="R5139" s="39">
        <v>0</v>
      </c>
      <c r="S5139" s="40">
        <v>289719.52</v>
      </c>
      <c r="T5139" s="19">
        <v>0</v>
      </c>
      <c r="U5139" s="19">
        <v>169014.41</v>
      </c>
      <c r="V5139" s="39"/>
      <c r="W5139" s="40"/>
      <c r="X5139" s="19"/>
      <c r="Y5139" s="19"/>
      <c r="Z5139" s="39"/>
      <c r="AA5139" s="40"/>
      <c r="AB5139" s="19"/>
      <c r="AC5139" s="19"/>
      <c r="AD5139" s="43"/>
      <c r="AE5139" s="26"/>
      <c r="AF5139" s="26"/>
      <c r="AG5139" s="44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6" t="s">
        <v>1655</v>
      </c>
      <c r="B5140" s="37" t="s">
        <v>833</v>
      </c>
      <c r="C5140" s="38" t="s">
        <v>834</v>
      </c>
      <c r="D5140" s="24">
        <f t="shared" si="160"/>
        <v>0</v>
      </c>
      <c r="E5140" s="32">
        <f t="shared" si="161"/>
        <v>0</v>
      </c>
      <c r="F5140" s="28"/>
      <c r="G5140" s="29"/>
      <c r="H5140" s="19"/>
      <c r="I5140" s="19"/>
      <c r="J5140" s="39"/>
      <c r="K5140" s="40"/>
      <c r="L5140" s="19"/>
      <c r="M5140" s="19"/>
      <c r="N5140" s="39"/>
      <c r="O5140" s="40"/>
      <c r="P5140" s="19"/>
      <c r="Q5140" s="19"/>
      <c r="R5140" s="39"/>
      <c r="S5140" s="40"/>
      <c r="T5140" s="19"/>
      <c r="U5140" s="19"/>
      <c r="V5140" s="39"/>
      <c r="W5140" s="40"/>
      <c r="X5140" s="19"/>
      <c r="Y5140" s="19"/>
      <c r="Z5140" s="39"/>
      <c r="AA5140" s="40"/>
      <c r="AB5140" s="19"/>
      <c r="AC5140" s="19"/>
      <c r="AD5140" s="43"/>
      <c r="AE5140" s="26"/>
      <c r="AF5140" s="26"/>
      <c r="AG5140" s="44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6" t="s">
        <v>1655</v>
      </c>
      <c r="B5141" s="37" t="s">
        <v>835</v>
      </c>
      <c r="C5141" s="38" t="s">
        <v>836</v>
      </c>
      <c r="D5141" s="24">
        <f t="shared" si="160"/>
        <v>0</v>
      </c>
      <c r="E5141" s="32">
        <f t="shared" si="161"/>
        <v>0</v>
      </c>
      <c r="F5141" s="28"/>
      <c r="G5141" s="29"/>
      <c r="H5141" s="19"/>
      <c r="I5141" s="19"/>
      <c r="J5141" s="39"/>
      <c r="K5141" s="40"/>
      <c r="L5141" s="19"/>
      <c r="M5141" s="19"/>
      <c r="N5141" s="39"/>
      <c r="O5141" s="40"/>
      <c r="P5141" s="19"/>
      <c r="Q5141" s="19"/>
      <c r="R5141" s="39"/>
      <c r="S5141" s="40"/>
      <c r="T5141" s="19"/>
      <c r="U5141" s="19"/>
      <c r="V5141" s="39"/>
      <c r="W5141" s="40"/>
      <c r="X5141" s="19"/>
      <c r="Y5141" s="19"/>
      <c r="Z5141" s="39"/>
      <c r="AA5141" s="40"/>
      <c r="AB5141" s="19"/>
      <c r="AC5141" s="19"/>
      <c r="AD5141" s="43"/>
      <c r="AE5141" s="26"/>
      <c r="AF5141" s="26"/>
      <c r="AG5141" s="44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6" t="s">
        <v>1655</v>
      </c>
      <c r="B5142" s="37" t="s">
        <v>837</v>
      </c>
      <c r="C5142" s="38" t="s">
        <v>838</v>
      </c>
      <c r="D5142" s="24">
        <f t="shared" si="160"/>
        <v>2435</v>
      </c>
      <c r="E5142" s="32">
        <f t="shared" si="161"/>
        <v>1753885.82</v>
      </c>
      <c r="F5142" s="28">
        <v>0</v>
      </c>
      <c r="G5142" s="29">
        <v>146365.60999999999</v>
      </c>
      <c r="H5142" s="19">
        <v>0</v>
      </c>
      <c r="I5142" s="19">
        <v>243546.05</v>
      </c>
      <c r="J5142" s="39">
        <v>0</v>
      </c>
      <c r="K5142" s="40">
        <v>273467.18</v>
      </c>
      <c r="L5142" s="19">
        <v>0</v>
      </c>
      <c r="M5142" s="19">
        <v>363478.04</v>
      </c>
      <c r="N5142" s="39">
        <v>0</v>
      </c>
      <c r="O5142" s="40">
        <v>303963.59999999998</v>
      </c>
      <c r="P5142" s="19">
        <v>0</v>
      </c>
      <c r="Q5142" s="19">
        <v>242988.57</v>
      </c>
      <c r="R5142" s="39">
        <v>2435</v>
      </c>
      <c r="S5142" s="40">
        <v>95479.07</v>
      </c>
      <c r="T5142" s="19">
        <v>0</v>
      </c>
      <c r="U5142" s="19">
        <v>84597.7</v>
      </c>
      <c r="V5142" s="39"/>
      <c r="W5142" s="40"/>
      <c r="X5142" s="19"/>
      <c r="Y5142" s="19"/>
      <c r="Z5142" s="39"/>
      <c r="AA5142" s="40"/>
      <c r="AB5142" s="19"/>
      <c r="AC5142" s="19"/>
      <c r="AD5142" s="43"/>
      <c r="AE5142" s="26"/>
      <c r="AF5142" s="26"/>
      <c r="AG5142" s="44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6" t="s">
        <v>1655</v>
      </c>
      <c r="B5143" s="37" t="s">
        <v>839</v>
      </c>
      <c r="C5143" s="38" t="s">
        <v>840</v>
      </c>
      <c r="D5143" s="24">
        <f t="shared" si="160"/>
        <v>0</v>
      </c>
      <c r="E5143" s="32">
        <f t="shared" si="161"/>
        <v>0</v>
      </c>
      <c r="F5143" s="30"/>
      <c r="G5143" s="31"/>
      <c r="H5143" s="22"/>
      <c r="I5143" s="22"/>
      <c r="J5143" s="41"/>
      <c r="K5143" s="42"/>
      <c r="L5143" s="22"/>
      <c r="M5143" s="22"/>
      <c r="N5143" s="41"/>
      <c r="O5143" s="42"/>
      <c r="P5143" s="19"/>
      <c r="Q5143" s="19"/>
      <c r="R5143" s="41"/>
      <c r="S5143" s="42"/>
      <c r="T5143" s="22"/>
      <c r="U5143" s="22"/>
      <c r="V5143" s="41"/>
      <c r="W5143" s="42"/>
      <c r="X5143" s="22"/>
      <c r="Y5143" s="22"/>
      <c r="Z5143" s="41"/>
      <c r="AA5143" s="42"/>
      <c r="AB5143" s="22"/>
      <c r="AC5143" s="22"/>
      <c r="AD5143" s="43"/>
      <c r="AE5143" s="26"/>
      <c r="AF5143" s="26"/>
      <c r="AG5143" s="44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6" t="s">
        <v>1655</v>
      </c>
      <c r="B5144" s="37" t="s">
        <v>841</v>
      </c>
      <c r="C5144" s="38" t="s">
        <v>842</v>
      </c>
      <c r="D5144" s="24">
        <f t="shared" si="160"/>
        <v>0</v>
      </c>
      <c r="E5144" s="32">
        <f t="shared" si="161"/>
        <v>1831020</v>
      </c>
      <c r="F5144" s="28">
        <v>0</v>
      </c>
      <c r="G5144" s="29">
        <v>1831020</v>
      </c>
      <c r="H5144" s="19">
        <v>0</v>
      </c>
      <c r="I5144" s="19">
        <v>0</v>
      </c>
      <c r="J5144" s="39">
        <v>0</v>
      </c>
      <c r="K5144" s="40">
        <v>0</v>
      </c>
      <c r="L5144" s="19">
        <v>0</v>
      </c>
      <c r="M5144" s="19">
        <v>0</v>
      </c>
      <c r="N5144" s="39">
        <v>0</v>
      </c>
      <c r="O5144" s="40">
        <v>0</v>
      </c>
      <c r="P5144" s="22">
        <v>0</v>
      </c>
      <c r="Q5144" s="22">
        <v>0</v>
      </c>
      <c r="R5144" s="39">
        <v>0</v>
      </c>
      <c r="S5144" s="40">
        <v>0</v>
      </c>
      <c r="T5144" s="19">
        <v>0</v>
      </c>
      <c r="U5144" s="19">
        <v>0</v>
      </c>
      <c r="V5144" s="39"/>
      <c r="W5144" s="40"/>
      <c r="X5144" s="19"/>
      <c r="Y5144" s="19"/>
      <c r="Z5144" s="39"/>
      <c r="AA5144" s="40"/>
      <c r="AB5144" s="19"/>
      <c r="AC5144" s="19"/>
      <c r="AD5144" s="43"/>
      <c r="AE5144" s="26"/>
      <c r="AF5144" s="26"/>
      <c r="AG5144" s="44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6" t="s">
        <v>1655</v>
      </c>
      <c r="B5145" s="37" t="s">
        <v>843</v>
      </c>
      <c r="C5145" s="38" t="s">
        <v>844</v>
      </c>
      <c r="D5145" s="24">
        <f t="shared" si="160"/>
        <v>0</v>
      </c>
      <c r="E5145" s="32">
        <f t="shared" si="161"/>
        <v>497094.5</v>
      </c>
      <c r="F5145" s="28">
        <v>0</v>
      </c>
      <c r="G5145" s="29">
        <v>4292.5</v>
      </c>
      <c r="H5145" s="19">
        <v>0</v>
      </c>
      <c r="I5145" s="19">
        <v>46270.5</v>
      </c>
      <c r="J5145" s="39">
        <v>0</v>
      </c>
      <c r="K5145" s="40">
        <v>89681.5</v>
      </c>
      <c r="L5145" s="19">
        <v>0</v>
      </c>
      <c r="M5145" s="19">
        <v>32731</v>
      </c>
      <c r="N5145" s="39">
        <v>0</v>
      </c>
      <c r="O5145" s="40">
        <v>122936</v>
      </c>
      <c r="P5145" s="19">
        <v>0</v>
      </c>
      <c r="Q5145" s="19">
        <v>94297.5</v>
      </c>
      <c r="R5145" s="39">
        <v>0</v>
      </c>
      <c r="S5145" s="40">
        <v>59284</v>
      </c>
      <c r="T5145" s="19">
        <v>0</v>
      </c>
      <c r="U5145" s="19">
        <v>47601.5</v>
      </c>
      <c r="V5145" s="39"/>
      <c r="W5145" s="40"/>
      <c r="X5145" s="19"/>
      <c r="Y5145" s="19"/>
      <c r="Z5145" s="39"/>
      <c r="AA5145" s="40"/>
      <c r="AB5145" s="19"/>
      <c r="AC5145" s="19"/>
      <c r="AD5145" s="43"/>
      <c r="AE5145" s="26"/>
      <c r="AF5145" s="26"/>
      <c r="AG5145" s="44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6" t="s">
        <v>1655</v>
      </c>
      <c r="B5146" s="37" t="s">
        <v>845</v>
      </c>
      <c r="C5146" s="38" t="s">
        <v>846</v>
      </c>
      <c r="D5146" s="24">
        <f t="shared" si="160"/>
        <v>0</v>
      </c>
      <c r="E5146" s="32">
        <f t="shared" si="161"/>
        <v>84024.8</v>
      </c>
      <c r="F5146" s="28"/>
      <c r="G5146" s="29"/>
      <c r="H5146" s="19">
        <v>0</v>
      </c>
      <c r="I5146" s="19">
        <v>4672.6000000000004</v>
      </c>
      <c r="J5146" s="39">
        <v>0</v>
      </c>
      <c r="K5146" s="40">
        <v>11859.55</v>
      </c>
      <c r="L5146" s="19">
        <v>0</v>
      </c>
      <c r="M5146" s="19">
        <v>15496.65</v>
      </c>
      <c r="N5146" s="39">
        <v>0</v>
      </c>
      <c r="O5146" s="40">
        <v>8004.9</v>
      </c>
      <c r="P5146" s="19">
        <v>0</v>
      </c>
      <c r="Q5146" s="19">
        <v>6441.1</v>
      </c>
      <c r="R5146" s="39">
        <v>0</v>
      </c>
      <c r="S5146" s="40">
        <v>29299.55</v>
      </c>
      <c r="T5146" s="19">
        <v>0</v>
      </c>
      <c r="U5146" s="19">
        <v>8250.4500000000007</v>
      </c>
      <c r="V5146" s="39"/>
      <c r="W5146" s="40"/>
      <c r="X5146" s="19"/>
      <c r="Y5146" s="19"/>
      <c r="Z5146" s="39"/>
      <c r="AA5146" s="40"/>
      <c r="AB5146" s="19"/>
      <c r="AC5146" s="19"/>
      <c r="AD5146" s="43"/>
      <c r="AE5146" s="26"/>
      <c r="AF5146" s="26"/>
      <c r="AG5146" s="44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6" t="s">
        <v>1655</v>
      </c>
      <c r="B5147" s="37" t="s">
        <v>847</v>
      </c>
      <c r="C5147" s="38" t="s">
        <v>848</v>
      </c>
      <c r="D5147" s="24">
        <f t="shared" si="160"/>
        <v>8810.4599999999991</v>
      </c>
      <c r="E5147" s="32">
        <f t="shared" si="161"/>
        <v>0</v>
      </c>
      <c r="F5147" s="28"/>
      <c r="G5147" s="29"/>
      <c r="H5147" s="19"/>
      <c r="I5147" s="19"/>
      <c r="J5147" s="39"/>
      <c r="K5147" s="40"/>
      <c r="L5147" s="19"/>
      <c r="M5147" s="19"/>
      <c r="N5147" s="39"/>
      <c r="O5147" s="40"/>
      <c r="P5147" s="19"/>
      <c r="Q5147" s="19"/>
      <c r="R5147" s="39">
        <v>8810.4599999999991</v>
      </c>
      <c r="S5147" s="40">
        <v>0</v>
      </c>
      <c r="T5147" s="19">
        <v>0</v>
      </c>
      <c r="U5147" s="19">
        <v>0</v>
      </c>
      <c r="V5147" s="39"/>
      <c r="W5147" s="40"/>
      <c r="X5147" s="19"/>
      <c r="Y5147" s="19"/>
      <c r="Z5147" s="39"/>
      <c r="AA5147" s="40"/>
      <c r="AB5147" s="19"/>
      <c r="AC5147" s="19"/>
      <c r="AD5147" s="43"/>
      <c r="AE5147" s="26"/>
      <c r="AF5147" s="26"/>
      <c r="AG5147" s="44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6" t="s">
        <v>1655</v>
      </c>
      <c r="B5148" s="37" t="s">
        <v>849</v>
      </c>
      <c r="C5148" s="38" t="s">
        <v>850</v>
      </c>
      <c r="D5148" s="24">
        <f t="shared" si="160"/>
        <v>0</v>
      </c>
      <c r="E5148" s="32">
        <f t="shared" si="161"/>
        <v>0</v>
      </c>
      <c r="F5148" s="30"/>
      <c r="G5148" s="31"/>
      <c r="H5148" s="22"/>
      <c r="I5148" s="22"/>
      <c r="J5148" s="41"/>
      <c r="K5148" s="42"/>
      <c r="L5148" s="22"/>
      <c r="M5148" s="22"/>
      <c r="N5148" s="41"/>
      <c r="O5148" s="42"/>
      <c r="P5148" s="19"/>
      <c r="Q5148" s="19"/>
      <c r="R5148" s="41"/>
      <c r="S5148" s="42"/>
      <c r="T5148" s="22"/>
      <c r="U5148" s="22"/>
      <c r="V5148" s="41"/>
      <c r="W5148" s="42"/>
      <c r="X5148" s="22"/>
      <c r="Y5148" s="22"/>
      <c r="Z5148" s="41"/>
      <c r="AA5148" s="42"/>
      <c r="AB5148" s="22"/>
      <c r="AC5148" s="22"/>
      <c r="AD5148" s="43"/>
      <c r="AE5148" s="26"/>
      <c r="AF5148" s="26"/>
      <c r="AG5148" s="44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6" t="s">
        <v>1655</v>
      </c>
      <c r="B5149" s="37" t="s">
        <v>851</v>
      </c>
      <c r="C5149" s="38" t="s">
        <v>852</v>
      </c>
      <c r="D5149" s="24">
        <f t="shared" si="160"/>
        <v>0</v>
      </c>
      <c r="E5149" s="32">
        <f t="shared" si="161"/>
        <v>0</v>
      </c>
      <c r="F5149" s="30"/>
      <c r="G5149" s="31"/>
      <c r="H5149" s="22"/>
      <c r="I5149" s="22"/>
      <c r="J5149" s="41"/>
      <c r="K5149" s="42"/>
      <c r="L5149" s="22"/>
      <c r="M5149" s="22"/>
      <c r="N5149" s="41"/>
      <c r="O5149" s="42"/>
      <c r="P5149" s="22"/>
      <c r="Q5149" s="22"/>
      <c r="R5149" s="41"/>
      <c r="S5149" s="42"/>
      <c r="T5149" s="22"/>
      <c r="U5149" s="22"/>
      <c r="V5149" s="41"/>
      <c r="W5149" s="42"/>
      <c r="X5149" s="22"/>
      <c r="Y5149" s="22"/>
      <c r="Z5149" s="41"/>
      <c r="AA5149" s="42"/>
      <c r="AB5149" s="22"/>
      <c r="AC5149" s="22"/>
      <c r="AD5149" s="43"/>
      <c r="AE5149" s="26"/>
      <c r="AF5149" s="26"/>
      <c r="AG5149" s="44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6" t="s">
        <v>1655</v>
      </c>
      <c r="B5150" s="37" t="s">
        <v>853</v>
      </c>
      <c r="C5150" s="38" t="s">
        <v>854</v>
      </c>
      <c r="D5150" s="24">
        <f t="shared" si="160"/>
        <v>0</v>
      </c>
      <c r="E5150" s="32">
        <f t="shared" si="161"/>
        <v>0</v>
      </c>
      <c r="F5150" s="30"/>
      <c r="G5150" s="31"/>
      <c r="H5150" s="22"/>
      <c r="I5150" s="22"/>
      <c r="J5150" s="41"/>
      <c r="K5150" s="42"/>
      <c r="L5150" s="22"/>
      <c r="M5150" s="22"/>
      <c r="N5150" s="41"/>
      <c r="O5150" s="42"/>
      <c r="P5150" s="22"/>
      <c r="Q5150" s="22"/>
      <c r="R5150" s="41"/>
      <c r="S5150" s="42"/>
      <c r="T5150" s="22"/>
      <c r="U5150" s="22"/>
      <c r="V5150" s="41"/>
      <c r="W5150" s="42"/>
      <c r="X5150" s="22"/>
      <c r="Y5150" s="22"/>
      <c r="Z5150" s="41"/>
      <c r="AA5150" s="42"/>
      <c r="AB5150" s="22"/>
      <c r="AC5150" s="22"/>
      <c r="AD5150" s="43"/>
      <c r="AE5150" s="26"/>
      <c r="AF5150" s="26"/>
      <c r="AG5150" s="44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6" t="s">
        <v>1655</v>
      </c>
      <c r="B5151" s="37" t="s">
        <v>855</v>
      </c>
      <c r="C5151" s="38" t="s">
        <v>856</v>
      </c>
      <c r="D5151" s="24">
        <f t="shared" si="160"/>
        <v>0</v>
      </c>
      <c r="E5151" s="32">
        <f t="shared" si="161"/>
        <v>0</v>
      </c>
      <c r="F5151" s="28"/>
      <c r="G5151" s="29"/>
      <c r="H5151" s="19"/>
      <c r="I5151" s="19"/>
      <c r="J5151" s="39"/>
      <c r="K5151" s="40"/>
      <c r="L5151" s="19"/>
      <c r="M5151" s="19"/>
      <c r="N5151" s="39"/>
      <c r="O5151" s="40"/>
      <c r="P5151" s="22"/>
      <c r="Q5151" s="22"/>
      <c r="R5151" s="39"/>
      <c r="S5151" s="40"/>
      <c r="T5151" s="19"/>
      <c r="U5151" s="19"/>
      <c r="V5151" s="39"/>
      <c r="W5151" s="40"/>
      <c r="X5151" s="19"/>
      <c r="Y5151" s="19"/>
      <c r="Z5151" s="39"/>
      <c r="AA5151" s="40"/>
      <c r="AB5151" s="19"/>
      <c r="AC5151" s="19"/>
      <c r="AD5151" s="43"/>
      <c r="AE5151" s="26"/>
      <c r="AF5151" s="26"/>
      <c r="AG5151" s="44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6" t="s">
        <v>1655</v>
      </c>
      <c r="B5152" s="37" t="s">
        <v>857</v>
      </c>
      <c r="C5152" s="38" t="s">
        <v>858</v>
      </c>
      <c r="D5152" s="24">
        <f t="shared" si="160"/>
        <v>200603.62000000002</v>
      </c>
      <c r="E5152" s="32">
        <f t="shared" si="161"/>
        <v>0</v>
      </c>
      <c r="F5152" s="28"/>
      <c r="G5152" s="29"/>
      <c r="H5152" s="19">
        <v>7048.1</v>
      </c>
      <c r="I5152" s="19">
        <v>0</v>
      </c>
      <c r="J5152" s="39">
        <v>37633.65</v>
      </c>
      <c r="K5152" s="40">
        <v>0</v>
      </c>
      <c r="L5152" s="19">
        <v>14198.05</v>
      </c>
      <c r="M5152" s="19">
        <v>0</v>
      </c>
      <c r="N5152" s="39">
        <v>48952.25</v>
      </c>
      <c r="O5152" s="40">
        <v>0</v>
      </c>
      <c r="P5152" s="19">
        <v>40721.4</v>
      </c>
      <c r="Q5152" s="19">
        <v>0</v>
      </c>
      <c r="R5152" s="39">
        <v>31226.97</v>
      </c>
      <c r="S5152" s="40">
        <v>0</v>
      </c>
      <c r="T5152" s="19">
        <v>20823.2</v>
      </c>
      <c r="U5152" s="19">
        <v>0</v>
      </c>
      <c r="V5152" s="39"/>
      <c r="W5152" s="40"/>
      <c r="X5152" s="19"/>
      <c r="Y5152" s="19"/>
      <c r="Z5152" s="39"/>
      <c r="AA5152" s="40"/>
      <c r="AB5152" s="19"/>
      <c r="AC5152" s="19"/>
      <c r="AD5152" s="43"/>
      <c r="AE5152" s="26"/>
      <c r="AF5152" s="26"/>
      <c r="AG5152" s="44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6" t="s">
        <v>1655</v>
      </c>
      <c r="B5153" s="37" t="s">
        <v>859</v>
      </c>
      <c r="C5153" s="38" t="s">
        <v>860</v>
      </c>
      <c r="D5153" s="24">
        <f t="shared" si="160"/>
        <v>0</v>
      </c>
      <c r="E5153" s="32">
        <f t="shared" si="161"/>
        <v>0</v>
      </c>
      <c r="F5153" s="30"/>
      <c r="G5153" s="31"/>
      <c r="H5153" s="22"/>
      <c r="I5153" s="22"/>
      <c r="J5153" s="41"/>
      <c r="K5153" s="42"/>
      <c r="L5153" s="22"/>
      <c r="M5153" s="22"/>
      <c r="N5153" s="41"/>
      <c r="O5153" s="42"/>
      <c r="P5153" s="19"/>
      <c r="Q5153" s="19"/>
      <c r="R5153" s="41"/>
      <c r="S5153" s="42"/>
      <c r="T5153" s="22"/>
      <c r="U5153" s="22"/>
      <c r="V5153" s="41"/>
      <c r="W5153" s="42"/>
      <c r="X5153" s="22"/>
      <c r="Y5153" s="22"/>
      <c r="Z5153" s="41"/>
      <c r="AA5153" s="42"/>
      <c r="AB5153" s="22"/>
      <c r="AC5153" s="22"/>
      <c r="AD5153" s="43"/>
      <c r="AE5153" s="26"/>
      <c r="AF5153" s="26"/>
      <c r="AG5153" s="44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6" t="s">
        <v>1655</v>
      </c>
      <c r="B5154" s="37" t="s">
        <v>861</v>
      </c>
      <c r="C5154" s="38" t="s">
        <v>862</v>
      </c>
      <c r="D5154" s="24">
        <f t="shared" si="160"/>
        <v>0</v>
      </c>
      <c r="E5154" s="32">
        <f t="shared" si="161"/>
        <v>0</v>
      </c>
      <c r="F5154" s="30"/>
      <c r="G5154" s="31"/>
      <c r="H5154" s="22"/>
      <c r="I5154" s="22"/>
      <c r="J5154" s="41"/>
      <c r="K5154" s="42"/>
      <c r="L5154" s="22"/>
      <c r="M5154" s="22"/>
      <c r="N5154" s="41"/>
      <c r="O5154" s="42"/>
      <c r="P5154" s="22"/>
      <c r="Q5154" s="22"/>
      <c r="R5154" s="41"/>
      <c r="S5154" s="42"/>
      <c r="T5154" s="22"/>
      <c r="U5154" s="22"/>
      <c r="V5154" s="41"/>
      <c r="W5154" s="42"/>
      <c r="X5154" s="22"/>
      <c r="Y5154" s="22"/>
      <c r="Z5154" s="41"/>
      <c r="AA5154" s="42"/>
      <c r="AB5154" s="22"/>
      <c r="AC5154" s="22"/>
      <c r="AD5154" s="43"/>
      <c r="AE5154" s="26"/>
      <c r="AF5154" s="26"/>
      <c r="AG5154" s="44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6" t="s">
        <v>1655</v>
      </c>
      <c r="B5155" s="37" t="s">
        <v>863</v>
      </c>
      <c r="C5155" s="38" t="s">
        <v>864</v>
      </c>
      <c r="D5155" s="24">
        <f t="shared" si="160"/>
        <v>13937321.390000001</v>
      </c>
      <c r="E5155" s="32">
        <f t="shared" si="161"/>
        <v>0</v>
      </c>
      <c r="F5155" s="28">
        <v>13937321.390000001</v>
      </c>
      <c r="G5155" s="29">
        <v>0</v>
      </c>
      <c r="H5155" s="19">
        <v>0</v>
      </c>
      <c r="I5155" s="19">
        <v>0</v>
      </c>
      <c r="J5155" s="39">
        <v>0</v>
      </c>
      <c r="K5155" s="40">
        <v>0</v>
      </c>
      <c r="L5155" s="19">
        <v>0</v>
      </c>
      <c r="M5155" s="19">
        <v>0</v>
      </c>
      <c r="N5155" s="39">
        <v>0</v>
      </c>
      <c r="O5155" s="40">
        <v>0</v>
      </c>
      <c r="P5155" s="22">
        <v>0</v>
      </c>
      <c r="Q5155" s="22">
        <v>0</v>
      </c>
      <c r="R5155" s="39">
        <v>0</v>
      </c>
      <c r="S5155" s="40">
        <v>0</v>
      </c>
      <c r="T5155" s="19">
        <v>0</v>
      </c>
      <c r="U5155" s="19">
        <v>0</v>
      </c>
      <c r="V5155" s="39"/>
      <c r="W5155" s="40"/>
      <c r="X5155" s="19"/>
      <c r="Y5155" s="19"/>
      <c r="Z5155" s="39"/>
      <c r="AA5155" s="40"/>
      <c r="AB5155" s="19"/>
      <c r="AC5155" s="19"/>
      <c r="AD5155" s="43"/>
      <c r="AE5155" s="26"/>
      <c r="AF5155" s="26"/>
      <c r="AG5155" s="44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6" t="s">
        <v>1655</v>
      </c>
      <c r="B5156" s="37" t="s">
        <v>865</v>
      </c>
      <c r="C5156" s="38" t="s">
        <v>866</v>
      </c>
      <c r="D5156" s="24">
        <f t="shared" si="160"/>
        <v>2606982.2400000002</v>
      </c>
      <c r="E5156" s="32">
        <f t="shared" si="161"/>
        <v>0</v>
      </c>
      <c r="F5156" s="28"/>
      <c r="G5156" s="29"/>
      <c r="H5156" s="19">
        <v>372426.03</v>
      </c>
      <c r="I5156" s="19">
        <v>0</v>
      </c>
      <c r="J5156" s="39">
        <v>372426.03</v>
      </c>
      <c r="K5156" s="40">
        <v>0</v>
      </c>
      <c r="L5156" s="19">
        <v>372426.04</v>
      </c>
      <c r="M5156" s="19">
        <v>0</v>
      </c>
      <c r="N5156" s="39">
        <v>372426.03</v>
      </c>
      <c r="O5156" s="40">
        <v>0</v>
      </c>
      <c r="P5156" s="19">
        <v>372426.04</v>
      </c>
      <c r="Q5156" s="19">
        <v>0</v>
      </c>
      <c r="R5156" s="39">
        <v>372426.03</v>
      </c>
      <c r="S5156" s="40">
        <v>0</v>
      </c>
      <c r="T5156" s="19">
        <v>372426.04</v>
      </c>
      <c r="U5156" s="19">
        <v>0</v>
      </c>
      <c r="V5156" s="39"/>
      <c r="W5156" s="40"/>
      <c r="X5156" s="19"/>
      <c r="Y5156" s="19"/>
      <c r="Z5156" s="39"/>
      <c r="AA5156" s="40"/>
      <c r="AB5156" s="19"/>
      <c r="AC5156" s="19"/>
      <c r="AD5156" s="43"/>
      <c r="AE5156" s="26"/>
      <c r="AF5156" s="26"/>
      <c r="AG5156" s="44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6" t="s">
        <v>1655</v>
      </c>
      <c r="B5157" s="37" t="s">
        <v>867</v>
      </c>
      <c r="C5157" s="38" t="s">
        <v>868</v>
      </c>
      <c r="D5157" s="24">
        <f t="shared" si="160"/>
        <v>2624683.4300000002</v>
      </c>
      <c r="E5157" s="32">
        <f t="shared" si="161"/>
        <v>0</v>
      </c>
      <c r="F5157" s="28">
        <v>2624683.4300000002</v>
      </c>
      <c r="G5157" s="29">
        <v>0</v>
      </c>
      <c r="H5157" s="19">
        <v>0</v>
      </c>
      <c r="I5157" s="19">
        <v>0</v>
      </c>
      <c r="J5157" s="39">
        <v>0</v>
      </c>
      <c r="K5157" s="40">
        <v>0</v>
      </c>
      <c r="L5157" s="19">
        <v>0</v>
      </c>
      <c r="M5157" s="19">
        <v>0</v>
      </c>
      <c r="N5157" s="39">
        <v>0</v>
      </c>
      <c r="O5157" s="40">
        <v>0</v>
      </c>
      <c r="P5157" s="19">
        <v>0</v>
      </c>
      <c r="Q5157" s="19">
        <v>0</v>
      </c>
      <c r="R5157" s="39">
        <v>0</v>
      </c>
      <c r="S5157" s="40">
        <v>0</v>
      </c>
      <c r="T5157" s="19">
        <v>0</v>
      </c>
      <c r="U5157" s="19">
        <v>0</v>
      </c>
      <c r="V5157" s="39"/>
      <c r="W5157" s="40"/>
      <c r="X5157" s="19"/>
      <c r="Y5157" s="19"/>
      <c r="Z5157" s="39"/>
      <c r="AA5157" s="40"/>
      <c r="AB5157" s="19"/>
      <c r="AC5157" s="19"/>
      <c r="AD5157" s="43"/>
      <c r="AE5157" s="26"/>
      <c r="AF5157" s="26"/>
      <c r="AG5157" s="44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6" t="s">
        <v>1655</v>
      </c>
      <c r="B5158" s="37" t="s">
        <v>869</v>
      </c>
      <c r="C5158" s="38" t="s">
        <v>870</v>
      </c>
      <c r="D5158" s="24">
        <f t="shared" si="160"/>
        <v>0</v>
      </c>
      <c r="E5158" s="32">
        <f t="shared" si="161"/>
        <v>0</v>
      </c>
      <c r="F5158" s="30"/>
      <c r="G5158" s="31"/>
      <c r="H5158" s="22"/>
      <c r="I5158" s="22"/>
      <c r="J5158" s="41"/>
      <c r="K5158" s="42"/>
      <c r="L5158" s="22"/>
      <c r="M5158" s="22"/>
      <c r="N5158" s="41"/>
      <c r="O5158" s="42"/>
      <c r="P5158" s="19"/>
      <c r="Q5158" s="19"/>
      <c r="R5158" s="41"/>
      <c r="S5158" s="42"/>
      <c r="T5158" s="22"/>
      <c r="U5158" s="22"/>
      <c r="V5158" s="41"/>
      <c r="W5158" s="42"/>
      <c r="X5158" s="22"/>
      <c r="Y5158" s="22"/>
      <c r="Z5158" s="41"/>
      <c r="AA5158" s="42"/>
      <c r="AB5158" s="22"/>
      <c r="AC5158" s="22"/>
      <c r="AD5158" s="43"/>
      <c r="AE5158" s="26"/>
      <c r="AF5158" s="26"/>
      <c r="AG5158" s="44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6" t="s">
        <v>1655</v>
      </c>
      <c r="B5159" s="37" t="s">
        <v>871</v>
      </c>
      <c r="C5159" s="38" t="s">
        <v>872</v>
      </c>
      <c r="D5159" s="24">
        <f t="shared" si="160"/>
        <v>1429</v>
      </c>
      <c r="E5159" s="32">
        <f t="shared" si="161"/>
        <v>598027.65</v>
      </c>
      <c r="F5159" s="28">
        <v>0</v>
      </c>
      <c r="G5159" s="29">
        <v>80403</v>
      </c>
      <c r="H5159" s="19">
        <v>0</v>
      </c>
      <c r="I5159" s="19">
        <v>65215</v>
      </c>
      <c r="J5159" s="39">
        <v>0</v>
      </c>
      <c r="K5159" s="40">
        <v>93318.5</v>
      </c>
      <c r="L5159" s="19">
        <v>0</v>
      </c>
      <c r="M5159" s="19">
        <v>86995.5</v>
      </c>
      <c r="N5159" s="39">
        <v>0</v>
      </c>
      <c r="O5159" s="40">
        <v>68674.5</v>
      </c>
      <c r="P5159" s="22">
        <v>0</v>
      </c>
      <c r="Q5159" s="22">
        <v>91992.5</v>
      </c>
      <c r="R5159" s="39">
        <v>1429</v>
      </c>
      <c r="S5159" s="40">
        <v>46943.5</v>
      </c>
      <c r="T5159" s="19">
        <v>0</v>
      </c>
      <c r="U5159" s="19">
        <v>64485.15</v>
      </c>
      <c r="V5159" s="39"/>
      <c r="W5159" s="40"/>
      <c r="X5159" s="19"/>
      <c r="Y5159" s="19"/>
      <c r="Z5159" s="39"/>
      <c r="AA5159" s="40"/>
      <c r="AB5159" s="19"/>
      <c r="AC5159" s="19"/>
      <c r="AD5159" s="43"/>
      <c r="AE5159" s="26"/>
      <c r="AF5159" s="26"/>
      <c r="AG5159" s="44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6" t="s">
        <v>1655</v>
      </c>
      <c r="B5160" s="37" t="s">
        <v>873</v>
      </c>
      <c r="C5160" s="38" t="s">
        <v>874</v>
      </c>
      <c r="D5160" s="24">
        <f t="shared" si="160"/>
        <v>0</v>
      </c>
      <c r="E5160" s="32">
        <f t="shared" si="161"/>
        <v>150507.5</v>
      </c>
      <c r="F5160" s="28">
        <v>0</v>
      </c>
      <c r="G5160" s="29">
        <v>22917.5</v>
      </c>
      <c r="H5160" s="19">
        <v>0</v>
      </c>
      <c r="I5160" s="19">
        <v>0</v>
      </c>
      <c r="J5160" s="39">
        <v>0</v>
      </c>
      <c r="K5160" s="40">
        <v>14973.5</v>
      </c>
      <c r="L5160" s="19">
        <v>0</v>
      </c>
      <c r="M5160" s="19">
        <v>21622.5</v>
      </c>
      <c r="N5160" s="39">
        <v>0</v>
      </c>
      <c r="O5160" s="40">
        <v>39712</v>
      </c>
      <c r="P5160" s="19">
        <v>0</v>
      </c>
      <c r="Q5160" s="19">
        <v>6196</v>
      </c>
      <c r="R5160" s="39">
        <v>0</v>
      </c>
      <c r="S5160" s="40">
        <v>7824</v>
      </c>
      <c r="T5160" s="19">
        <v>0</v>
      </c>
      <c r="U5160" s="19">
        <v>37262</v>
      </c>
      <c r="V5160" s="39"/>
      <c r="W5160" s="40"/>
      <c r="X5160" s="19"/>
      <c r="Y5160" s="19"/>
      <c r="Z5160" s="39"/>
      <c r="AA5160" s="40"/>
      <c r="AB5160" s="19"/>
      <c r="AC5160" s="19"/>
      <c r="AD5160" s="43"/>
      <c r="AE5160" s="26"/>
      <c r="AF5160" s="26"/>
      <c r="AG5160" s="44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6" t="s">
        <v>1655</v>
      </c>
      <c r="B5161" s="37" t="s">
        <v>875</v>
      </c>
      <c r="C5161" s="38" t="s">
        <v>876</v>
      </c>
      <c r="D5161" s="24">
        <f t="shared" si="160"/>
        <v>0</v>
      </c>
      <c r="E5161" s="32">
        <f t="shared" si="161"/>
        <v>5746.5</v>
      </c>
      <c r="F5161" s="30">
        <v>0</v>
      </c>
      <c r="G5161" s="31">
        <v>635</v>
      </c>
      <c r="H5161" s="22">
        <v>0</v>
      </c>
      <c r="I5161" s="22">
        <v>955</v>
      </c>
      <c r="J5161" s="41">
        <v>0</v>
      </c>
      <c r="K5161" s="42">
        <v>0</v>
      </c>
      <c r="L5161" s="22">
        <v>0</v>
      </c>
      <c r="M5161" s="22">
        <v>0</v>
      </c>
      <c r="N5161" s="41">
        <v>0</v>
      </c>
      <c r="O5161" s="42">
        <v>885</v>
      </c>
      <c r="P5161" s="19">
        <v>0</v>
      </c>
      <c r="Q5161" s="19">
        <v>3001.5</v>
      </c>
      <c r="R5161" s="41">
        <v>0</v>
      </c>
      <c r="S5161" s="42">
        <v>220</v>
      </c>
      <c r="T5161" s="22">
        <v>0</v>
      </c>
      <c r="U5161" s="22">
        <v>50</v>
      </c>
      <c r="V5161" s="41"/>
      <c r="W5161" s="42"/>
      <c r="X5161" s="22"/>
      <c r="Y5161" s="22"/>
      <c r="Z5161" s="41"/>
      <c r="AA5161" s="42"/>
      <c r="AB5161" s="22"/>
      <c r="AC5161" s="22"/>
      <c r="AD5161" s="43"/>
      <c r="AE5161" s="26"/>
      <c r="AF5161" s="26"/>
      <c r="AG5161" s="44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6" t="s">
        <v>1655</v>
      </c>
      <c r="B5162" s="37" t="s">
        <v>877</v>
      </c>
      <c r="C5162" s="38" t="s">
        <v>878</v>
      </c>
      <c r="D5162" s="24">
        <f t="shared" si="160"/>
        <v>0</v>
      </c>
      <c r="E5162" s="32">
        <f t="shared" si="161"/>
        <v>0</v>
      </c>
      <c r="F5162" s="28"/>
      <c r="G5162" s="29"/>
      <c r="H5162" s="19"/>
      <c r="I5162" s="19"/>
      <c r="J5162" s="39"/>
      <c r="K5162" s="40"/>
      <c r="L5162" s="19"/>
      <c r="M5162" s="19"/>
      <c r="N5162" s="39"/>
      <c r="O5162" s="40"/>
      <c r="P5162" s="22"/>
      <c r="Q5162" s="22"/>
      <c r="R5162" s="39"/>
      <c r="S5162" s="40"/>
      <c r="T5162" s="19"/>
      <c r="U5162" s="19"/>
      <c r="V5162" s="39"/>
      <c r="W5162" s="40"/>
      <c r="X5162" s="19"/>
      <c r="Y5162" s="19"/>
      <c r="Z5162" s="39"/>
      <c r="AA5162" s="40"/>
      <c r="AB5162" s="19"/>
      <c r="AC5162" s="19"/>
      <c r="AD5162" s="43"/>
      <c r="AE5162" s="26"/>
      <c r="AF5162" s="26"/>
      <c r="AG5162" s="44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6" t="s">
        <v>1655</v>
      </c>
      <c r="B5163" s="37" t="s">
        <v>879</v>
      </c>
      <c r="C5163" s="38" t="s">
        <v>880</v>
      </c>
      <c r="D5163" s="24">
        <f t="shared" si="160"/>
        <v>2400</v>
      </c>
      <c r="E5163" s="32">
        <f t="shared" si="161"/>
        <v>215964.52</v>
      </c>
      <c r="F5163" s="28">
        <v>0</v>
      </c>
      <c r="G5163" s="29">
        <v>15104</v>
      </c>
      <c r="H5163" s="19">
        <v>0</v>
      </c>
      <c r="I5163" s="19">
        <v>10751.5</v>
      </c>
      <c r="J5163" s="39">
        <v>0</v>
      </c>
      <c r="K5163" s="40">
        <v>69543</v>
      </c>
      <c r="L5163" s="19">
        <v>0</v>
      </c>
      <c r="M5163" s="19">
        <v>60235</v>
      </c>
      <c r="N5163" s="39">
        <v>0</v>
      </c>
      <c r="O5163" s="40">
        <v>21273</v>
      </c>
      <c r="P5163" s="19">
        <v>1050</v>
      </c>
      <c r="Q5163" s="19">
        <v>14639.3</v>
      </c>
      <c r="R5163" s="39">
        <v>50</v>
      </c>
      <c r="S5163" s="40">
        <v>4125.72</v>
      </c>
      <c r="T5163" s="19">
        <v>1300</v>
      </c>
      <c r="U5163" s="19">
        <v>20293</v>
      </c>
      <c r="V5163" s="39"/>
      <c r="W5163" s="40"/>
      <c r="X5163" s="19"/>
      <c r="Y5163" s="19"/>
      <c r="Z5163" s="39"/>
      <c r="AA5163" s="40"/>
      <c r="AB5163" s="19"/>
      <c r="AC5163" s="19"/>
      <c r="AD5163" s="43"/>
      <c r="AE5163" s="26"/>
      <c r="AF5163" s="26"/>
      <c r="AG5163" s="44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6" t="s">
        <v>1655</v>
      </c>
      <c r="B5164" s="37" t="s">
        <v>881</v>
      </c>
      <c r="C5164" s="38" t="s">
        <v>882</v>
      </c>
      <c r="D5164" s="24">
        <f t="shared" si="160"/>
        <v>0.5</v>
      </c>
      <c r="E5164" s="32">
        <f t="shared" si="161"/>
        <v>14930.5</v>
      </c>
      <c r="F5164" s="28">
        <v>0</v>
      </c>
      <c r="G5164" s="29">
        <v>1731.5</v>
      </c>
      <c r="H5164" s="19">
        <v>0</v>
      </c>
      <c r="I5164" s="19">
        <v>0</v>
      </c>
      <c r="J5164" s="39">
        <v>0</v>
      </c>
      <c r="K5164" s="40">
        <v>0</v>
      </c>
      <c r="L5164" s="19">
        <v>0</v>
      </c>
      <c r="M5164" s="19">
        <v>0</v>
      </c>
      <c r="N5164" s="39">
        <v>0</v>
      </c>
      <c r="O5164" s="40">
        <v>0</v>
      </c>
      <c r="P5164" s="19">
        <v>0</v>
      </c>
      <c r="Q5164" s="19">
        <v>0</v>
      </c>
      <c r="R5164" s="39">
        <v>0.5</v>
      </c>
      <c r="S5164" s="40">
        <v>10506</v>
      </c>
      <c r="T5164" s="19">
        <v>0</v>
      </c>
      <c r="U5164" s="19">
        <v>2693</v>
      </c>
      <c r="V5164" s="39"/>
      <c r="W5164" s="40"/>
      <c r="X5164" s="19"/>
      <c r="Y5164" s="19"/>
      <c r="Z5164" s="39"/>
      <c r="AA5164" s="40"/>
      <c r="AB5164" s="19"/>
      <c r="AC5164" s="19"/>
      <c r="AD5164" s="43"/>
      <c r="AE5164" s="26"/>
      <c r="AF5164" s="26"/>
      <c r="AG5164" s="44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6" t="s">
        <v>1655</v>
      </c>
      <c r="B5165" s="37" t="s">
        <v>883</v>
      </c>
      <c r="C5165" s="38" t="s">
        <v>884</v>
      </c>
      <c r="D5165" s="24">
        <f t="shared" si="160"/>
        <v>0</v>
      </c>
      <c r="E5165" s="32">
        <f t="shared" si="161"/>
        <v>0</v>
      </c>
      <c r="F5165" s="28"/>
      <c r="G5165" s="29"/>
      <c r="H5165" s="19"/>
      <c r="I5165" s="19"/>
      <c r="J5165" s="39"/>
      <c r="K5165" s="40"/>
      <c r="L5165" s="19"/>
      <c r="M5165" s="19"/>
      <c r="N5165" s="39"/>
      <c r="O5165" s="40"/>
      <c r="P5165" s="19"/>
      <c r="Q5165" s="19"/>
      <c r="R5165" s="39"/>
      <c r="S5165" s="40"/>
      <c r="T5165" s="19"/>
      <c r="U5165" s="19"/>
      <c r="V5165" s="39"/>
      <c r="W5165" s="40"/>
      <c r="X5165" s="19"/>
      <c r="Y5165" s="19"/>
      <c r="Z5165" s="39"/>
      <c r="AA5165" s="40"/>
      <c r="AB5165" s="19"/>
      <c r="AC5165" s="19"/>
      <c r="AD5165" s="43"/>
      <c r="AE5165" s="26"/>
      <c r="AF5165" s="26"/>
      <c r="AG5165" s="44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6" t="s">
        <v>1655</v>
      </c>
      <c r="B5166" s="37" t="s">
        <v>885</v>
      </c>
      <c r="C5166" s="38" t="s">
        <v>886</v>
      </c>
      <c r="D5166" s="24">
        <f t="shared" si="160"/>
        <v>0</v>
      </c>
      <c r="E5166" s="32">
        <f t="shared" si="161"/>
        <v>0</v>
      </c>
      <c r="F5166" s="28"/>
      <c r="G5166" s="29"/>
      <c r="H5166" s="19"/>
      <c r="I5166" s="19"/>
      <c r="J5166" s="39"/>
      <c r="K5166" s="40"/>
      <c r="L5166" s="19"/>
      <c r="M5166" s="19"/>
      <c r="N5166" s="39"/>
      <c r="O5166" s="40"/>
      <c r="P5166" s="19"/>
      <c r="Q5166" s="19"/>
      <c r="R5166" s="39"/>
      <c r="S5166" s="40"/>
      <c r="T5166" s="19"/>
      <c r="U5166" s="19"/>
      <c r="V5166" s="39"/>
      <c r="W5166" s="40"/>
      <c r="X5166" s="19"/>
      <c r="Y5166" s="19"/>
      <c r="Z5166" s="39"/>
      <c r="AA5166" s="40"/>
      <c r="AB5166" s="19"/>
      <c r="AC5166" s="19"/>
      <c r="AD5166" s="43"/>
      <c r="AE5166" s="26"/>
      <c r="AF5166" s="26"/>
      <c r="AG5166" s="44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6" t="s">
        <v>1655</v>
      </c>
      <c r="B5167" s="37" t="s">
        <v>887</v>
      </c>
      <c r="C5167" s="38" t="s">
        <v>888</v>
      </c>
      <c r="D5167" s="24">
        <f t="shared" si="160"/>
        <v>155380.24</v>
      </c>
      <c r="E5167" s="32">
        <f t="shared" si="161"/>
        <v>159416.94</v>
      </c>
      <c r="F5167" s="28">
        <v>22183.91</v>
      </c>
      <c r="G5167" s="29">
        <v>0</v>
      </c>
      <c r="H5167" s="19">
        <v>12004.31</v>
      </c>
      <c r="I5167" s="19">
        <v>0</v>
      </c>
      <c r="J5167" s="39">
        <v>40107.81</v>
      </c>
      <c r="K5167" s="40">
        <v>0</v>
      </c>
      <c r="L5167" s="19">
        <v>33784.81</v>
      </c>
      <c r="M5167" s="19">
        <v>0</v>
      </c>
      <c r="N5167" s="39">
        <v>15463.81</v>
      </c>
      <c r="O5167" s="40">
        <v>0</v>
      </c>
      <c r="P5167" s="19">
        <v>31835.59</v>
      </c>
      <c r="Q5167" s="19">
        <v>34731.1</v>
      </c>
      <c r="R5167" s="39">
        <v>0</v>
      </c>
      <c r="S5167" s="40">
        <v>124685.84</v>
      </c>
      <c r="T5167" s="19">
        <v>0</v>
      </c>
      <c r="U5167" s="19">
        <v>0</v>
      </c>
      <c r="V5167" s="39"/>
      <c r="W5167" s="40"/>
      <c r="X5167" s="19"/>
      <c r="Y5167" s="19"/>
      <c r="Z5167" s="39"/>
      <c r="AA5167" s="40"/>
      <c r="AB5167" s="19"/>
      <c r="AC5167" s="19"/>
      <c r="AD5167" s="43"/>
      <c r="AE5167" s="26"/>
      <c r="AF5167" s="26"/>
      <c r="AG5167" s="44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6" t="s">
        <v>1655</v>
      </c>
      <c r="B5168" s="37" t="s">
        <v>889</v>
      </c>
      <c r="C5168" s="38" t="s">
        <v>890</v>
      </c>
      <c r="D5168" s="24">
        <f t="shared" si="160"/>
        <v>82291.61</v>
      </c>
      <c r="E5168" s="32">
        <f t="shared" si="161"/>
        <v>53751.49</v>
      </c>
      <c r="F5168" s="28">
        <v>8933.34</v>
      </c>
      <c r="G5168" s="29">
        <v>0</v>
      </c>
      <c r="H5168" s="19">
        <v>8810.4599999999991</v>
      </c>
      <c r="I5168" s="19">
        <v>0</v>
      </c>
      <c r="J5168" s="39">
        <v>4438.24</v>
      </c>
      <c r="K5168" s="40">
        <v>0</v>
      </c>
      <c r="L5168" s="19">
        <v>11087.24</v>
      </c>
      <c r="M5168" s="19">
        <v>0</v>
      </c>
      <c r="N5168" s="39">
        <v>29176.74</v>
      </c>
      <c r="O5168" s="40">
        <v>0</v>
      </c>
      <c r="P5168" s="19">
        <v>0</v>
      </c>
      <c r="Q5168" s="19">
        <v>13243.93</v>
      </c>
      <c r="R5168" s="39">
        <v>0</v>
      </c>
      <c r="S5168" s="40">
        <v>40507.56</v>
      </c>
      <c r="T5168" s="19">
        <v>19845.59</v>
      </c>
      <c r="U5168" s="19">
        <v>0</v>
      </c>
      <c r="V5168" s="39"/>
      <c r="W5168" s="40"/>
      <c r="X5168" s="19"/>
      <c r="Y5168" s="19"/>
      <c r="Z5168" s="39"/>
      <c r="AA5168" s="40"/>
      <c r="AB5168" s="19"/>
      <c r="AC5168" s="19"/>
      <c r="AD5168" s="43"/>
      <c r="AE5168" s="26"/>
      <c r="AF5168" s="26"/>
      <c r="AG5168" s="44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6" t="s">
        <v>1655</v>
      </c>
      <c r="B5169" s="37" t="s">
        <v>891</v>
      </c>
      <c r="C5169" s="38" t="s">
        <v>892</v>
      </c>
      <c r="D5169" s="24">
        <f t="shared" si="160"/>
        <v>44485.01</v>
      </c>
      <c r="E5169" s="32">
        <f t="shared" si="161"/>
        <v>0</v>
      </c>
      <c r="F5169" s="30"/>
      <c r="G5169" s="31"/>
      <c r="H5169" s="22">
        <v>44485.01</v>
      </c>
      <c r="I5169" s="22">
        <v>0</v>
      </c>
      <c r="J5169" s="41">
        <v>0</v>
      </c>
      <c r="K5169" s="42">
        <v>0</v>
      </c>
      <c r="L5169" s="22">
        <v>0</v>
      </c>
      <c r="M5169" s="22">
        <v>0</v>
      </c>
      <c r="N5169" s="41">
        <v>0</v>
      </c>
      <c r="O5169" s="42">
        <v>0</v>
      </c>
      <c r="P5169" s="19">
        <v>0</v>
      </c>
      <c r="Q5169" s="19">
        <v>0</v>
      </c>
      <c r="R5169" s="41">
        <v>0</v>
      </c>
      <c r="S5169" s="42">
        <v>0</v>
      </c>
      <c r="T5169" s="22">
        <v>0</v>
      </c>
      <c r="U5169" s="22">
        <v>0</v>
      </c>
      <c r="V5169" s="41"/>
      <c r="W5169" s="42"/>
      <c r="X5169" s="22"/>
      <c r="Y5169" s="22"/>
      <c r="Z5169" s="41"/>
      <c r="AA5169" s="42"/>
      <c r="AB5169" s="22"/>
      <c r="AC5169" s="22"/>
      <c r="AD5169" s="43"/>
      <c r="AE5169" s="26"/>
      <c r="AF5169" s="26"/>
      <c r="AG5169" s="44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6" t="s">
        <v>1655</v>
      </c>
      <c r="B5170" s="37" t="s">
        <v>893</v>
      </c>
      <c r="C5170" s="38" t="s">
        <v>894</v>
      </c>
      <c r="D5170" s="24">
        <f t="shared" si="160"/>
        <v>0</v>
      </c>
      <c r="E5170" s="32">
        <f t="shared" si="161"/>
        <v>15506.98</v>
      </c>
      <c r="F5170" s="30"/>
      <c r="G5170" s="31"/>
      <c r="H5170" s="22">
        <v>0</v>
      </c>
      <c r="I5170" s="22">
        <v>15506.98</v>
      </c>
      <c r="J5170" s="41">
        <v>0</v>
      </c>
      <c r="K5170" s="42">
        <v>0</v>
      </c>
      <c r="L5170" s="22">
        <v>0</v>
      </c>
      <c r="M5170" s="22">
        <v>0</v>
      </c>
      <c r="N5170" s="41">
        <v>0</v>
      </c>
      <c r="O5170" s="42">
        <v>0</v>
      </c>
      <c r="P5170" s="22">
        <v>0</v>
      </c>
      <c r="Q5170" s="22">
        <v>0</v>
      </c>
      <c r="R5170" s="41">
        <v>0</v>
      </c>
      <c r="S5170" s="42">
        <v>0</v>
      </c>
      <c r="T5170" s="22">
        <v>0</v>
      </c>
      <c r="U5170" s="22">
        <v>0</v>
      </c>
      <c r="V5170" s="41"/>
      <c r="W5170" s="42"/>
      <c r="X5170" s="22"/>
      <c r="Y5170" s="22"/>
      <c r="Z5170" s="41"/>
      <c r="AA5170" s="42"/>
      <c r="AB5170" s="22"/>
      <c r="AC5170" s="22"/>
      <c r="AD5170" s="43"/>
      <c r="AE5170" s="26"/>
      <c r="AF5170" s="26"/>
      <c r="AG5170" s="44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6" t="s">
        <v>1655</v>
      </c>
      <c r="B5171" s="37" t="s">
        <v>895</v>
      </c>
      <c r="C5171" s="38" t="s">
        <v>896</v>
      </c>
      <c r="D5171" s="24">
        <f t="shared" si="160"/>
        <v>0</v>
      </c>
      <c r="E5171" s="32">
        <f t="shared" si="161"/>
        <v>0</v>
      </c>
      <c r="F5171" s="30"/>
      <c r="G5171" s="31"/>
      <c r="H5171" s="22"/>
      <c r="I5171" s="22"/>
      <c r="J5171" s="41"/>
      <c r="K5171" s="42"/>
      <c r="L5171" s="22"/>
      <c r="M5171" s="22"/>
      <c r="N5171" s="41"/>
      <c r="O5171" s="42"/>
      <c r="P5171" s="22"/>
      <c r="Q5171" s="22"/>
      <c r="R5171" s="41"/>
      <c r="S5171" s="42"/>
      <c r="T5171" s="22"/>
      <c r="U5171" s="22"/>
      <c r="V5171" s="41"/>
      <c r="W5171" s="42"/>
      <c r="X5171" s="22"/>
      <c r="Y5171" s="22"/>
      <c r="Z5171" s="41"/>
      <c r="AA5171" s="42"/>
      <c r="AB5171" s="22"/>
      <c r="AC5171" s="22"/>
      <c r="AD5171" s="43"/>
      <c r="AE5171" s="26"/>
      <c r="AF5171" s="26"/>
      <c r="AG5171" s="44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6" t="s">
        <v>1655</v>
      </c>
      <c r="B5172" s="37" t="s">
        <v>897</v>
      </c>
      <c r="C5172" s="38" t="s">
        <v>898</v>
      </c>
      <c r="D5172" s="24">
        <f t="shared" si="160"/>
        <v>0</v>
      </c>
      <c r="E5172" s="32">
        <f t="shared" si="161"/>
        <v>0</v>
      </c>
      <c r="F5172" s="30"/>
      <c r="G5172" s="31"/>
      <c r="H5172" s="22"/>
      <c r="I5172" s="22"/>
      <c r="J5172" s="41"/>
      <c r="K5172" s="42"/>
      <c r="L5172" s="22"/>
      <c r="M5172" s="22"/>
      <c r="N5172" s="41"/>
      <c r="O5172" s="42"/>
      <c r="P5172" s="22"/>
      <c r="Q5172" s="22"/>
      <c r="R5172" s="41"/>
      <c r="S5172" s="42"/>
      <c r="T5172" s="22"/>
      <c r="U5172" s="22"/>
      <c r="V5172" s="41"/>
      <c r="W5172" s="42"/>
      <c r="X5172" s="22"/>
      <c r="Y5172" s="22"/>
      <c r="Z5172" s="41"/>
      <c r="AA5172" s="42"/>
      <c r="AB5172" s="22"/>
      <c r="AC5172" s="22"/>
      <c r="AD5172" s="43"/>
      <c r="AE5172" s="26"/>
      <c r="AF5172" s="26"/>
      <c r="AG5172" s="44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6" t="s">
        <v>1655</v>
      </c>
      <c r="B5173" s="37" t="s">
        <v>899</v>
      </c>
      <c r="C5173" s="38" t="s">
        <v>900</v>
      </c>
      <c r="D5173" s="24">
        <f t="shared" si="160"/>
        <v>0</v>
      </c>
      <c r="E5173" s="32">
        <f t="shared" si="161"/>
        <v>9447.17</v>
      </c>
      <c r="F5173" s="30"/>
      <c r="G5173" s="31"/>
      <c r="H5173" s="22"/>
      <c r="I5173" s="22"/>
      <c r="J5173" s="41"/>
      <c r="K5173" s="42"/>
      <c r="L5173" s="22"/>
      <c r="M5173" s="22"/>
      <c r="N5173" s="41"/>
      <c r="O5173" s="42"/>
      <c r="P5173" s="22"/>
      <c r="Q5173" s="22"/>
      <c r="R5173" s="41">
        <v>0</v>
      </c>
      <c r="S5173" s="42">
        <v>9447.17</v>
      </c>
      <c r="T5173" s="22">
        <v>0</v>
      </c>
      <c r="U5173" s="22">
        <v>0</v>
      </c>
      <c r="V5173" s="41"/>
      <c r="W5173" s="42"/>
      <c r="X5173" s="22"/>
      <c r="Y5173" s="22"/>
      <c r="Z5173" s="41"/>
      <c r="AA5173" s="42"/>
      <c r="AB5173" s="22"/>
      <c r="AC5173" s="22"/>
      <c r="AD5173" s="43"/>
      <c r="AE5173" s="26"/>
      <c r="AF5173" s="26"/>
      <c r="AG5173" s="44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6" t="s">
        <v>1655</v>
      </c>
      <c r="B5174" s="37" t="s">
        <v>901</v>
      </c>
      <c r="C5174" s="38" t="s">
        <v>902</v>
      </c>
      <c r="D5174" s="24">
        <f t="shared" si="160"/>
        <v>0</v>
      </c>
      <c r="E5174" s="32">
        <f t="shared" si="161"/>
        <v>12438</v>
      </c>
      <c r="F5174" s="28">
        <v>0</v>
      </c>
      <c r="G5174" s="29">
        <v>3404</v>
      </c>
      <c r="H5174" s="19">
        <v>0</v>
      </c>
      <c r="I5174" s="19">
        <v>1692.5</v>
      </c>
      <c r="J5174" s="39">
        <v>0</v>
      </c>
      <c r="K5174" s="40">
        <v>0</v>
      </c>
      <c r="L5174" s="19">
        <v>0</v>
      </c>
      <c r="M5174" s="19">
        <v>1121</v>
      </c>
      <c r="N5174" s="39">
        <v>0</v>
      </c>
      <c r="O5174" s="40">
        <v>1763.5</v>
      </c>
      <c r="P5174" s="22">
        <v>0</v>
      </c>
      <c r="Q5174" s="22">
        <v>1225</v>
      </c>
      <c r="R5174" s="39">
        <v>0</v>
      </c>
      <c r="S5174" s="40">
        <v>1096.5</v>
      </c>
      <c r="T5174" s="19">
        <v>0</v>
      </c>
      <c r="U5174" s="19">
        <v>2135.5</v>
      </c>
      <c r="V5174" s="39"/>
      <c r="W5174" s="40"/>
      <c r="X5174" s="19"/>
      <c r="Y5174" s="19"/>
      <c r="Z5174" s="39"/>
      <c r="AA5174" s="40"/>
      <c r="AB5174" s="19"/>
      <c r="AC5174" s="19"/>
      <c r="AD5174" s="43"/>
      <c r="AE5174" s="26"/>
      <c r="AF5174" s="26"/>
      <c r="AG5174" s="44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6" t="s">
        <v>1655</v>
      </c>
      <c r="B5175" s="37" t="s">
        <v>903</v>
      </c>
      <c r="C5175" s="38" t="s">
        <v>904</v>
      </c>
      <c r="D5175" s="24">
        <f t="shared" si="160"/>
        <v>0</v>
      </c>
      <c r="E5175" s="32">
        <f t="shared" si="161"/>
        <v>0</v>
      </c>
      <c r="F5175" s="28"/>
      <c r="G5175" s="29"/>
      <c r="H5175" s="19"/>
      <c r="I5175" s="19"/>
      <c r="J5175" s="39"/>
      <c r="K5175" s="40"/>
      <c r="L5175" s="19"/>
      <c r="M5175" s="19"/>
      <c r="N5175" s="39"/>
      <c r="O5175" s="40"/>
      <c r="P5175" s="19"/>
      <c r="Q5175" s="19"/>
      <c r="R5175" s="39"/>
      <c r="S5175" s="40"/>
      <c r="T5175" s="19"/>
      <c r="U5175" s="19"/>
      <c r="V5175" s="39"/>
      <c r="W5175" s="40"/>
      <c r="X5175" s="19"/>
      <c r="Y5175" s="19"/>
      <c r="Z5175" s="39"/>
      <c r="AA5175" s="40"/>
      <c r="AB5175" s="19"/>
      <c r="AC5175" s="19"/>
      <c r="AD5175" s="43"/>
      <c r="AE5175" s="26"/>
      <c r="AF5175" s="26"/>
      <c r="AG5175" s="44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6" t="s">
        <v>1655</v>
      </c>
      <c r="B5176" s="37" t="s">
        <v>905</v>
      </c>
      <c r="C5176" s="38" t="s">
        <v>906</v>
      </c>
      <c r="D5176" s="24">
        <f t="shared" si="160"/>
        <v>9206</v>
      </c>
      <c r="E5176" s="32">
        <f t="shared" si="161"/>
        <v>9206</v>
      </c>
      <c r="F5176" s="28">
        <v>3404</v>
      </c>
      <c r="G5176" s="29">
        <v>0</v>
      </c>
      <c r="H5176" s="19">
        <v>1692.5</v>
      </c>
      <c r="I5176" s="19">
        <v>0</v>
      </c>
      <c r="J5176" s="39">
        <v>0</v>
      </c>
      <c r="K5176" s="40">
        <v>0</v>
      </c>
      <c r="L5176" s="19">
        <v>1121</v>
      </c>
      <c r="M5176" s="19">
        <v>0</v>
      </c>
      <c r="N5176" s="39">
        <v>1763.5</v>
      </c>
      <c r="O5176" s="40">
        <v>0</v>
      </c>
      <c r="P5176" s="19">
        <v>1225</v>
      </c>
      <c r="Q5176" s="19">
        <v>0</v>
      </c>
      <c r="R5176" s="39">
        <v>0</v>
      </c>
      <c r="S5176" s="40">
        <v>9206</v>
      </c>
      <c r="T5176" s="19"/>
      <c r="U5176" s="19"/>
      <c r="V5176" s="39"/>
      <c r="W5176" s="40"/>
      <c r="X5176" s="19"/>
      <c r="Y5176" s="19"/>
      <c r="Z5176" s="39"/>
      <c r="AA5176" s="40"/>
      <c r="AB5176" s="19"/>
      <c r="AC5176" s="19"/>
      <c r="AD5176" s="43"/>
      <c r="AE5176" s="26"/>
      <c r="AF5176" s="26"/>
      <c r="AG5176" s="44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6" t="s">
        <v>1655</v>
      </c>
      <c r="B5177" s="37" t="s">
        <v>907</v>
      </c>
      <c r="C5177" s="38" t="s">
        <v>908</v>
      </c>
      <c r="D5177" s="24">
        <f t="shared" si="160"/>
        <v>0</v>
      </c>
      <c r="E5177" s="32">
        <f t="shared" si="161"/>
        <v>0</v>
      </c>
      <c r="F5177" s="28"/>
      <c r="G5177" s="29"/>
      <c r="H5177" s="19"/>
      <c r="I5177" s="19"/>
      <c r="J5177" s="39"/>
      <c r="K5177" s="40"/>
      <c r="L5177" s="19"/>
      <c r="M5177" s="19"/>
      <c r="N5177" s="39"/>
      <c r="O5177" s="40"/>
      <c r="P5177" s="19"/>
      <c r="Q5177" s="19"/>
      <c r="R5177" s="39"/>
      <c r="S5177" s="40"/>
      <c r="T5177" s="19"/>
      <c r="U5177" s="19"/>
      <c r="V5177" s="39"/>
      <c r="W5177" s="40"/>
      <c r="X5177" s="19"/>
      <c r="Y5177" s="19"/>
      <c r="Z5177" s="39"/>
      <c r="AA5177" s="40"/>
      <c r="AB5177" s="19"/>
      <c r="AC5177" s="19"/>
      <c r="AD5177" s="43"/>
      <c r="AE5177" s="26"/>
      <c r="AF5177" s="26"/>
      <c r="AG5177" s="44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6" t="s">
        <v>1655</v>
      </c>
      <c r="B5178" s="37" t="s">
        <v>909</v>
      </c>
      <c r="C5178" s="38" t="s">
        <v>910</v>
      </c>
      <c r="D5178" s="24">
        <f t="shared" si="160"/>
        <v>0</v>
      </c>
      <c r="E5178" s="32">
        <f t="shared" si="161"/>
        <v>0</v>
      </c>
      <c r="F5178" s="30"/>
      <c r="G5178" s="31"/>
      <c r="H5178" s="22"/>
      <c r="I5178" s="22"/>
      <c r="J5178" s="41"/>
      <c r="K5178" s="42"/>
      <c r="L5178" s="22"/>
      <c r="M5178" s="22"/>
      <c r="N5178" s="41"/>
      <c r="O5178" s="42"/>
      <c r="P5178" s="19"/>
      <c r="Q5178" s="19"/>
      <c r="R5178" s="41"/>
      <c r="S5178" s="42"/>
      <c r="T5178" s="22"/>
      <c r="U5178" s="22"/>
      <c r="V5178" s="41"/>
      <c r="W5178" s="42"/>
      <c r="X5178" s="22"/>
      <c r="Y5178" s="22"/>
      <c r="Z5178" s="41"/>
      <c r="AA5178" s="42"/>
      <c r="AB5178" s="22"/>
      <c r="AC5178" s="22"/>
      <c r="AD5178" s="43"/>
      <c r="AE5178" s="26"/>
      <c r="AF5178" s="26"/>
      <c r="AG5178" s="44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6" t="s">
        <v>1655</v>
      </c>
      <c r="B5179" s="37" t="s">
        <v>911</v>
      </c>
      <c r="C5179" s="38" t="s">
        <v>912</v>
      </c>
      <c r="D5179" s="24">
        <f t="shared" si="160"/>
        <v>0</v>
      </c>
      <c r="E5179" s="32">
        <f t="shared" si="161"/>
        <v>0</v>
      </c>
      <c r="F5179" s="30"/>
      <c r="G5179" s="31"/>
      <c r="H5179" s="22"/>
      <c r="I5179" s="22"/>
      <c r="J5179" s="41"/>
      <c r="K5179" s="42"/>
      <c r="L5179" s="22"/>
      <c r="M5179" s="22"/>
      <c r="N5179" s="41"/>
      <c r="O5179" s="42"/>
      <c r="P5179" s="22"/>
      <c r="Q5179" s="22"/>
      <c r="R5179" s="41"/>
      <c r="S5179" s="42"/>
      <c r="T5179" s="22"/>
      <c r="U5179" s="22"/>
      <c r="V5179" s="41"/>
      <c r="W5179" s="42"/>
      <c r="X5179" s="22"/>
      <c r="Y5179" s="22"/>
      <c r="Z5179" s="41"/>
      <c r="AA5179" s="42"/>
      <c r="AB5179" s="22"/>
      <c r="AC5179" s="22"/>
      <c r="AD5179" s="43"/>
      <c r="AE5179" s="26"/>
      <c r="AF5179" s="26"/>
      <c r="AG5179" s="44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6" t="s">
        <v>1655</v>
      </c>
      <c r="B5180" s="37" t="s">
        <v>913</v>
      </c>
      <c r="C5180" s="38" t="s">
        <v>914</v>
      </c>
      <c r="D5180" s="24">
        <f t="shared" si="160"/>
        <v>0</v>
      </c>
      <c r="E5180" s="32">
        <f t="shared" si="161"/>
        <v>0</v>
      </c>
      <c r="F5180" s="30"/>
      <c r="G5180" s="31"/>
      <c r="H5180" s="22"/>
      <c r="I5180" s="22"/>
      <c r="J5180" s="41"/>
      <c r="K5180" s="42"/>
      <c r="L5180" s="22"/>
      <c r="M5180" s="22"/>
      <c r="N5180" s="41"/>
      <c r="O5180" s="42"/>
      <c r="P5180" s="22"/>
      <c r="Q5180" s="22"/>
      <c r="R5180" s="41"/>
      <c r="S5180" s="42"/>
      <c r="T5180" s="22"/>
      <c r="U5180" s="22"/>
      <c r="V5180" s="41"/>
      <c r="W5180" s="42"/>
      <c r="X5180" s="22"/>
      <c r="Y5180" s="22"/>
      <c r="Z5180" s="41"/>
      <c r="AA5180" s="42"/>
      <c r="AB5180" s="22"/>
      <c r="AC5180" s="22"/>
      <c r="AD5180" s="43"/>
      <c r="AE5180" s="26"/>
      <c r="AF5180" s="26"/>
      <c r="AG5180" s="44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6" t="s">
        <v>1655</v>
      </c>
      <c r="B5181" s="37" t="s">
        <v>915</v>
      </c>
      <c r="C5181" s="38" t="s">
        <v>916</v>
      </c>
      <c r="D5181" s="24">
        <f t="shared" si="160"/>
        <v>0</v>
      </c>
      <c r="E5181" s="32">
        <f t="shared" si="161"/>
        <v>0</v>
      </c>
      <c r="F5181" s="30"/>
      <c r="G5181" s="31"/>
      <c r="H5181" s="22"/>
      <c r="I5181" s="22"/>
      <c r="J5181" s="41"/>
      <c r="K5181" s="42"/>
      <c r="L5181" s="22"/>
      <c r="M5181" s="22"/>
      <c r="N5181" s="41"/>
      <c r="O5181" s="42"/>
      <c r="P5181" s="22"/>
      <c r="Q5181" s="22"/>
      <c r="R5181" s="41"/>
      <c r="S5181" s="42"/>
      <c r="T5181" s="22"/>
      <c r="U5181" s="22"/>
      <c r="V5181" s="41"/>
      <c r="W5181" s="42"/>
      <c r="X5181" s="22"/>
      <c r="Y5181" s="22"/>
      <c r="Z5181" s="41"/>
      <c r="AA5181" s="42"/>
      <c r="AB5181" s="22"/>
      <c r="AC5181" s="22"/>
      <c r="AD5181" s="43"/>
      <c r="AE5181" s="26"/>
      <c r="AF5181" s="26"/>
      <c r="AG5181" s="44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6" t="s">
        <v>1655</v>
      </c>
      <c r="B5182" s="37" t="s">
        <v>917</v>
      </c>
      <c r="C5182" s="38" t="s">
        <v>918</v>
      </c>
      <c r="D5182" s="24">
        <f t="shared" si="160"/>
        <v>0</v>
      </c>
      <c r="E5182" s="32">
        <f t="shared" si="161"/>
        <v>0</v>
      </c>
      <c r="F5182" s="30"/>
      <c r="G5182" s="31"/>
      <c r="H5182" s="22"/>
      <c r="I5182" s="22"/>
      <c r="J5182" s="41"/>
      <c r="K5182" s="42"/>
      <c r="L5182" s="22"/>
      <c r="M5182" s="22"/>
      <c r="N5182" s="41"/>
      <c r="O5182" s="42"/>
      <c r="P5182" s="22"/>
      <c r="Q5182" s="22"/>
      <c r="R5182" s="41"/>
      <c r="S5182" s="42"/>
      <c r="T5182" s="22"/>
      <c r="U5182" s="22"/>
      <c r="V5182" s="41"/>
      <c r="W5182" s="42"/>
      <c r="X5182" s="22"/>
      <c r="Y5182" s="22"/>
      <c r="Z5182" s="41"/>
      <c r="AA5182" s="42"/>
      <c r="AB5182" s="22"/>
      <c r="AC5182" s="22"/>
      <c r="AD5182" s="43"/>
      <c r="AE5182" s="26"/>
      <c r="AF5182" s="26"/>
      <c r="AG5182" s="44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6" t="s">
        <v>1655</v>
      </c>
      <c r="B5183" s="37" t="s">
        <v>919</v>
      </c>
      <c r="C5183" s="38" t="s">
        <v>920</v>
      </c>
      <c r="D5183" s="24">
        <f t="shared" si="160"/>
        <v>0</v>
      </c>
      <c r="E5183" s="32">
        <f t="shared" si="161"/>
        <v>0</v>
      </c>
      <c r="F5183" s="30"/>
      <c r="G5183" s="31"/>
      <c r="H5183" s="22"/>
      <c r="I5183" s="22"/>
      <c r="J5183" s="41"/>
      <c r="K5183" s="42"/>
      <c r="L5183" s="22"/>
      <c r="M5183" s="22"/>
      <c r="N5183" s="41"/>
      <c r="O5183" s="42"/>
      <c r="P5183" s="22"/>
      <c r="Q5183" s="22"/>
      <c r="R5183" s="41"/>
      <c r="S5183" s="42"/>
      <c r="T5183" s="22"/>
      <c r="U5183" s="22"/>
      <c r="V5183" s="41"/>
      <c r="W5183" s="42"/>
      <c r="X5183" s="22"/>
      <c r="Y5183" s="22"/>
      <c r="Z5183" s="41"/>
      <c r="AA5183" s="42"/>
      <c r="AB5183" s="22"/>
      <c r="AC5183" s="22"/>
      <c r="AD5183" s="43"/>
      <c r="AE5183" s="26"/>
      <c r="AF5183" s="26"/>
      <c r="AG5183" s="44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6" t="s">
        <v>1655</v>
      </c>
      <c r="B5184" s="37" t="s">
        <v>921</v>
      </c>
      <c r="C5184" s="38" t="s">
        <v>922</v>
      </c>
      <c r="D5184" s="24">
        <f t="shared" si="160"/>
        <v>0</v>
      </c>
      <c r="E5184" s="32">
        <f t="shared" si="161"/>
        <v>0</v>
      </c>
      <c r="F5184" s="30"/>
      <c r="G5184" s="31"/>
      <c r="H5184" s="22"/>
      <c r="I5184" s="22"/>
      <c r="J5184" s="41"/>
      <c r="K5184" s="42"/>
      <c r="L5184" s="22"/>
      <c r="M5184" s="22"/>
      <c r="N5184" s="41"/>
      <c r="O5184" s="42"/>
      <c r="P5184" s="22"/>
      <c r="Q5184" s="22"/>
      <c r="R5184" s="41"/>
      <c r="S5184" s="42"/>
      <c r="T5184" s="22"/>
      <c r="U5184" s="22"/>
      <c r="V5184" s="41"/>
      <c r="W5184" s="42"/>
      <c r="X5184" s="22"/>
      <c r="Y5184" s="22"/>
      <c r="Z5184" s="41"/>
      <c r="AA5184" s="42"/>
      <c r="AB5184" s="22"/>
      <c r="AC5184" s="22"/>
      <c r="AD5184" s="43"/>
      <c r="AE5184" s="26"/>
      <c r="AF5184" s="26"/>
      <c r="AG5184" s="44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6" t="s">
        <v>1655</v>
      </c>
      <c r="B5185" s="37" t="s">
        <v>923</v>
      </c>
      <c r="C5185" s="38" t="s">
        <v>924</v>
      </c>
      <c r="D5185" s="24">
        <f t="shared" si="160"/>
        <v>0</v>
      </c>
      <c r="E5185" s="32">
        <f t="shared" si="161"/>
        <v>28000</v>
      </c>
      <c r="F5185" s="28">
        <v>0</v>
      </c>
      <c r="G5185" s="29">
        <v>500</v>
      </c>
      <c r="H5185" s="19">
        <v>0</v>
      </c>
      <c r="I5185" s="19">
        <v>0</v>
      </c>
      <c r="J5185" s="39">
        <v>0</v>
      </c>
      <c r="K5185" s="40">
        <v>500</v>
      </c>
      <c r="L5185" s="19">
        <v>0</v>
      </c>
      <c r="M5185" s="19">
        <v>6000</v>
      </c>
      <c r="N5185" s="39">
        <v>0</v>
      </c>
      <c r="O5185" s="40">
        <v>9000</v>
      </c>
      <c r="P5185" s="22">
        <v>0</v>
      </c>
      <c r="Q5185" s="22">
        <v>7000</v>
      </c>
      <c r="R5185" s="39">
        <v>0</v>
      </c>
      <c r="S5185" s="40">
        <v>5000</v>
      </c>
      <c r="T5185" s="19">
        <v>0</v>
      </c>
      <c r="U5185" s="19">
        <v>0</v>
      </c>
      <c r="V5185" s="39"/>
      <c r="W5185" s="40"/>
      <c r="X5185" s="19"/>
      <c r="Y5185" s="19"/>
      <c r="Z5185" s="39"/>
      <c r="AA5185" s="40"/>
      <c r="AB5185" s="19"/>
      <c r="AC5185" s="19"/>
      <c r="AD5185" s="43"/>
      <c r="AE5185" s="26"/>
      <c r="AF5185" s="26"/>
      <c r="AG5185" s="44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6" t="s">
        <v>1655</v>
      </c>
      <c r="B5186" s="37" t="s">
        <v>925</v>
      </c>
      <c r="C5186" s="38" t="s">
        <v>926</v>
      </c>
      <c r="D5186" s="24">
        <f t="shared" si="160"/>
        <v>0</v>
      </c>
      <c r="E5186" s="32">
        <f t="shared" si="161"/>
        <v>0</v>
      </c>
      <c r="F5186" s="30"/>
      <c r="G5186" s="31"/>
      <c r="H5186" s="22"/>
      <c r="I5186" s="22"/>
      <c r="J5186" s="41"/>
      <c r="K5186" s="42"/>
      <c r="L5186" s="22"/>
      <c r="M5186" s="22"/>
      <c r="N5186" s="41"/>
      <c r="O5186" s="42"/>
      <c r="P5186" s="19"/>
      <c r="Q5186" s="19"/>
      <c r="R5186" s="41"/>
      <c r="S5186" s="42"/>
      <c r="T5186" s="22"/>
      <c r="U5186" s="22"/>
      <c r="V5186" s="41"/>
      <c r="W5186" s="42"/>
      <c r="X5186" s="22"/>
      <c r="Y5186" s="22"/>
      <c r="Z5186" s="41"/>
      <c r="AA5186" s="42"/>
      <c r="AB5186" s="22"/>
      <c r="AC5186" s="22"/>
      <c r="AD5186" s="43"/>
      <c r="AE5186" s="26"/>
      <c r="AF5186" s="26"/>
      <c r="AG5186" s="44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6" t="s">
        <v>1655</v>
      </c>
      <c r="B5187" s="37" t="s">
        <v>927</v>
      </c>
      <c r="C5187" s="38" t="s">
        <v>928</v>
      </c>
      <c r="D5187" s="24">
        <f t="shared" si="160"/>
        <v>0</v>
      </c>
      <c r="E5187" s="32">
        <f t="shared" si="161"/>
        <v>0</v>
      </c>
      <c r="F5187" s="30"/>
      <c r="G5187" s="31"/>
      <c r="H5187" s="22"/>
      <c r="I5187" s="22"/>
      <c r="J5187" s="41"/>
      <c r="K5187" s="42"/>
      <c r="L5187" s="22"/>
      <c r="M5187" s="22"/>
      <c r="N5187" s="41"/>
      <c r="O5187" s="42"/>
      <c r="P5187" s="22"/>
      <c r="Q5187" s="22"/>
      <c r="R5187" s="41"/>
      <c r="S5187" s="42"/>
      <c r="T5187" s="22"/>
      <c r="U5187" s="22"/>
      <c r="V5187" s="41"/>
      <c r="W5187" s="42"/>
      <c r="X5187" s="22"/>
      <c r="Y5187" s="22"/>
      <c r="Z5187" s="41"/>
      <c r="AA5187" s="42"/>
      <c r="AB5187" s="22"/>
      <c r="AC5187" s="22"/>
      <c r="AD5187" s="43"/>
      <c r="AE5187" s="26"/>
      <c r="AF5187" s="26"/>
      <c r="AG5187" s="44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6" t="s">
        <v>1655</v>
      </c>
      <c r="B5188" s="37" t="s">
        <v>929</v>
      </c>
      <c r="C5188" s="38" t="s">
        <v>930</v>
      </c>
      <c r="D5188" s="24">
        <f t="shared" ref="D5188:D5251" si="162">F5188+H5188+J5188+L5188+N5188+P5188+R5188+T5188+V5188+X5188+Z5188+AB5188</f>
        <v>0</v>
      </c>
      <c r="E5188" s="32">
        <f t="shared" ref="E5188:E5251" si="163">G5188+I5188+K5188+M5188+O5188+Q5188+S5188+U5188+W5188+Y5188+AA5188+AC5188</f>
        <v>0</v>
      </c>
      <c r="F5188" s="30"/>
      <c r="G5188" s="31"/>
      <c r="H5188" s="22"/>
      <c r="I5188" s="22"/>
      <c r="J5188" s="41"/>
      <c r="K5188" s="42"/>
      <c r="L5188" s="22"/>
      <c r="M5188" s="22"/>
      <c r="N5188" s="41"/>
      <c r="O5188" s="42"/>
      <c r="P5188" s="22"/>
      <c r="Q5188" s="22"/>
      <c r="R5188" s="41"/>
      <c r="S5188" s="42"/>
      <c r="T5188" s="22"/>
      <c r="U5188" s="22"/>
      <c r="V5188" s="41"/>
      <c r="W5188" s="42"/>
      <c r="X5188" s="22"/>
      <c r="Y5188" s="22"/>
      <c r="Z5188" s="41"/>
      <c r="AA5188" s="42"/>
      <c r="AB5188" s="22"/>
      <c r="AC5188" s="22"/>
      <c r="AD5188" s="43"/>
      <c r="AE5188" s="26"/>
      <c r="AF5188" s="26"/>
      <c r="AG5188" s="44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6" t="s">
        <v>1655</v>
      </c>
      <c r="B5189" s="37" t="s">
        <v>931</v>
      </c>
      <c r="C5189" s="38" t="s">
        <v>932</v>
      </c>
      <c r="D5189" s="24">
        <f t="shared" si="162"/>
        <v>0</v>
      </c>
      <c r="E5189" s="32">
        <f t="shared" si="163"/>
        <v>0</v>
      </c>
      <c r="F5189" s="30"/>
      <c r="G5189" s="31"/>
      <c r="H5189" s="22"/>
      <c r="I5189" s="22"/>
      <c r="J5189" s="41"/>
      <c r="K5189" s="42"/>
      <c r="L5189" s="22"/>
      <c r="M5189" s="22"/>
      <c r="N5189" s="41"/>
      <c r="O5189" s="42"/>
      <c r="P5189" s="22"/>
      <c r="Q5189" s="22"/>
      <c r="R5189" s="41"/>
      <c r="S5189" s="42"/>
      <c r="T5189" s="22"/>
      <c r="U5189" s="22"/>
      <c r="V5189" s="41"/>
      <c r="W5189" s="42"/>
      <c r="X5189" s="22"/>
      <c r="Y5189" s="22"/>
      <c r="Z5189" s="41"/>
      <c r="AA5189" s="42"/>
      <c r="AB5189" s="22"/>
      <c r="AC5189" s="22"/>
      <c r="AD5189" s="43"/>
      <c r="AE5189" s="26"/>
      <c r="AF5189" s="26"/>
      <c r="AG5189" s="44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6" t="s">
        <v>1655</v>
      </c>
      <c r="B5190" s="37" t="s">
        <v>933</v>
      </c>
      <c r="C5190" s="38" t="s">
        <v>934</v>
      </c>
      <c r="D5190" s="24">
        <f t="shared" si="162"/>
        <v>0</v>
      </c>
      <c r="E5190" s="32">
        <f t="shared" si="163"/>
        <v>0</v>
      </c>
      <c r="F5190" s="30"/>
      <c r="G5190" s="31"/>
      <c r="H5190" s="22"/>
      <c r="I5190" s="22"/>
      <c r="J5190" s="41"/>
      <c r="K5190" s="42"/>
      <c r="L5190" s="22"/>
      <c r="M5190" s="22"/>
      <c r="N5190" s="41"/>
      <c r="O5190" s="42"/>
      <c r="P5190" s="22"/>
      <c r="Q5190" s="22"/>
      <c r="R5190" s="41"/>
      <c r="S5190" s="42"/>
      <c r="T5190" s="22"/>
      <c r="U5190" s="22"/>
      <c r="V5190" s="41"/>
      <c r="W5190" s="42"/>
      <c r="X5190" s="22"/>
      <c r="Y5190" s="22"/>
      <c r="Z5190" s="41"/>
      <c r="AA5190" s="42"/>
      <c r="AB5190" s="22"/>
      <c r="AC5190" s="22"/>
      <c r="AD5190" s="43"/>
      <c r="AE5190" s="26"/>
      <c r="AF5190" s="26"/>
      <c r="AG5190" s="44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6" t="s">
        <v>1655</v>
      </c>
      <c r="B5191" s="37" t="s">
        <v>935</v>
      </c>
      <c r="C5191" s="38" t="s">
        <v>936</v>
      </c>
      <c r="D5191" s="24">
        <f t="shared" si="162"/>
        <v>0</v>
      </c>
      <c r="E5191" s="32">
        <f t="shared" si="163"/>
        <v>0</v>
      </c>
      <c r="F5191" s="30"/>
      <c r="G5191" s="31"/>
      <c r="H5191" s="22"/>
      <c r="I5191" s="22"/>
      <c r="J5191" s="41"/>
      <c r="K5191" s="42"/>
      <c r="L5191" s="22"/>
      <c r="M5191" s="22"/>
      <c r="N5191" s="41"/>
      <c r="O5191" s="42"/>
      <c r="P5191" s="22"/>
      <c r="Q5191" s="22"/>
      <c r="R5191" s="41"/>
      <c r="S5191" s="42"/>
      <c r="T5191" s="22"/>
      <c r="U5191" s="22"/>
      <c r="V5191" s="41"/>
      <c r="W5191" s="42"/>
      <c r="X5191" s="22"/>
      <c r="Y5191" s="22"/>
      <c r="Z5191" s="41"/>
      <c r="AA5191" s="42"/>
      <c r="AB5191" s="22"/>
      <c r="AC5191" s="22"/>
      <c r="AD5191" s="43"/>
      <c r="AE5191" s="26"/>
      <c r="AF5191" s="26"/>
      <c r="AG5191" s="44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6" t="s">
        <v>1655</v>
      </c>
      <c r="B5192" s="37" t="s">
        <v>937</v>
      </c>
      <c r="C5192" s="38" t="s">
        <v>938</v>
      </c>
      <c r="D5192" s="24">
        <f t="shared" si="162"/>
        <v>0</v>
      </c>
      <c r="E5192" s="32">
        <f t="shared" si="163"/>
        <v>0</v>
      </c>
      <c r="F5192" s="30"/>
      <c r="G5192" s="31"/>
      <c r="H5192" s="22"/>
      <c r="I5192" s="22"/>
      <c r="J5192" s="41"/>
      <c r="K5192" s="42"/>
      <c r="L5192" s="22"/>
      <c r="M5192" s="22"/>
      <c r="N5192" s="41"/>
      <c r="O5192" s="42"/>
      <c r="P5192" s="22"/>
      <c r="Q5192" s="22"/>
      <c r="R5192" s="41"/>
      <c r="S5192" s="42"/>
      <c r="T5192" s="22"/>
      <c r="U5192" s="22"/>
      <c r="V5192" s="41"/>
      <c r="W5192" s="42"/>
      <c r="X5192" s="22"/>
      <c r="Y5192" s="22"/>
      <c r="Z5192" s="41"/>
      <c r="AA5192" s="42"/>
      <c r="AB5192" s="22"/>
      <c r="AC5192" s="22"/>
      <c r="AD5192" s="43"/>
      <c r="AE5192" s="26"/>
      <c r="AF5192" s="26"/>
      <c r="AG5192" s="44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6" t="s">
        <v>1655</v>
      </c>
      <c r="B5193" s="37" t="s">
        <v>939</v>
      </c>
      <c r="C5193" s="38" t="s">
        <v>940</v>
      </c>
      <c r="D5193" s="24">
        <f t="shared" si="162"/>
        <v>0</v>
      </c>
      <c r="E5193" s="32">
        <f t="shared" si="163"/>
        <v>0</v>
      </c>
      <c r="F5193" s="30"/>
      <c r="G5193" s="31"/>
      <c r="H5193" s="22"/>
      <c r="I5193" s="22"/>
      <c r="J5193" s="41"/>
      <c r="K5193" s="42"/>
      <c r="L5193" s="22"/>
      <c r="M5193" s="22"/>
      <c r="N5193" s="41"/>
      <c r="O5193" s="42"/>
      <c r="P5193" s="22"/>
      <c r="Q5193" s="22"/>
      <c r="R5193" s="41"/>
      <c r="S5193" s="42"/>
      <c r="T5193" s="22"/>
      <c r="U5193" s="22"/>
      <c r="V5193" s="41"/>
      <c r="W5193" s="42"/>
      <c r="X5193" s="22"/>
      <c r="Y5193" s="22"/>
      <c r="Z5193" s="41"/>
      <c r="AA5193" s="42"/>
      <c r="AB5193" s="22"/>
      <c r="AC5193" s="22"/>
      <c r="AD5193" s="43"/>
      <c r="AE5193" s="26"/>
      <c r="AF5193" s="26"/>
      <c r="AG5193" s="44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6" t="s">
        <v>1655</v>
      </c>
      <c r="B5194" s="37" t="s">
        <v>941</v>
      </c>
      <c r="C5194" s="38" t="s">
        <v>942</v>
      </c>
      <c r="D5194" s="24">
        <f t="shared" si="162"/>
        <v>0</v>
      </c>
      <c r="E5194" s="32">
        <f t="shared" si="163"/>
        <v>0</v>
      </c>
      <c r="F5194" s="30"/>
      <c r="G5194" s="31"/>
      <c r="H5194" s="22"/>
      <c r="I5194" s="22"/>
      <c r="J5194" s="41"/>
      <c r="K5194" s="42"/>
      <c r="L5194" s="22"/>
      <c r="M5194" s="22"/>
      <c r="N5194" s="41"/>
      <c r="O5194" s="42"/>
      <c r="P5194" s="22"/>
      <c r="Q5194" s="22"/>
      <c r="R5194" s="41"/>
      <c r="S5194" s="42"/>
      <c r="T5194" s="22"/>
      <c r="U5194" s="22"/>
      <c r="V5194" s="41"/>
      <c r="W5194" s="42"/>
      <c r="X5194" s="22"/>
      <c r="Y5194" s="22"/>
      <c r="Z5194" s="41"/>
      <c r="AA5194" s="42"/>
      <c r="AB5194" s="22"/>
      <c r="AC5194" s="22"/>
      <c r="AD5194" s="43"/>
      <c r="AE5194" s="26"/>
      <c r="AF5194" s="26"/>
      <c r="AG5194" s="44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6" t="s">
        <v>1655</v>
      </c>
      <c r="B5195" s="37" t="s">
        <v>943</v>
      </c>
      <c r="C5195" s="38" t="s">
        <v>944</v>
      </c>
      <c r="D5195" s="24">
        <f t="shared" si="162"/>
        <v>0</v>
      </c>
      <c r="E5195" s="32">
        <f t="shared" si="163"/>
        <v>0</v>
      </c>
      <c r="F5195" s="30"/>
      <c r="G5195" s="31"/>
      <c r="H5195" s="22"/>
      <c r="I5195" s="22"/>
      <c r="J5195" s="41"/>
      <c r="K5195" s="42"/>
      <c r="L5195" s="22"/>
      <c r="M5195" s="22"/>
      <c r="N5195" s="41"/>
      <c r="O5195" s="42"/>
      <c r="P5195" s="22"/>
      <c r="Q5195" s="22"/>
      <c r="R5195" s="41"/>
      <c r="S5195" s="42"/>
      <c r="T5195" s="22"/>
      <c r="U5195" s="22"/>
      <c r="V5195" s="41"/>
      <c r="W5195" s="42"/>
      <c r="X5195" s="22"/>
      <c r="Y5195" s="22"/>
      <c r="Z5195" s="41"/>
      <c r="AA5195" s="42"/>
      <c r="AB5195" s="22"/>
      <c r="AC5195" s="22"/>
      <c r="AD5195" s="43"/>
      <c r="AE5195" s="26"/>
      <c r="AF5195" s="26"/>
      <c r="AG5195" s="44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6" t="s">
        <v>1655</v>
      </c>
      <c r="B5196" s="37" t="s">
        <v>945</v>
      </c>
      <c r="C5196" s="38" t="s">
        <v>946</v>
      </c>
      <c r="D5196" s="24">
        <f t="shared" si="162"/>
        <v>0</v>
      </c>
      <c r="E5196" s="32">
        <f t="shared" si="163"/>
        <v>0</v>
      </c>
      <c r="F5196" s="30"/>
      <c r="G5196" s="31"/>
      <c r="H5196" s="22"/>
      <c r="I5196" s="22"/>
      <c r="J5196" s="41"/>
      <c r="K5196" s="42"/>
      <c r="L5196" s="22"/>
      <c r="M5196" s="22"/>
      <c r="N5196" s="41"/>
      <c r="O5196" s="42"/>
      <c r="P5196" s="22"/>
      <c r="Q5196" s="22"/>
      <c r="R5196" s="41"/>
      <c r="S5196" s="42"/>
      <c r="T5196" s="22"/>
      <c r="U5196" s="22"/>
      <c r="V5196" s="41"/>
      <c r="W5196" s="42"/>
      <c r="X5196" s="22"/>
      <c r="Y5196" s="22"/>
      <c r="Z5196" s="41"/>
      <c r="AA5196" s="42"/>
      <c r="AB5196" s="22"/>
      <c r="AC5196" s="22"/>
      <c r="AD5196" s="43"/>
      <c r="AE5196" s="26"/>
      <c r="AF5196" s="26"/>
      <c r="AG5196" s="44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6" t="s">
        <v>1655</v>
      </c>
      <c r="B5197" s="37" t="s">
        <v>947</v>
      </c>
      <c r="C5197" s="38" t="s">
        <v>948</v>
      </c>
      <c r="D5197" s="24">
        <f t="shared" si="162"/>
        <v>0</v>
      </c>
      <c r="E5197" s="32">
        <f t="shared" si="163"/>
        <v>0</v>
      </c>
      <c r="F5197" s="30"/>
      <c r="G5197" s="31"/>
      <c r="H5197" s="22"/>
      <c r="I5197" s="22"/>
      <c r="J5197" s="41"/>
      <c r="K5197" s="42"/>
      <c r="L5197" s="22"/>
      <c r="M5197" s="22"/>
      <c r="N5197" s="41"/>
      <c r="O5197" s="42"/>
      <c r="P5197" s="22"/>
      <c r="Q5197" s="22"/>
      <c r="R5197" s="41"/>
      <c r="S5197" s="42"/>
      <c r="T5197" s="22"/>
      <c r="U5197" s="22"/>
      <c r="V5197" s="41"/>
      <c r="W5197" s="42"/>
      <c r="X5197" s="22"/>
      <c r="Y5197" s="22"/>
      <c r="Z5197" s="41"/>
      <c r="AA5197" s="42"/>
      <c r="AB5197" s="22"/>
      <c r="AC5197" s="22"/>
      <c r="AD5197" s="43"/>
      <c r="AE5197" s="26"/>
      <c r="AF5197" s="26"/>
      <c r="AG5197" s="44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6" t="s">
        <v>1655</v>
      </c>
      <c r="B5198" s="37" t="s">
        <v>949</v>
      </c>
      <c r="C5198" s="38" t="s">
        <v>950</v>
      </c>
      <c r="D5198" s="24">
        <f t="shared" si="162"/>
        <v>0</v>
      </c>
      <c r="E5198" s="32">
        <f t="shared" si="163"/>
        <v>0</v>
      </c>
      <c r="F5198" s="30"/>
      <c r="G5198" s="31"/>
      <c r="H5198" s="22"/>
      <c r="I5198" s="22"/>
      <c r="J5198" s="41"/>
      <c r="K5198" s="42"/>
      <c r="L5198" s="22"/>
      <c r="M5198" s="22"/>
      <c r="N5198" s="41"/>
      <c r="O5198" s="42"/>
      <c r="P5198" s="22"/>
      <c r="Q5198" s="22"/>
      <c r="R5198" s="41"/>
      <c r="S5198" s="42"/>
      <c r="T5198" s="22"/>
      <c r="U5198" s="22"/>
      <c r="V5198" s="41"/>
      <c r="W5198" s="42"/>
      <c r="X5198" s="22"/>
      <c r="Y5198" s="22"/>
      <c r="Z5198" s="41"/>
      <c r="AA5198" s="42"/>
      <c r="AB5198" s="22"/>
      <c r="AC5198" s="22"/>
      <c r="AD5198" s="43"/>
      <c r="AE5198" s="26"/>
      <c r="AF5198" s="26"/>
      <c r="AG5198" s="44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6" t="s">
        <v>1655</v>
      </c>
      <c r="B5199" s="37" t="s">
        <v>951</v>
      </c>
      <c r="C5199" s="38" t="s">
        <v>952</v>
      </c>
      <c r="D5199" s="24">
        <f t="shared" si="162"/>
        <v>0</v>
      </c>
      <c r="E5199" s="32">
        <f t="shared" si="163"/>
        <v>0</v>
      </c>
      <c r="F5199" s="30"/>
      <c r="G5199" s="31"/>
      <c r="H5199" s="22"/>
      <c r="I5199" s="22"/>
      <c r="J5199" s="41"/>
      <c r="K5199" s="42"/>
      <c r="L5199" s="22"/>
      <c r="M5199" s="22"/>
      <c r="N5199" s="41"/>
      <c r="O5199" s="42"/>
      <c r="P5199" s="22"/>
      <c r="Q5199" s="22"/>
      <c r="R5199" s="41"/>
      <c r="S5199" s="42"/>
      <c r="T5199" s="22"/>
      <c r="U5199" s="22"/>
      <c r="V5199" s="41"/>
      <c r="W5199" s="42"/>
      <c r="X5199" s="22"/>
      <c r="Y5199" s="22"/>
      <c r="Z5199" s="41"/>
      <c r="AA5199" s="42"/>
      <c r="AB5199" s="22"/>
      <c r="AC5199" s="22"/>
      <c r="AD5199" s="43"/>
      <c r="AE5199" s="26"/>
      <c r="AF5199" s="26"/>
      <c r="AG5199" s="44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6" t="s">
        <v>1655</v>
      </c>
      <c r="B5200" s="37" t="s">
        <v>953</v>
      </c>
      <c r="C5200" s="38" t="s">
        <v>954</v>
      </c>
      <c r="D5200" s="24">
        <f t="shared" si="162"/>
        <v>0</v>
      </c>
      <c r="E5200" s="32">
        <f t="shared" si="163"/>
        <v>0</v>
      </c>
      <c r="F5200" s="30"/>
      <c r="G5200" s="31"/>
      <c r="H5200" s="22"/>
      <c r="I5200" s="22"/>
      <c r="J5200" s="41"/>
      <c r="K5200" s="42"/>
      <c r="L5200" s="22"/>
      <c r="M5200" s="22"/>
      <c r="N5200" s="41"/>
      <c r="O5200" s="42"/>
      <c r="P5200" s="22"/>
      <c r="Q5200" s="22"/>
      <c r="R5200" s="41"/>
      <c r="S5200" s="42"/>
      <c r="T5200" s="22"/>
      <c r="U5200" s="22"/>
      <c r="V5200" s="41"/>
      <c r="W5200" s="42"/>
      <c r="X5200" s="22"/>
      <c r="Y5200" s="22"/>
      <c r="Z5200" s="41"/>
      <c r="AA5200" s="42"/>
      <c r="AB5200" s="22"/>
      <c r="AC5200" s="22"/>
      <c r="AD5200" s="43"/>
      <c r="AE5200" s="26"/>
      <c r="AF5200" s="26"/>
      <c r="AG5200" s="44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6" t="s">
        <v>1655</v>
      </c>
      <c r="B5201" s="37" t="s">
        <v>955</v>
      </c>
      <c r="C5201" s="38" t="s">
        <v>956</v>
      </c>
      <c r="D5201" s="24">
        <f t="shared" si="162"/>
        <v>0</v>
      </c>
      <c r="E5201" s="32">
        <f t="shared" si="163"/>
        <v>0</v>
      </c>
      <c r="F5201" s="30"/>
      <c r="G5201" s="31"/>
      <c r="H5201" s="22"/>
      <c r="I5201" s="22"/>
      <c r="J5201" s="41"/>
      <c r="K5201" s="42"/>
      <c r="L5201" s="22"/>
      <c r="M5201" s="22"/>
      <c r="N5201" s="41"/>
      <c r="O5201" s="42"/>
      <c r="P5201" s="22"/>
      <c r="Q5201" s="22"/>
      <c r="R5201" s="41"/>
      <c r="S5201" s="42"/>
      <c r="T5201" s="22"/>
      <c r="U5201" s="22"/>
      <c r="V5201" s="41"/>
      <c r="W5201" s="42"/>
      <c r="X5201" s="22"/>
      <c r="Y5201" s="22"/>
      <c r="Z5201" s="41"/>
      <c r="AA5201" s="42"/>
      <c r="AB5201" s="22"/>
      <c r="AC5201" s="22"/>
      <c r="AD5201" s="43"/>
      <c r="AE5201" s="26"/>
      <c r="AF5201" s="26"/>
      <c r="AG5201" s="44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6" t="s">
        <v>1655</v>
      </c>
      <c r="B5202" s="37" t="s">
        <v>957</v>
      </c>
      <c r="C5202" s="38" t="s">
        <v>958</v>
      </c>
      <c r="D5202" s="24">
        <f t="shared" si="162"/>
        <v>0</v>
      </c>
      <c r="E5202" s="32">
        <f t="shared" si="163"/>
        <v>0</v>
      </c>
      <c r="F5202" s="28"/>
      <c r="G5202" s="29"/>
      <c r="H5202" s="19"/>
      <c r="I5202" s="19"/>
      <c r="J5202" s="39"/>
      <c r="K5202" s="40"/>
      <c r="L5202" s="19"/>
      <c r="M5202" s="19"/>
      <c r="N5202" s="39"/>
      <c r="O5202" s="40"/>
      <c r="P5202" s="22"/>
      <c r="Q5202" s="22"/>
      <c r="R5202" s="39"/>
      <c r="S5202" s="40"/>
      <c r="T5202" s="19"/>
      <c r="U5202" s="19"/>
      <c r="V5202" s="39"/>
      <c r="W5202" s="40"/>
      <c r="X5202" s="19"/>
      <c r="Y5202" s="19"/>
      <c r="Z5202" s="39"/>
      <c r="AA5202" s="40"/>
      <c r="AB5202" s="19"/>
      <c r="AC5202" s="19"/>
      <c r="AD5202" s="43"/>
      <c r="AE5202" s="26"/>
      <c r="AF5202" s="26"/>
      <c r="AG5202" s="44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6" t="s">
        <v>1655</v>
      </c>
      <c r="B5203" s="37" t="s">
        <v>959</v>
      </c>
      <c r="C5203" s="38" t="s">
        <v>960</v>
      </c>
      <c r="D5203" s="24">
        <f t="shared" si="162"/>
        <v>0</v>
      </c>
      <c r="E5203" s="32">
        <f t="shared" si="163"/>
        <v>0</v>
      </c>
      <c r="F5203" s="30"/>
      <c r="G5203" s="31"/>
      <c r="H5203" s="22"/>
      <c r="I5203" s="22"/>
      <c r="J5203" s="41"/>
      <c r="K5203" s="42"/>
      <c r="L5203" s="22"/>
      <c r="M5203" s="22"/>
      <c r="N5203" s="41"/>
      <c r="O5203" s="42"/>
      <c r="P5203" s="19"/>
      <c r="Q5203" s="19"/>
      <c r="R5203" s="41"/>
      <c r="S5203" s="42"/>
      <c r="T5203" s="22"/>
      <c r="U5203" s="22"/>
      <c r="V5203" s="41"/>
      <c r="W5203" s="42"/>
      <c r="X5203" s="22"/>
      <c r="Y5203" s="22"/>
      <c r="Z5203" s="41"/>
      <c r="AA5203" s="42"/>
      <c r="AB5203" s="22"/>
      <c r="AC5203" s="22"/>
      <c r="AD5203" s="43"/>
      <c r="AE5203" s="26"/>
      <c r="AF5203" s="26"/>
      <c r="AG5203" s="44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6" t="s">
        <v>1655</v>
      </c>
      <c r="B5204" s="37" t="s">
        <v>961</v>
      </c>
      <c r="C5204" s="38" t="s">
        <v>962</v>
      </c>
      <c r="D5204" s="24">
        <f t="shared" si="162"/>
        <v>0</v>
      </c>
      <c r="E5204" s="32">
        <f t="shared" si="163"/>
        <v>0</v>
      </c>
      <c r="F5204" s="30"/>
      <c r="G5204" s="31"/>
      <c r="H5204" s="22"/>
      <c r="I5204" s="22"/>
      <c r="J5204" s="41"/>
      <c r="K5204" s="42"/>
      <c r="L5204" s="22"/>
      <c r="M5204" s="22"/>
      <c r="N5204" s="41"/>
      <c r="O5204" s="42"/>
      <c r="P5204" s="22"/>
      <c r="Q5204" s="22"/>
      <c r="R5204" s="41"/>
      <c r="S5204" s="42"/>
      <c r="T5204" s="22"/>
      <c r="U5204" s="22"/>
      <c r="V5204" s="41"/>
      <c r="W5204" s="42"/>
      <c r="X5204" s="22"/>
      <c r="Y5204" s="22"/>
      <c r="Z5204" s="41"/>
      <c r="AA5204" s="42"/>
      <c r="AB5204" s="22"/>
      <c r="AC5204" s="22"/>
      <c r="AD5204" s="43"/>
      <c r="AE5204" s="26"/>
      <c r="AF5204" s="26"/>
      <c r="AG5204" s="44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6" t="s">
        <v>1655</v>
      </c>
      <c r="B5205" s="37" t="s">
        <v>963</v>
      </c>
      <c r="C5205" s="38" t="s">
        <v>964</v>
      </c>
      <c r="D5205" s="24">
        <f t="shared" si="162"/>
        <v>0</v>
      </c>
      <c r="E5205" s="32">
        <f t="shared" si="163"/>
        <v>5460</v>
      </c>
      <c r="F5205" s="28"/>
      <c r="G5205" s="29"/>
      <c r="H5205" s="19"/>
      <c r="I5205" s="19"/>
      <c r="J5205" s="39">
        <v>0</v>
      </c>
      <c r="K5205" s="40">
        <v>5460</v>
      </c>
      <c r="L5205" s="19">
        <v>0</v>
      </c>
      <c r="M5205" s="19">
        <v>0</v>
      </c>
      <c r="N5205" s="39">
        <v>0</v>
      </c>
      <c r="O5205" s="40">
        <v>0</v>
      </c>
      <c r="P5205" s="22">
        <v>0</v>
      </c>
      <c r="Q5205" s="22">
        <v>0</v>
      </c>
      <c r="R5205" s="39">
        <v>0</v>
      </c>
      <c r="S5205" s="40">
        <v>0</v>
      </c>
      <c r="T5205" s="19">
        <v>0</v>
      </c>
      <c r="U5205" s="19">
        <v>0</v>
      </c>
      <c r="V5205" s="39"/>
      <c r="W5205" s="40"/>
      <c r="X5205" s="19"/>
      <c r="Y5205" s="19"/>
      <c r="Z5205" s="39"/>
      <c r="AA5205" s="40"/>
      <c r="AB5205" s="19"/>
      <c r="AC5205" s="19"/>
      <c r="AD5205" s="43"/>
      <c r="AE5205" s="26"/>
      <c r="AF5205" s="26"/>
      <c r="AG5205" s="44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6" t="s">
        <v>1655</v>
      </c>
      <c r="B5206" s="37" t="s">
        <v>965</v>
      </c>
      <c r="C5206" s="38" t="s">
        <v>966</v>
      </c>
      <c r="D5206" s="24">
        <f t="shared" si="162"/>
        <v>0</v>
      </c>
      <c r="E5206" s="32">
        <f t="shared" si="163"/>
        <v>0</v>
      </c>
      <c r="F5206" s="28"/>
      <c r="G5206" s="29"/>
      <c r="H5206" s="19"/>
      <c r="I5206" s="19"/>
      <c r="J5206" s="39"/>
      <c r="K5206" s="40"/>
      <c r="L5206" s="19"/>
      <c r="M5206" s="19"/>
      <c r="N5206" s="39"/>
      <c r="O5206" s="40"/>
      <c r="P5206" s="19"/>
      <c r="Q5206" s="19"/>
      <c r="R5206" s="39"/>
      <c r="S5206" s="40"/>
      <c r="T5206" s="19"/>
      <c r="U5206" s="19"/>
      <c r="V5206" s="39"/>
      <c r="W5206" s="40"/>
      <c r="X5206" s="19"/>
      <c r="Y5206" s="19"/>
      <c r="Z5206" s="39"/>
      <c r="AA5206" s="40"/>
      <c r="AB5206" s="19"/>
      <c r="AC5206" s="19"/>
      <c r="AD5206" s="43"/>
      <c r="AE5206" s="26"/>
      <c r="AF5206" s="26"/>
      <c r="AG5206" s="44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6" t="s">
        <v>1655</v>
      </c>
      <c r="B5207" s="37" t="s">
        <v>967</v>
      </c>
      <c r="C5207" s="38" t="s">
        <v>968</v>
      </c>
      <c r="D5207" s="24">
        <f t="shared" si="162"/>
        <v>0</v>
      </c>
      <c r="E5207" s="32">
        <f t="shared" si="163"/>
        <v>0</v>
      </c>
      <c r="F5207" s="30"/>
      <c r="G5207" s="31"/>
      <c r="H5207" s="22"/>
      <c r="I5207" s="22"/>
      <c r="J5207" s="41"/>
      <c r="K5207" s="42"/>
      <c r="L5207" s="22"/>
      <c r="M5207" s="22"/>
      <c r="N5207" s="41"/>
      <c r="O5207" s="42"/>
      <c r="P5207" s="19"/>
      <c r="Q5207" s="19"/>
      <c r="R5207" s="41"/>
      <c r="S5207" s="42"/>
      <c r="T5207" s="22"/>
      <c r="U5207" s="22"/>
      <c r="V5207" s="41"/>
      <c r="W5207" s="42"/>
      <c r="X5207" s="22"/>
      <c r="Y5207" s="22"/>
      <c r="Z5207" s="41"/>
      <c r="AA5207" s="42"/>
      <c r="AB5207" s="22"/>
      <c r="AC5207" s="22"/>
      <c r="AD5207" s="43"/>
      <c r="AE5207" s="26"/>
      <c r="AF5207" s="26"/>
      <c r="AG5207" s="44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6" t="s">
        <v>1655</v>
      </c>
      <c r="B5208" s="37" t="s">
        <v>969</v>
      </c>
      <c r="C5208" s="38" t="s">
        <v>970</v>
      </c>
      <c r="D5208" s="24">
        <f t="shared" si="162"/>
        <v>0</v>
      </c>
      <c r="E5208" s="32">
        <f t="shared" si="163"/>
        <v>60155.869999999995</v>
      </c>
      <c r="F5208" s="30"/>
      <c r="G5208" s="31"/>
      <c r="H5208" s="22"/>
      <c r="I5208" s="22"/>
      <c r="J5208" s="41">
        <v>0</v>
      </c>
      <c r="K5208" s="42">
        <v>1965.45</v>
      </c>
      <c r="L5208" s="22">
        <v>0</v>
      </c>
      <c r="M5208" s="22">
        <v>0</v>
      </c>
      <c r="N5208" s="41">
        <v>0</v>
      </c>
      <c r="O5208" s="42">
        <v>0</v>
      </c>
      <c r="P5208" s="22">
        <v>0</v>
      </c>
      <c r="Q5208" s="22">
        <v>58190.42</v>
      </c>
      <c r="R5208" s="41">
        <v>0</v>
      </c>
      <c r="S5208" s="42">
        <v>0</v>
      </c>
      <c r="T5208" s="22">
        <v>0</v>
      </c>
      <c r="U5208" s="22">
        <v>0</v>
      </c>
      <c r="V5208" s="41"/>
      <c r="W5208" s="42"/>
      <c r="X5208" s="22"/>
      <c r="Y5208" s="22"/>
      <c r="Z5208" s="41"/>
      <c r="AA5208" s="42"/>
      <c r="AB5208" s="22"/>
      <c r="AC5208" s="22"/>
      <c r="AD5208" s="43"/>
      <c r="AE5208" s="26"/>
      <c r="AF5208" s="26"/>
      <c r="AG5208" s="44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6" t="s">
        <v>1655</v>
      </c>
      <c r="B5209" s="37" t="s">
        <v>971</v>
      </c>
      <c r="C5209" s="38" t="s">
        <v>732</v>
      </c>
      <c r="D5209" s="24">
        <f t="shared" si="162"/>
        <v>0</v>
      </c>
      <c r="E5209" s="32">
        <f t="shared" si="163"/>
        <v>0</v>
      </c>
      <c r="F5209" s="30"/>
      <c r="G5209" s="31"/>
      <c r="H5209" s="22"/>
      <c r="I5209" s="22"/>
      <c r="J5209" s="41"/>
      <c r="K5209" s="42"/>
      <c r="L5209" s="22"/>
      <c r="M5209" s="22"/>
      <c r="N5209" s="41"/>
      <c r="O5209" s="42"/>
      <c r="P5209" s="22"/>
      <c r="Q5209" s="22"/>
      <c r="R5209" s="41"/>
      <c r="S5209" s="42"/>
      <c r="T5209" s="22"/>
      <c r="U5209" s="22"/>
      <c r="V5209" s="41"/>
      <c r="W5209" s="42"/>
      <c r="X5209" s="22"/>
      <c r="Y5209" s="22"/>
      <c r="Z5209" s="41"/>
      <c r="AA5209" s="42"/>
      <c r="AB5209" s="22"/>
      <c r="AC5209" s="22"/>
      <c r="AD5209" s="43"/>
      <c r="AE5209" s="26"/>
      <c r="AF5209" s="26"/>
      <c r="AG5209" s="44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6" t="s">
        <v>1655</v>
      </c>
      <c r="B5210" s="37" t="s">
        <v>972</v>
      </c>
      <c r="C5210" s="38" t="s">
        <v>734</v>
      </c>
      <c r="D5210" s="24">
        <f t="shared" si="162"/>
        <v>0</v>
      </c>
      <c r="E5210" s="32">
        <f t="shared" si="163"/>
        <v>0</v>
      </c>
      <c r="F5210" s="30"/>
      <c r="G5210" s="31"/>
      <c r="H5210" s="22"/>
      <c r="I5210" s="22"/>
      <c r="J5210" s="41"/>
      <c r="K5210" s="42"/>
      <c r="L5210" s="22"/>
      <c r="M5210" s="22"/>
      <c r="N5210" s="41"/>
      <c r="O5210" s="42"/>
      <c r="P5210" s="22"/>
      <c r="Q5210" s="22"/>
      <c r="R5210" s="41"/>
      <c r="S5210" s="42"/>
      <c r="T5210" s="22"/>
      <c r="U5210" s="22"/>
      <c r="V5210" s="41"/>
      <c r="W5210" s="42"/>
      <c r="X5210" s="22"/>
      <c r="Y5210" s="22"/>
      <c r="Z5210" s="41"/>
      <c r="AA5210" s="42"/>
      <c r="AB5210" s="22"/>
      <c r="AC5210" s="22"/>
      <c r="AD5210" s="43"/>
      <c r="AE5210" s="26"/>
      <c r="AF5210" s="26"/>
      <c r="AG5210" s="44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6" t="s">
        <v>1655</v>
      </c>
      <c r="B5211" s="37" t="s">
        <v>973</v>
      </c>
      <c r="C5211" s="38" t="s">
        <v>974</v>
      </c>
      <c r="D5211" s="24">
        <f t="shared" si="162"/>
        <v>0</v>
      </c>
      <c r="E5211" s="32">
        <f t="shared" si="163"/>
        <v>0</v>
      </c>
      <c r="F5211" s="30"/>
      <c r="G5211" s="31"/>
      <c r="H5211" s="22"/>
      <c r="I5211" s="22"/>
      <c r="J5211" s="41"/>
      <c r="K5211" s="42"/>
      <c r="L5211" s="22"/>
      <c r="M5211" s="22"/>
      <c r="N5211" s="41"/>
      <c r="O5211" s="42"/>
      <c r="P5211" s="22"/>
      <c r="Q5211" s="22"/>
      <c r="R5211" s="41"/>
      <c r="S5211" s="42"/>
      <c r="T5211" s="22"/>
      <c r="U5211" s="22"/>
      <c r="V5211" s="41"/>
      <c r="W5211" s="42"/>
      <c r="X5211" s="22"/>
      <c r="Y5211" s="22"/>
      <c r="Z5211" s="41"/>
      <c r="AA5211" s="42"/>
      <c r="AB5211" s="22"/>
      <c r="AC5211" s="22"/>
      <c r="AD5211" s="43"/>
      <c r="AE5211" s="26"/>
      <c r="AF5211" s="26"/>
      <c r="AG5211" s="44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6" t="s">
        <v>1655</v>
      </c>
      <c r="B5212" s="37" t="s">
        <v>975</v>
      </c>
      <c r="C5212" s="38" t="s">
        <v>976</v>
      </c>
      <c r="D5212" s="24">
        <f t="shared" si="162"/>
        <v>0</v>
      </c>
      <c r="E5212" s="32">
        <f t="shared" si="163"/>
        <v>18151056.18</v>
      </c>
      <c r="F5212" s="28">
        <v>0</v>
      </c>
      <c r="G5212" s="29">
        <v>2233098.39</v>
      </c>
      <c r="H5212" s="19">
        <v>0</v>
      </c>
      <c r="I5212" s="19">
        <v>2305220</v>
      </c>
      <c r="J5212" s="39">
        <v>0</v>
      </c>
      <c r="K5212" s="40">
        <v>2248735</v>
      </c>
      <c r="L5212" s="19">
        <v>0</v>
      </c>
      <c r="M5212" s="19">
        <v>2247335</v>
      </c>
      <c r="N5212" s="39">
        <v>0</v>
      </c>
      <c r="O5212" s="40">
        <v>2248755.69</v>
      </c>
      <c r="P5212" s="22">
        <v>0</v>
      </c>
      <c r="Q5212" s="22">
        <v>2258902.1</v>
      </c>
      <c r="R5212" s="39">
        <v>0</v>
      </c>
      <c r="S5212" s="40">
        <v>2246930</v>
      </c>
      <c r="T5212" s="19">
        <v>0</v>
      </c>
      <c r="U5212" s="19">
        <v>2362080</v>
      </c>
      <c r="V5212" s="39"/>
      <c r="W5212" s="40"/>
      <c r="X5212" s="19"/>
      <c r="Y5212" s="19"/>
      <c r="Z5212" s="39"/>
      <c r="AA5212" s="40"/>
      <c r="AB5212" s="19"/>
      <c r="AC5212" s="19"/>
      <c r="AD5212" s="43"/>
      <c r="AE5212" s="26"/>
      <c r="AF5212" s="26"/>
      <c r="AG5212" s="44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6" t="s">
        <v>1655</v>
      </c>
      <c r="B5213" s="37" t="s">
        <v>977</v>
      </c>
      <c r="C5213" s="38" t="s">
        <v>978</v>
      </c>
      <c r="D5213" s="24">
        <f t="shared" si="162"/>
        <v>0</v>
      </c>
      <c r="E5213" s="32">
        <f t="shared" si="163"/>
        <v>0</v>
      </c>
      <c r="F5213" s="30"/>
      <c r="G5213" s="31"/>
      <c r="H5213" s="22"/>
      <c r="I5213" s="22"/>
      <c r="J5213" s="41"/>
      <c r="K5213" s="42"/>
      <c r="L5213" s="22"/>
      <c r="M5213" s="22"/>
      <c r="N5213" s="41"/>
      <c r="O5213" s="42"/>
      <c r="P5213" s="19"/>
      <c r="Q5213" s="19"/>
      <c r="R5213" s="41"/>
      <c r="S5213" s="42"/>
      <c r="T5213" s="22"/>
      <c r="U5213" s="22"/>
      <c r="V5213" s="41"/>
      <c r="W5213" s="42"/>
      <c r="X5213" s="22"/>
      <c r="Y5213" s="22"/>
      <c r="Z5213" s="41"/>
      <c r="AA5213" s="42"/>
      <c r="AB5213" s="22"/>
      <c r="AC5213" s="22"/>
      <c r="AD5213" s="43"/>
      <c r="AE5213" s="26"/>
      <c r="AF5213" s="26"/>
      <c r="AG5213" s="44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6" t="s">
        <v>1655</v>
      </c>
      <c r="B5214" s="37" t="s">
        <v>979</v>
      </c>
      <c r="C5214" s="38" t="s">
        <v>980</v>
      </c>
      <c r="D5214" s="24">
        <f t="shared" si="162"/>
        <v>0</v>
      </c>
      <c r="E5214" s="32">
        <f t="shared" si="163"/>
        <v>0</v>
      </c>
      <c r="F5214" s="28"/>
      <c r="G5214" s="29"/>
      <c r="H5214" s="19"/>
      <c r="I5214" s="19"/>
      <c r="J5214" s="39"/>
      <c r="K5214" s="40"/>
      <c r="L5214" s="19"/>
      <c r="M5214" s="19"/>
      <c r="N5214" s="39"/>
      <c r="O5214" s="40"/>
      <c r="P5214" s="22"/>
      <c r="Q5214" s="22"/>
      <c r="R5214" s="39"/>
      <c r="S5214" s="40"/>
      <c r="T5214" s="19"/>
      <c r="U5214" s="19"/>
      <c r="V5214" s="39"/>
      <c r="W5214" s="40"/>
      <c r="X5214" s="19"/>
      <c r="Y5214" s="19"/>
      <c r="Z5214" s="39"/>
      <c r="AA5214" s="40"/>
      <c r="AB5214" s="19"/>
      <c r="AC5214" s="19"/>
      <c r="AD5214" s="43"/>
      <c r="AE5214" s="26"/>
      <c r="AF5214" s="26"/>
      <c r="AG5214" s="44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6" t="s">
        <v>1655</v>
      </c>
      <c r="B5215" s="37" t="s">
        <v>981</v>
      </c>
      <c r="C5215" s="38" t="s">
        <v>982</v>
      </c>
      <c r="D5215" s="24">
        <f t="shared" si="162"/>
        <v>0</v>
      </c>
      <c r="E5215" s="32">
        <f t="shared" si="163"/>
        <v>0</v>
      </c>
      <c r="F5215" s="30"/>
      <c r="G5215" s="31"/>
      <c r="H5215" s="22"/>
      <c r="I5215" s="22"/>
      <c r="J5215" s="41"/>
      <c r="K5215" s="42"/>
      <c r="L5215" s="22"/>
      <c r="M5215" s="22"/>
      <c r="N5215" s="41"/>
      <c r="O5215" s="42"/>
      <c r="P5215" s="19"/>
      <c r="Q5215" s="19"/>
      <c r="R5215" s="41"/>
      <c r="S5215" s="42"/>
      <c r="T5215" s="22"/>
      <c r="U5215" s="22"/>
      <c r="V5215" s="41"/>
      <c r="W5215" s="42"/>
      <c r="X5215" s="22"/>
      <c r="Y5215" s="22"/>
      <c r="Z5215" s="41"/>
      <c r="AA5215" s="42"/>
      <c r="AB5215" s="22"/>
      <c r="AC5215" s="22"/>
      <c r="AD5215" s="43"/>
      <c r="AE5215" s="26"/>
      <c r="AF5215" s="26"/>
      <c r="AG5215" s="44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6" t="s">
        <v>1655</v>
      </c>
      <c r="B5216" s="37" t="s">
        <v>983</v>
      </c>
      <c r="C5216" s="38" t="s">
        <v>984</v>
      </c>
      <c r="D5216" s="24">
        <f t="shared" si="162"/>
        <v>0</v>
      </c>
      <c r="E5216" s="32">
        <f t="shared" si="163"/>
        <v>0</v>
      </c>
      <c r="F5216" s="30"/>
      <c r="G5216" s="31"/>
      <c r="H5216" s="22"/>
      <c r="I5216" s="22"/>
      <c r="J5216" s="41"/>
      <c r="K5216" s="42"/>
      <c r="L5216" s="22"/>
      <c r="M5216" s="22"/>
      <c r="N5216" s="41"/>
      <c r="O5216" s="42"/>
      <c r="P5216" s="22"/>
      <c r="Q5216" s="22"/>
      <c r="R5216" s="41"/>
      <c r="S5216" s="42"/>
      <c r="T5216" s="22"/>
      <c r="U5216" s="22"/>
      <c r="V5216" s="41"/>
      <c r="W5216" s="42"/>
      <c r="X5216" s="22"/>
      <c r="Y5216" s="22"/>
      <c r="Z5216" s="41"/>
      <c r="AA5216" s="42"/>
      <c r="AB5216" s="22"/>
      <c r="AC5216" s="22"/>
      <c r="AD5216" s="43"/>
      <c r="AE5216" s="26"/>
      <c r="AF5216" s="26"/>
      <c r="AG5216" s="44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6" t="s">
        <v>1655</v>
      </c>
      <c r="B5217" s="37" t="s">
        <v>985</v>
      </c>
      <c r="C5217" s="38" t="s">
        <v>986</v>
      </c>
      <c r="D5217" s="24">
        <f t="shared" si="162"/>
        <v>0</v>
      </c>
      <c r="E5217" s="32">
        <f t="shared" si="163"/>
        <v>698580.76</v>
      </c>
      <c r="F5217" s="28">
        <v>0</v>
      </c>
      <c r="G5217" s="29">
        <v>83895.1</v>
      </c>
      <c r="H5217" s="19">
        <v>0</v>
      </c>
      <c r="I5217" s="19">
        <v>88634.14</v>
      </c>
      <c r="J5217" s="39">
        <v>0</v>
      </c>
      <c r="K5217" s="40">
        <v>86369.8</v>
      </c>
      <c r="L5217" s="19">
        <v>0</v>
      </c>
      <c r="M5217" s="19">
        <v>86299.8</v>
      </c>
      <c r="N5217" s="39">
        <v>0</v>
      </c>
      <c r="O5217" s="40">
        <v>87219.02</v>
      </c>
      <c r="P5217" s="22">
        <v>0</v>
      </c>
      <c r="Q5217" s="22">
        <v>87112.3</v>
      </c>
      <c r="R5217" s="39">
        <v>0</v>
      </c>
      <c r="S5217" s="40">
        <v>87112.3</v>
      </c>
      <c r="T5217" s="19">
        <v>0</v>
      </c>
      <c r="U5217" s="19">
        <v>91938.3</v>
      </c>
      <c r="V5217" s="39"/>
      <c r="W5217" s="40"/>
      <c r="X5217" s="19"/>
      <c r="Y5217" s="19"/>
      <c r="Z5217" s="39"/>
      <c r="AA5217" s="40"/>
      <c r="AB5217" s="19"/>
      <c r="AC5217" s="19"/>
      <c r="AD5217" s="43"/>
      <c r="AE5217" s="26"/>
      <c r="AF5217" s="26"/>
      <c r="AG5217" s="44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6" t="s">
        <v>1655</v>
      </c>
      <c r="B5218" s="37" t="s">
        <v>987</v>
      </c>
      <c r="C5218" s="38" t="s">
        <v>988</v>
      </c>
      <c r="D5218" s="24">
        <f t="shared" si="162"/>
        <v>0</v>
      </c>
      <c r="E5218" s="32">
        <f t="shared" si="163"/>
        <v>0</v>
      </c>
      <c r="F5218" s="30"/>
      <c r="G5218" s="31"/>
      <c r="H5218" s="22"/>
      <c r="I5218" s="22"/>
      <c r="J5218" s="41"/>
      <c r="K5218" s="42"/>
      <c r="L5218" s="22"/>
      <c r="M5218" s="22"/>
      <c r="N5218" s="41"/>
      <c r="O5218" s="42"/>
      <c r="P5218" s="19"/>
      <c r="Q5218" s="19"/>
      <c r="R5218" s="41"/>
      <c r="S5218" s="42"/>
      <c r="T5218" s="22"/>
      <c r="U5218" s="22"/>
      <c r="V5218" s="41"/>
      <c r="W5218" s="42"/>
      <c r="X5218" s="22"/>
      <c r="Y5218" s="22"/>
      <c r="Z5218" s="41"/>
      <c r="AA5218" s="42"/>
      <c r="AB5218" s="22"/>
      <c r="AC5218" s="22"/>
      <c r="AD5218" s="43"/>
      <c r="AE5218" s="26"/>
      <c r="AF5218" s="26"/>
      <c r="AG5218" s="44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6" t="s">
        <v>1655</v>
      </c>
      <c r="B5219" s="37" t="s">
        <v>989</v>
      </c>
      <c r="C5219" s="38" t="s">
        <v>990</v>
      </c>
      <c r="D5219" s="24">
        <f t="shared" si="162"/>
        <v>0</v>
      </c>
      <c r="E5219" s="32">
        <f t="shared" si="163"/>
        <v>0</v>
      </c>
      <c r="F5219" s="30"/>
      <c r="G5219" s="31"/>
      <c r="H5219" s="22"/>
      <c r="I5219" s="22"/>
      <c r="J5219" s="41"/>
      <c r="K5219" s="42"/>
      <c r="L5219" s="22"/>
      <c r="M5219" s="22"/>
      <c r="N5219" s="41"/>
      <c r="O5219" s="42"/>
      <c r="P5219" s="22"/>
      <c r="Q5219" s="22"/>
      <c r="R5219" s="41"/>
      <c r="S5219" s="42"/>
      <c r="T5219" s="22"/>
      <c r="U5219" s="22"/>
      <c r="V5219" s="41"/>
      <c r="W5219" s="42"/>
      <c r="X5219" s="22"/>
      <c r="Y5219" s="22"/>
      <c r="Z5219" s="41"/>
      <c r="AA5219" s="42"/>
      <c r="AB5219" s="22"/>
      <c r="AC5219" s="22"/>
      <c r="AD5219" s="43"/>
      <c r="AE5219" s="26"/>
      <c r="AF5219" s="26"/>
      <c r="AG5219" s="44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6" t="s">
        <v>1655</v>
      </c>
      <c r="B5220" s="37" t="s">
        <v>991</v>
      </c>
      <c r="C5220" s="38" t="s">
        <v>992</v>
      </c>
      <c r="D5220" s="24">
        <f t="shared" si="162"/>
        <v>0</v>
      </c>
      <c r="E5220" s="32">
        <f t="shared" si="163"/>
        <v>0</v>
      </c>
      <c r="F5220" s="30"/>
      <c r="G5220" s="31"/>
      <c r="H5220" s="22"/>
      <c r="I5220" s="22"/>
      <c r="J5220" s="41"/>
      <c r="K5220" s="42"/>
      <c r="L5220" s="22"/>
      <c r="M5220" s="22"/>
      <c r="N5220" s="41"/>
      <c r="O5220" s="42"/>
      <c r="P5220" s="22"/>
      <c r="Q5220" s="22"/>
      <c r="R5220" s="41"/>
      <c r="S5220" s="42"/>
      <c r="T5220" s="22"/>
      <c r="U5220" s="22"/>
      <c r="V5220" s="41"/>
      <c r="W5220" s="42"/>
      <c r="X5220" s="22"/>
      <c r="Y5220" s="22"/>
      <c r="Z5220" s="41"/>
      <c r="AA5220" s="42"/>
      <c r="AB5220" s="22"/>
      <c r="AC5220" s="22"/>
      <c r="AD5220" s="43"/>
      <c r="AE5220" s="26"/>
      <c r="AF5220" s="26"/>
      <c r="AG5220" s="44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6" t="s">
        <v>1655</v>
      </c>
      <c r="B5221" s="37" t="s">
        <v>993</v>
      </c>
      <c r="C5221" s="38" t="s">
        <v>994</v>
      </c>
      <c r="D5221" s="24">
        <f t="shared" si="162"/>
        <v>0</v>
      </c>
      <c r="E5221" s="32">
        <f t="shared" si="163"/>
        <v>0</v>
      </c>
      <c r="F5221" s="30"/>
      <c r="G5221" s="31"/>
      <c r="H5221" s="22"/>
      <c r="I5221" s="22"/>
      <c r="J5221" s="41"/>
      <c r="K5221" s="42"/>
      <c r="L5221" s="22"/>
      <c r="M5221" s="22"/>
      <c r="N5221" s="41"/>
      <c r="O5221" s="42"/>
      <c r="P5221" s="22"/>
      <c r="Q5221" s="22"/>
      <c r="R5221" s="41"/>
      <c r="S5221" s="42"/>
      <c r="T5221" s="22"/>
      <c r="U5221" s="22"/>
      <c r="V5221" s="41"/>
      <c r="W5221" s="42"/>
      <c r="X5221" s="22"/>
      <c r="Y5221" s="22"/>
      <c r="Z5221" s="41"/>
      <c r="AA5221" s="42"/>
      <c r="AB5221" s="22"/>
      <c r="AC5221" s="22"/>
      <c r="AD5221" s="43"/>
      <c r="AE5221" s="26"/>
      <c r="AF5221" s="26"/>
      <c r="AG5221" s="44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6" t="s">
        <v>1655</v>
      </c>
      <c r="B5222" s="37" t="s">
        <v>995</v>
      </c>
      <c r="C5222" s="38" t="s">
        <v>996</v>
      </c>
      <c r="D5222" s="24">
        <f t="shared" si="162"/>
        <v>0</v>
      </c>
      <c r="E5222" s="32">
        <f t="shared" si="163"/>
        <v>0</v>
      </c>
      <c r="F5222" s="30"/>
      <c r="G5222" s="31"/>
      <c r="H5222" s="22"/>
      <c r="I5222" s="22"/>
      <c r="J5222" s="41"/>
      <c r="K5222" s="42"/>
      <c r="L5222" s="22"/>
      <c r="M5222" s="22"/>
      <c r="N5222" s="41"/>
      <c r="O5222" s="42"/>
      <c r="P5222" s="22"/>
      <c r="Q5222" s="22"/>
      <c r="R5222" s="41"/>
      <c r="S5222" s="42"/>
      <c r="T5222" s="22"/>
      <c r="U5222" s="22"/>
      <c r="V5222" s="41"/>
      <c r="W5222" s="42"/>
      <c r="X5222" s="22"/>
      <c r="Y5222" s="22"/>
      <c r="Z5222" s="41"/>
      <c r="AA5222" s="42"/>
      <c r="AB5222" s="22"/>
      <c r="AC5222" s="22"/>
      <c r="AD5222" s="43"/>
      <c r="AE5222" s="26"/>
      <c r="AF5222" s="26"/>
      <c r="AG5222" s="44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6" t="s">
        <v>1655</v>
      </c>
      <c r="B5223" s="37" t="s">
        <v>997</v>
      </c>
      <c r="C5223" s="38" t="s">
        <v>998</v>
      </c>
      <c r="D5223" s="24">
        <f t="shared" si="162"/>
        <v>0</v>
      </c>
      <c r="E5223" s="32">
        <f t="shared" si="163"/>
        <v>0</v>
      </c>
      <c r="F5223" s="30"/>
      <c r="G5223" s="31"/>
      <c r="H5223" s="22"/>
      <c r="I5223" s="22"/>
      <c r="J5223" s="41"/>
      <c r="K5223" s="42"/>
      <c r="L5223" s="22"/>
      <c r="M5223" s="22"/>
      <c r="N5223" s="41"/>
      <c r="O5223" s="42"/>
      <c r="P5223" s="22"/>
      <c r="Q5223" s="22"/>
      <c r="R5223" s="41"/>
      <c r="S5223" s="42"/>
      <c r="T5223" s="22"/>
      <c r="U5223" s="22"/>
      <c r="V5223" s="41"/>
      <c r="W5223" s="42"/>
      <c r="X5223" s="22"/>
      <c r="Y5223" s="22"/>
      <c r="Z5223" s="41"/>
      <c r="AA5223" s="42"/>
      <c r="AB5223" s="22"/>
      <c r="AC5223" s="22"/>
      <c r="AD5223" s="43"/>
      <c r="AE5223" s="26"/>
      <c r="AF5223" s="26"/>
      <c r="AG5223" s="44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6" t="s">
        <v>1655</v>
      </c>
      <c r="B5224" s="37" t="s">
        <v>999</v>
      </c>
      <c r="C5224" s="38" t="s">
        <v>1000</v>
      </c>
      <c r="D5224" s="24">
        <f t="shared" si="162"/>
        <v>0</v>
      </c>
      <c r="E5224" s="32">
        <f t="shared" si="163"/>
        <v>0</v>
      </c>
      <c r="F5224" s="30"/>
      <c r="G5224" s="31"/>
      <c r="H5224" s="22"/>
      <c r="I5224" s="22"/>
      <c r="J5224" s="41"/>
      <c r="K5224" s="42"/>
      <c r="L5224" s="22"/>
      <c r="M5224" s="22"/>
      <c r="N5224" s="41"/>
      <c r="O5224" s="42"/>
      <c r="P5224" s="22"/>
      <c r="Q5224" s="22"/>
      <c r="R5224" s="41"/>
      <c r="S5224" s="42"/>
      <c r="T5224" s="22"/>
      <c r="U5224" s="22"/>
      <c r="V5224" s="41"/>
      <c r="W5224" s="42"/>
      <c r="X5224" s="22"/>
      <c r="Y5224" s="22"/>
      <c r="Z5224" s="41"/>
      <c r="AA5224" s="42"/>
      <c r="AB5224" s="22"/>
      <c r="AC5224" s="22"/>
      <c r="AD5224" s="43"/>
      <c r="AE5224" s="26"/>
      <c r="AF5224" s="26"/>
      <c r="AG5224" s="44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6" t="s">
        <v>1655</v>
      </c>
      <c r="B5225" s="37" t="s">
        <v>1001</v>
      </c>
      <c r="C5225" s="38" t="s">
        <v>1002</v>
      </c>
      <c r="D5225" s="24">
        <f t="shared" si="162"/>
        <v>0</v>
      </c>
      <c r="E5225" s="32">
        <f t="shared" si="163"/>
        <v>0</v>
      </c>
      <c r="F5225" s="28"/>
      <c r="G5225" s="29"/>
      <c r="H5225" s="19"/>
      <c r="I5225" s="19"/>
      <c r="J5225" s="39"/>
      <c r="K5225" s="40"/>
      <c r="L5225" s="19"/>
      <c r="M5225" s="19"/>
      <c r="N5225" s="39"/>
      <c r="O5225" s="40"/>
      <c r="P5225" s="22"/>
      <c r="Q5225" s="22"/>
      <c r="R5225" s="39"/>
      <c r="S5225" s="40"/>
      <c r="T5225" s="19"/>
      <c r="U5225" s="19"/>
      <c r="V5225" s="39"/>
      <c r="W5225" s="40"/>
      <c r="X5225" s="19"/>
      <c r="Y5225" s="19"/>
      <c r="Z5225" s="39"/>
      <c r="AA5225" s="40"/>
      <c r="AB5225" s="19"/>
      <c r="AC5225" s="19"/>
      <c r="AD5225" s="43"/>
      <c r="AE5225" s="26"/>
      <c r="AF5225" s="26"/>
      <c r="AG5225" s="44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6" t="s">
        <v>1655</v>
      </c>
      <c r="B5226" s="37" t="s">
        <v>1003</v>
      </c>
      <c r="C5226" s="38" t="s">
        <v>1004</v>
      </c>
      <c r="D5226" s="24">
        <f t="shared" si="162"/>
        <v>0</v>
      </c>
      <c r="E5226" s="32">
        <f t="shared" si="163"/>
        <v>0</v>
      </c>
      <c r="F5226" s="30"/>
      <c r="G5226" s="31"/>
      <c r="H5226" s="22"/>
      <c r="I5226" s="22"/>
      <c r="J5226" s="41"/>
      <c r="K5226" s="42"/>
      <c r="L5226" s="22"/>
      <c r="M5226" s="22"/>
      <c r="N5226" s="41"/>
      <c r="O5226" s="42"/>
      <c r="P5226" s="19"/>
      <c r="Q5226" s="19"/>
      <c r="R5226" s="41"/>
      <c r="S5226" s="42"/>
      <c r="T5226" s="22"/>
      <c r="U5226" s="22"/>
      <c r="V5226" s="41"/>
      <c r="W5226" s="42"/>
      <c r="X5226" s="22"/>
      <c r="Y5226" s="22"/>
      <c r="Z5226" s="41"/>
      <c r="AA5226" s="42"/>
      <c r="AB5226" s="22"/>
      <c r="AC5226" s="22"/>
      <c r="AD5226" s="43"/>
      <c r="AE5226" s="26"/>
      <c r="AF5226" s="26"/>
      <c r="AG5226" s="44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6" t="s">
        <v>1655</v>
      </c>
      <c r="B5227" s="37" t="s">
        <v>1005</v>
      </c>
      <c r="C5227" s="38" t="s">
        <v>1006</v>
      </c>
      <c r="D5227" s="24">
        <f t="shared" si="162"/>
        <v>0</v>
      </c>
      <c r="E5227" s="32">
        <f t="shared" si="163"/>
        <v>0</v>
      </c>
      <c r="F5227" s="30"/>
      <c r="G5227" s="31"/>
      <c r="H5227" s="22"/>
      <c r="I5227" s="22"/>
      <c r="J5227" s="41"/>
      <c r="K5227" s="42"/>
      <c r="L5227" s="22"/>
      <c r="M5227" s="22"/>
      <c r="N5227" s="41"/>
      <c r="O5227" s="42"/>
      <c r="P5227" s="22"/>
      <c r="Q5227" s="22"/>
      <c r="R5227" s="41"/>
      <c r="S5227" s="42"/>
      <c r="T5227" s="22"/>
      <c r="U5227" s="22"/>
      <c r="V5227" s="41"/>
      <c r="W5227" s="42"/>
      <c r="X5227" s="22"/>
      <c r="Y5227" s="22"/>
      <c r="Z5227" s="41"/>
      <c r="AA5227" s="42"/>
      <c r="AB5227" s="22"/>
      <c r="AC5227" s="22"/>
      <c r="AD5227" s="43"/>
      <c r="AE5227" s="26"/>
      <c r="AF5227" s="26"/>
      <c r="AG5227" s="44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6" t="s">
        <v>1655</v>
      </c>
      <c r="B5228" s="37" t="s">
        <v>1007</v>
      </c>
      <c r="C5228" s="38" t="s">
        <v>1008</v>
      </c>
      <c r="D5228" s="24">
        <f t="shared" si="162"/>
        <v>0</v>
      </c>
      <c r="E5228" s="32">
        <f t="shared" si="163"/>
        <v>0</v>
      </c>
      <c r="F5228" s="30"/>
      <c r="G5228" s="31"/>
      <c r="H5228" s="22"/>
      <c r="I5228" s="22"/>
      <c r="J5228" s="41"/>
      <c r="K5228" s="42"/>
      <c r="L5228" s="22"/>
      <c r="M5228" s="22"/>
      <c r="N5228" s="41"/>
      <c r="O5228" s="42"/>
      <c r="P5228" s="22"/>
      <c r="Q5228" s="22"/>
      <c r="R5228" s="41"/>
      <c r="S5228" s="42"/>
      <c r="T5228" s="22"/>
      <c r="U5228" s="22"/>
      <c r="V5228" s="41"/>
      <c r="W5228" s="42"/>
      <c r="X5228" s="22"/>
      <c r="Y5228" s="22"/>
      <c r="Z5228" s="41"/>
      <c r="AA5228" s="42"/>
      <c r="AB5228" s="22"/>
      <c r="AC5228" s="22"/>
      <c r="AD5228" s="43"/>
      <c r="AE5228" s="26"/>
      <c r="AF5228" s="26"/>
      <c r="AG5228" s="44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6" t="s">
        <v>1655</v>
      </c>
      <c r="B5229" s="37" t="s">
        <v>1009</v>
      </c>
      <c r="C5229" s="38" t="s">
        <v>1010</v>
      </c>
      <c r="D5229" s="24">
        <f t="shared" si="162"/>
        <v>0</v>
      </c>
      <c r="E5229" s="32">
        <f t="shared" si="163"/>
        <v>78700</v>
      </c>
      <c r="F5229" s="28">
        <v>0</v>
      </c>
      <c r="G5229" s="29">
        <v>14200</v>
      </c>
      <c r="H5229" s="19">
        <v>0</v>
      </c>
      <c r="I5229" s="19">
        <v>9900</v>
      </c>
      <c r="J5229" s="39">
        <v>0</v>
      </c>
      <c r="K5229" s="40">
        <v>9000</v>
      </c>
      <c r="L5229" s="19">
        <v>0</v>
      </c>
      <c r="M5229" s="19">
        <v>10900</v>
      </c>
      <c r="N5229" s="39">
        <v>0</v>
      </c>
      <c r="O5229" s="40">
        <v>10500</v>
      </c>
      <c r="P5229" s="22">
        <v>0</v>
      </c>
      <c r="Q5229" s="22">
        <v>10100</v>
      </c>
      <c r="R5229" s="39">
        <v>0</v>
      </c>
      <c r="S5229" s="40">
        <v>6800</v>
      </c>
      <c r="T5229" s="19">
        <v>0</v>
      </c>
      <c r="U5229" s="19">
        <v>7300</v>
      </c>
      <c r="V5229" s="39"/>
      <c r="W5229" s="40"/>
      <c r="X5229" s="19"/>
      <c r="Y5229" s="19"/>
      <c r="Z5229" s="39"/>
      <c r="AA5229" s="40"/>
      <c r="AB5229" s="19"/>
      <c r="AC5229" s="19"/>
      <c r="AD5229" s="43"/>
      <c r="AE5229" s="26"/>
      <c r="AF5229" s="26"/>
      <c r="AG5229" s="44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6" t="s">
        <v>1655</v>
      </c>
      <c r="B5230" s="37" t="s">
        <v>1011</v>
      </c>
      <c r="C5230" s="38" t="s">
        <v>1012</v>
      </c>
      <c r="D5230" s="24">
        <f t="shared" si="162"/>
        <v>0</v>
      </c>
      <c r="E5230" s="32">
        <f t="shared" si="163"/>
        <v>0</v>
      </c>
      <c r="F5230" s="30"/>
      <c r="G5230" s="31"/>
      <c r="H5230" s="22"/>
      <c r="I5230" s="22"/>
      <c r="J5230" s="41"/>
      <c r="K5230" s="42"/>
      <c r="L5230" s="22"/>
      <c r="M5230" s="22"/>
      <c r="N5230" s="41"/>
      <c r="O5230" s="42"/>
      <c r="P5230" s="19"/>
      <c r="Q5230" s="19"/>
      <c r="R5230" s="41"/>
      <c r="S5230" s="42"/>
      <c r="T5230" s="22"/>
      <c r="U5230" s="22"/>
      <c r="V5230" s="41"/>
      <c r="W5230" s="42"/>
      <c r="X5230" s="22"/>
      <c r="Y5230" s="22"/>
      <c r="Z5230" s="41"/>
      <c r="AA5230" s="42"/>
      <c r="AB5230" s="22"/>
      <c r="AC5230" s="22"/>
      <c r="AD5230" s="43"/>
      <c r="AE5230" s="26"/>
      <c r="AF5230" s="26"/>
      <c r="AG5230" s="44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6" t="s">
        <v>1655</v>
      </c>
      <c r="B5231" s="37" t="s">
        <v>1013</v>
      </c>
      <c r="C5231" s="38" t="s">
        <v>1014</v>
      </c>
      <c r="D5231" s="24">
        <f t="shared" si="162"/>
        <v>0</v>
      </c>
      <c r="E5231" s="32">
        <f t="shared" si="163"/>
        <v>0</v>
      </c>
      <c r="F5231" s="30"/>
      <c r="G5231" s="31"/>
      <c r="H5231" s="22"/>
      <c r="I5231" s="22"/>
      <c r="J5231" s="41"/>
      <c r="K5231" s="42"/>
      <c r="L5231" s="22"/>
      <c r="M5231" s="22"/>
      <c r="N5231" s="41"/>
      <c r="O5231" s="42"/>
      <c r="P5231" s="22"/>
      <c r="Q5231" s="22"/>
      <c r="R5231" s="41"/>
      <c r="S5231" s="42"/>
      <c r="T5231" s="22"/>
      <c r="U5231" s="22"/>
      <c r="V5231" s="41"/>
      <c r="W5231" s="42"/>
      <c r="X5231" s="22"/>
      <c r="Y5231" s="22"/>
      <c r="Z5231" s="41"/>
      <c r="AA5231" s="42"/>
      <c r="AB5231" s="22"/>
      <c r="AC5231" s="22"/>
      <c r="AD5231" s="43"/>
      <c r="AE5231" s="26"/>
      <c r="AF5231" s="26"/>
      <c r="AG5231" s="44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6" t="s">
        <v>1655</v>
      </c>
      <c r="B5232" s="37" t="s">
        <v>1015</v>
      </c>
      <c r="C5232" s="38" t="s">
        <v>1016</v>
      </c>
      <c r="D5232" s="24">
        <f t="shared" si="162"/>
        <v>0</v>
      </c>
      <c r="E5232" s="32">
        <f t="shared" si="163"/>
        <v>37801.46</v>
      </c>
      <c r="F5232" s="28">
        <v>0</v>
      </c>
      <c r="G5232" s="29">
        <v>6845.81</v>
      </c>
      <c r="H5232" s="19">
        <v>0</v>
      </c>
      <c r="I5232" s="19">
        <v>5930.92</v>
      </c>
      <c r="J5232" s="39">
        <v>0</v>
      </c>
      <c r="K5232" s="40">
        <v>6911.99</v>
      </c>
      <c r="L5232" s="19">
        <v>0</v>
      </c>
      <c r="M5232" s="19">
        <v>14303.74</v>
      </c>
      <c r="N5232" s="39">
        <v>0</v>
      </c>
      <c r="O5232" s="40">
        <v>500</v>
      </c>
      <c r="P5232" s="22">
        <v>0</v>
      </c>
      <c r="Q5232" s="22">
        <v>1200</v>
      </c>
      <c r="R5232" s="39">
        <v>0</v>
      </c>
      <c r="S5232" s="40">
        <v>1809</v>
      </c>
      <c r="T5232" s="19">
        <v>0</v>
      </c>
      <c r="U5232" s="19">
        <v>300</v>
      </c>
      <c r="V5232" s="39"/>
      <c r="W5232" s="40"/>
      <c r="X5232" s="19"/>
      <c r="Y5232" s="19"/>
      <c r="Z5232" s="39"/>
      <c r="AA5232" s="40"/>
      <c r="AB5232" s="19"/>
      <c r="AC5232" s="19"/>
      <c r="AD5232" s="43"/>
      <c r="AE5232" s="26"/>
      <c r="AF5232" s="26"/>
      <c r="AG5232" s="44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6" t="s">
        <v>1655</v>
      </c>
      <c r="B5233" s="37" t="s">
        <v>1017</v>
      </c>
      <c r="C5233" s="38" t="s">
        <v>1018</v>
      </c>
      <c r="D5233" s="24">
        <f t="shared" si="162"/>
        <v>0</v>
      </c>
      <c r="E5233" s="32">
        <f t="shared" si="163"/>
        <v>0</v>
      </c>
      <c r="F5233" s="30"/>
      <c r="G5233" s="31"/>
      <c r="H5233" s="22"/>
      <c r="I5233" s="22"/>
      <c r="J5233" s="41"/>
      <c r="K5233" s="42"/>
      <c r="L5233" s="22"/>
      <c r="M5233" s="22"/>
      <c r="N5233" s="41"/>
      <c r="O5233" s="42"/>
      <c r="P5233" s="19"/>
      <c r="Q5233" s="19"/>
      <c r="R5233" s="41"/>
      <c r="S5233" s="42"/>
      <c r="T5233" s="22"/>
      <c r="U5233" s="22"/>
      <c r="V5233" s="41"/>
      <c r="W5233" s="42"/>
      <c r="X5233" s="22"/>
      <c r="Y5233" s="22"/>
      <c r="Z5233" s="41"/>
      <c r="AA5233" s="42"/>
      <c r="AB5233" s="22"/>
      <c r="AC5233" s="22"/>
      <c r="AD5233" s="43"/>
      <c r="AE5233" s="26"/>
      <c r="AF5233" s="26"/>
      <c r="AG5233" s="44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6" t="s">
        <v>1655</v>
      </c>
      <c r="B5234" s="37" t="s">
        <v>1019</v>
      </c>
      <c r="C5234" s="38" t="s">
        <v>1020</v>
      </c>
      <c r="D5234" s="24">
        <f t="shared" si="162"/>
        <v>0</v>
      </c>
      <c r="E5234" s="32">
        <f t="shared" si="163"/>
        <v>0</v>
      </c>
      <c r="F5234" s="30"/>
      <c r="G5234" s="31"/>
      <c r="H5234" s="22"/>
      <c r="I5234" s="22"/>
      <c r="J5234" s="41"/>
      <c r="K5234" s="42"/>
      <c r="L5234" s="22"/>
      <c r="M5234" s="22"/>
      <c r="N5234" s="41"/>
      <c r="O5234" s="42"/>
      <c r="P5234" s="22"/>
      <c r="Q5234" s="22"/>
      <c r="R5234" s="41"/>
      <c r="S5234" s="42"/>
      <c r="T5234" s="22"/>
      <c r="U5234" s="22"/>
      <c r="V5234" s="41"/>
      <c r="W5234" s="42"/>
      <c r="X5234" s="22"/>
      <c r="Y5234" s="22"/>
      <c r="Z5234" s="41"/>
      <c r="AA5234" s="42"/>
      <c r="AB5234" s="22"/>
      <c r="AC5234" s="22"/>
      <c r="AD5234" s="43"/>
      <c r="AE5234" s="26"/>
      <c r="AF5234" s="26"/>
      <c r="AG5234" s="44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6" t="s">
        <v>1655</v>
      </c>
      <c r="B5235" s="37" t="s">
        <v>1021</v>
      </c>
      <c r="C5235" s="38" t="s">
        <v>1022</v>
      </c>
      <c r="D5235" s="24">
        <f t="shared" si="162"/>
        <v>0</v>
      </c>
      <c r="E5235" s="32">
        <f t="shared" si="163"/>
        <v>0</v>
      </c>
      <c r="F5235" s="30"/>
      <c r="G5235" s="31"/>
      <c r="H5235" s="22"/>
      <c r="I5235" s="22"/>
      <c r="J5235" s="41"/>
      <c r="K5235" s="42"/>
      <c r="L5235" s="22"/>
      <c r="M5235" s="22"/>
      <c r="N5235" s="41"/>
      <c r="O5235" s="42"/>
      <c r="P5235" s="22"/>
      <c r="Q5235" s="22"/>
      <c r="R5235" s="41"/>
      <c r="S5235" s="42"/>
      <c r="T5235" s="22"/>
      <c r="U5235" s="22"/>
      <c r="V5235" s="41"/>
      <c r="W5235" s="42"/>
      <c r="X5235" s="22"/>
      <c r="Y5235" s="22"/>
      <c r="Z5235" s="41"/>
      <c r="AA5235" s="42"/>
      <c r="AB5235" s="22"/>
      <c r="AC5235" s="22"/>
      <c r="AD5235" s="43"/>
      <c r="AE5235" s="26"/>
      <c r="AF5235" s="26"/>
      <c r="AG5235" s="44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6" t="s">
        <v>1655</v>
      </c>
      <c r="B5236" s="37" t="s">
        <v>1023</v>
      </c>
      <c r="C5236" s="38" t="s">
        <v>1024</v>
      </c>
      <c r="D5236" s="24">
        <f t="shared" si="162"/>
        <v>0</v>
      </c>
      <c r="E5236" s="32">
        <f t="shared" si="163"/>
        <v>0</v>
      </c>
      <c r="F5236" s="30"/>
      <c r="G5236" s="31"/>
      <c r="H5236" s="22"/>
      <c r="I5236" s="22"/>
      <c r="J5236" s="41"/>
      <c r="K5236" s="42"/>
      <c r="L5236" s="22"/>
      <c r="M5236" s="22"/>
      <c r="N5236" s="41"/>
      <c r="O5236" s="42"/>
      <c r="P5236" s="22"/>
      <c r="Q5236" s="22"/>
      <c r="R5236" s="41"/>
      <c r="S5236" s="42"/>
      <c r="T5236" s="22"/>
      <c r="U5236" s="22"/>
      <c r="V5236" s="41"/>
      <c r="W5236" s="42"/>
      <c r="X5236" s="22"/>
      <c r="Y5236" s="22"/>
      <c r="Z5236" s="41"/>
      <c r="AA5236" s="42"/>
      <c r="AB5236" s="22"/>
      <c r="AC5236" s="22"/>
      <c r="AD5236" s="43"/>
      <c r="AE5236" s="26"/>
      <c r="AF5236" s="26"/>
      <c r="AG5236" s="44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6" t="s">
        <v>1655</v>
      </c>
      <c r="B5237" s="37" t="s">
        <v>1025</v>
      </c>
      <c r="C5237" s="38" t="s">
        <v>1026</v>
      </c>
      <c r="D5237" s="24">
        <f t="shared" si="162"/>
        <v>0</v>
      </c>
      <c r="E5237" s="32">
        <f t="shared" si="163"/>
        <v>274930</v>
      </c>
      <c r="F5237" s="30"/>
      <c r="G5237" s="31"/>
      <c r="H5237" s="22"/>
      <c r="I5237" s="22"/>
      <c r="J5237" s="41"/>
      <c r="K5237" s="42"/>
      <c r="L5237" s="22"/>
      <c r="M5237" s="22"/>
      <c r="N5237" s="41"/>
      <c r="O5237" s="42"/>
      <c r="P5237" s="22">
        <v>0</v>
      </c>
      <c r="Q5237" s="22">
        <v>274930</v>
      </c>
      <c r="R5237" s="41">
        <v>0</v>
      </c>
      <c r="S5237" s="42">
        <v>0</v>
      </c>
      <c r="T5237" s="22">
        <v>0</v>
      </c>
      <c r="U5237" s="22">
        <v>0</v>
      </c>
      <c r="V5237" s="41"/>
      <c r="W5237" s="42"/>
      <c r="X5237" s="22"/>
      <c r="Y5237" s="22"/>
      <c r="Z5237" s="41"/>
      <c r="AA5237" s="42"/>
      <c r="AB5237" s="22"/>
      <c r="AC5237" s="22"/>
      <c r="AD5237" s="43"/>
      <c r="AE5237" s="26"/>
      <c r="AF5237" s="26"/>
      <c r="AG5237" s="44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6" t="s">
        <v>1655</v>
      </c>
      <c r="B5238" s="37" t="s">
        <v>1027</v>
      </c>
      <c r="C5238" s="38" t="s">
        <v>1028</v>
      </c>
      <c r="D5238" s="24">
        <f t="shared" si="162"/>
        <v>0</v>
      </c>
      <c r="E5238" s="32">
        <f t="shared" si="163"/>
        <v>0</v>
      </c>
      <c r="F5238" s="30"/>
      <c r="G5238" s="31"/>
      <c r="H5238" s="22"/>
      <c r="I5238" s="22"/>
      <c r="J5238" s="41"/>
      <c r="K5238" s="42"/>
      <c r="L5238" s="22"/>
      <c r="M5238" s="22"/>
      <c r="N5238" s="41"/>
      <c r="O5238" s="42"/>
      <c r="P5238" s="22"/>
      <c r="Q5238" s="22"/>
      <c r="R5238" s="41"/>
      <c r="S5238" s="42"/>
      <c r="T5238" s="22"/>
      <c r="U5238" s="22"/>
      <c r="V5238" s="41"/>
      <c r="W5238" s="42"/>
      <c r="X5238" s="22"/>
      <c r="Y5238" s="22"/>
      <c r="Z5238" s="41"/>
      <c r="AA5238" s="42"/>
      <c r="AB5238" s="22"/>
      <c r="AC5238" s="22"/>
      <c r="AD5238" s="43"/>
      <c r="AE5238" s="26"/>
      <c r="AF5238" s="26"/>
      <c r="AG5238" s="44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6" t="s">
        <v>1655</v>
      </c>
      <c r="B5239" s="37" t="s">
        <v>1029</v>
      </c>
      <c r="C5239" s="38" t="s">
        <v>1030</v>
      </c>
      <c r="D5239" s="24">
        <f t="shared" si="162"/>
        <v>0</v>
      </c>
      <c r="E5239" s="32">
        <f t="shared" si="163"/>
        <v>1211125</v>
      </c>
      <c r="F5239" s="30">
        <v>0</v>
      </c>
      <c r="G5239" s="31">
        <v>2250</v>
      </c>
      <c r="H5239" s="22">
        <v>0</v>
      </c>
      <c r="I5239" s="22">
        <v>9250</v>
      </c>
      <c r="J5239" s="41">
        <v>0</v>
      </c>
      <c r="K5239" s="42">
        <v>2250</v>
      </c>
      <c r="L5239" s="22">
        <v>0</v>
      </c>
      <c r="M5239" s="22">
        <v>2250</v>
      </c>
      <c r="N5239" s="41">
        <v>0</v>
      </c>
      <c r="O5239" s="42">
        <v>1500</v>
      </c>
      <c r="P5239" s="22">
        <v>0</v>
      </c>
      <c r="Q5239" s="22">
        <v>744000</v>
      </c>
      <c r="R5239" s="41">
        <v>0</v>
      </c>
      <c r="S5239" s="42">
        <v>111700</v>
      </c>
      <c r="T5239" s="22">
        <v>0</v>
      </c>
      <c r="U5239" s="22">
        <v>337925</v>
      </c>
      <c r="V5239" s="41"/>
      <c r="W5239" s="42"/>
      <c r="X5239" s="22"/>
      <c r="Y5239" s="22"/>
      <c r="Z5239" s="41"/>
      <c r="AA5239" s="42"/>
      <c r="AB5239" s="22"/>
      <c r="AC5239" s="22"/>
      <c r="AD5239" s="43"/>
      <c r="AE5239" s="26"/>
      <c r="AF5239" s="26"/>
      <c r="AG5239" s="44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6" t="s">
        <v>1655</v>
      </c>
      <c r="B5240" s="37" t="s">
        <v>1031</v>
      </c>
      <c r="C5240" s="38" t="s">
        <v>1032</v>
      </c>
      <c r="D5240" s="24">
        <f t="shared" si="162"/>
        <v>0</v>
      </c>
      <c r="E5240" s="32">
        <f t="shared" si="163"/>
        <v>0</v>
      </c>
      <c r="F5240" s="28"/>
      <c r="G5240" s="29"/>
      <c r="H5240" s="19"/>
      <c r="I5240" s="19"/>
      <c r="J5240" s="39"/>
      <c r="K5240" s="40"/>
      <c r="L5240" s="19"/>
      <c r="M5240" s="19"/>
      <c r="N5240" s="39"/>
      <c r="O5240" s="40"/>
      <c r="P5240" s="22"/>
      <c r="Q5240" s="22"/>
      <c r="R5240" s="39"/>
      <c r="S5240" s="40"/>
      <c r="T5240" s="19"/>
      <c r="U5240" s="19"/>
      <c r="V5240" s="39"/>
      <c r="W5240" s="40"/>
      <c r="X5240" s="19"/>
      <c r="Y5240" s="19"/>
      <c r="Z5240" s="39"/>
      <c r="AA5240" s="40"/>
      <c r="AB5240" s="19"/>
      <c r="AC5240" s="19"/>
      <c r="AD5240" s="43"/>
      <c r="AE5240" s="26"/>
      <c r="AF5240" s="26"/>
      <c r="AG5240" s="44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6" t="s">
        <v>1655</v>
      </c>
      <c r="B5241" s="37" t="s">
        <v>1033</v>
      </c>
      <c r="C5241" s="38" t="s">
        <v>1034</v>
      </c>
      <c r="D5241" s="24">
        <f t="shared" si="162"/>
        <v>0</v>
      </c>
      <c r="E5241" s="32">
        <f t="shared" si="163"/>
        <v>0</v>
      </c>
      <c r="F5241" s="30"/>
      <c r="G5241" s="31"/>
      <c r="H5241" s="22"/>
      <c r="I5241" s="22"/>
      <c r="J5241" s="41"/>
      <c r="K5241" s="42"/>
      <c r="L5241" s="22"/>
      <c r="M5241" s="22"/>
      <c r="N5241" s="41"/>
      <c r="O5241" s="42"/>
      <c r="P5241" s="19"/>
      <c r="Q5241" s="19"/>
      <c r="R5241" s="41"/>
      <c r="S5241" s="42"/>
      <c r="T5241" s="22"/>
      <c r="U5241" s="22"/>
      <c r="V5241" s="41"/>
      <c r="W5241" s="42"/>
      <c r="X5241" s="22"/>
      <c r="Y5241" s="22"/>
      <c r="Z5241" s="41"/>
      <c r="AA5241" s="42"/>
      <c r="AB5241" s="22"/>
      <c r="AC5241" s="22"/>
      <c r="AD5241" s="43"/>
      <c r="AE5241" s="26"/>
      <c r="AF5241" s="26"/>
      <c r="AG5241" s="44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6" t="s">
        <v>1655</v>
      </c>
      <c r="B5242" s="37" t="s">
        <v>1035</v>
      </c>
      <c r="C5242" s="38" t="s">
        <v>1036</v>
      </c>
      <c r="D5242" s="24">
        <f t="shared" si="162"/>
        <v>0</v>
      </c>
      <c r="E5242" s="32">
        <f t="shared" si="163"/>
        <v>90050</v>
      </c>
      <c r="F5242" s="28"/>
      <c r="G5242" s="29"/>
      <c r="H5242" s="19"/>
      <c r="I5242" s="19"/>
      <c r="J5242" s="39">
        <v>0</v>
      </c>
      <c r="K5242" s="40">
        <v>16350</v>
      </c>
      <c r="L5242" s="19">
        <v>0</v>
      </c>
      <c r="M5242" s="19">
        <v>0</v>
      </c>
      <c r="N5242" s="39">
        <v>0</v>
      </c>
      <c r="O5242" s="40">
        <v>4800</v>
      </c>
      <c r="P5242" s="22">
        <v>0</v>
      </c>
      <c r="Q5242" s="22">
        <v>12200</v>
      </c>
      <c r="R5242" s="39">
        <v>0</v>
      </c>
      <c r="S5242" s="40">
        <v>50900</v>
      </c>
      <c r="T5242" s="19">
        <v>0</v>
      </c>
      <c r="U5242" s="19">
        <v>5800</v>
      </c>
      <c r="V5242" s="39"/>
      <c r="W5242" s="40"/>
      <c r="X5242" s="19"/>
      <c r="Y5242" s="19"/>
      <c r="Z5242" s="39"/>
      <c r="AA5242" s="40"/>
      <c r="AB5242" s="19"/>
      <c r="AC5242" s="19"/>
      <c r="AD5242" s="43"/>
      <c r="AE5242" s="26"/>
      <c r="AF5242" s="26"/>
      <c r="AG5242" s="44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6" t="s">
        <v>1655</v>
      </c>
      <c r="B5243" s="37" t="s">
        <v>1037</v>
      </c>
      <c r="C5243" s="38" t="s">
        <v>1038</v>
      </c>
      <c r="D5243" s="24">
        <f t="shared" si="162"/>
        <v>0</v>
      </c>
      <c r="E5243" s="32">
        <f t="shared" si="163"/>
        <v>205860</v>
      </c>
      <c r="F5243" s="28">
        <v>0</v>
      </c>
      <c r="G5243" s="29">
        <v>31680</v>
      </c>
      <c r="H5243" s="19">
        <v>0</v>
      </c>
      <c r="I5243" s="19">
        <v>25050</v>
      </c>
      <c r="J5243" s="39">
        <v>0</v>
      </c>
      <c r="K5243" s="40">
        <v>24000</v>
      </c>
      <c r="L5243" s="19">
        <v>0</v>
      </c>
      <c r="M5243" s="19">
        <v>33930</v>
      </c>
      <c r="N5243" s="39">
        <v>0</v>
      </c>
      <c r="O5243" s="40">
        <v>28380</v>
      </c>
      <c r="P5243" s="19">
        <v>0</v>
      </c>
      <c r="Q5243" s="19">
        <v>27990</v>
      </c>
      <c r="R5243" s="39">
        <v>0</v>
      </c>
      <c r="S5243" s="40">
        <v>13530</v>
      </c>
      <c r="T5243" s="19">
        <v>0</v>
      </c>
      <c r="U5243" s="19">
        <v>21300</v>
      </c>
      <c r="V5243" s="39"/>
      <c r="W5243" s="40"/>
      <c r="X5243" s="19"/>
      <c r="Y5243" s="19"/>
      <c r="Z5243" s="39"/>
      <c r="AA5243" s="40"/>
      <c r="AB5243" s="19"/>
      <c r="AC5243" s="19"/>
      <c r="AD5243" s="43"/>
      <c r="AE5243" s="26"/>
      <c r="AF5243" s="26"/>
      <c r="AG5243" s="44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6" t="s">
        <v>1655</v>
      </c>
      <c r="B5244" s="37" t="s">
        <v>1039</v>
      </c>
      <c r="C5244" s="38" t="s">
        <v>1040</v>
      </c>
      <c r="D5244" s="24">
        <f t="shared" si="162"/>
        <v>14489860</v>
      </c>
      <c r="E5244" s="32">
        <f t="shared" si="163"/>
        <v>0</v>
      </c>
      <c r="F5244" s="28">
        <v>1748760</v>
      </c>
      <c r="G5244" s="29">
        <v>0</v>
      </c>
      <c r="H5244" s="19">
        <v>1844960</v>
      </c>
      <c r="I5244" s="19">
        <v>0</v>
      </c>
      <c r="J5244" s="39">
        <v>1798960</v>
      </c>
      <c r="K5244" s="40">
        <v>0</v>
      </c>
      <c r="L5244" s="19">
        <v>1797560</v>
      </c>
      <c r="M5244" s="19">
        <v>0</v>
      </c>
      <c r="N5244" s="39">
        <v>1801860</v>
      </c>
      <c r="O5244" s="40">
        <v>0</v>
      </c>
      <c r="P5244" s="19">
        <v>1798420</v>
      </c>
      <c r="Q5244" s="19">
        <v>0</v>
      </c>
      <c r="R5244" s="39">
        <v>1798420</v>
      </c>
      <c r="S5244" s="40">
        <v>0</v>
      </c>
      <c r="T5244" s="19">
        <v>1900920</v>
      </c>
      <c r="U5244" s="19">
        <v>0</v>
      </c>
      <c r="V5244" s="39"/>
      <c r="W5244" s="40"/>
      <c r="X5244" s="19"/>
      <c r="Y5244" s="19"/>
      <c r="Z5244" s="39"/>
      <c r="AA5244" s="40"/>
      <c r="AB5244" s="19"/>
      <c r="AC5244" s="19"/>
      <c r="AD5244" s="43"/>
      <c r="AE5244" s="26"/>
      <c r="AF5244" s="26"/>
      <c r="AG5244" s="44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6" t="s">
        <v>1655</v>
      </c>
      <c r="B5245" s="37" t="s">
        <v>1041</v>
      </c>
      <c r="C5245" s="38" t="s">
        <v>1042</v>
      </c>
      <c r="D5245" s="24">
        <f t="shared" si="162"/>
        <v>171434.47999999998</v>
      </c>
      <c r="E5245" s="32">
        <f t="shared" si="163"/>
        <v>0</v>
      </c>
      <c r="F5245" s="28">
        <v>13300</v>
      </c>
      <c r="G5245" s="29">
        <v>0</v>
      </c>
      <c r="H5245" s="19">
        <v>14120</v>
      </c>
      <c r="I5245" s="19">
        <v>0</v>
      </c>
      <c r="J5245" s="39">
        <v>13710</v>
      </c>
      <c r="K5245" s="40">
        <v>0</v>
      </c>
      <c r="L5245" s="19">
        <v>13710</v>
      </c>
      <c r="M5245" s="19">
        <v>0</v>
      </c>
      <c r="N5245" s="39">
        <v>28194.48</v>
      </c>
      <c r="O5245" s="40">
        <v>0</v>
      </c>
      <c r="P5245" s="19">
        <v>29180</v>
      </c>
      <c r="Q5245" s="19">
        <v>0</v>
      </c>
      <c r="R5245" s="39">
        <v>29180</v>
      </c>
      <c r="S5245" s="40">
        <v>0</v>
      </c>
      <c r="T5245" s="19">
        <v>30040</v>
      </c>
      <c r="U5245" s="19">
        <v>0</v>
      </c>
      <c r="V5245" s="39"/>
      <c r="W5245" s="40"/>
      <c r="X5245" s="19"/>
      <c r="Y5245" s="19"/>
      <c r="Z5245" s="39"/>
      <c r="AA5245" s="40"/>
      <c r="AB5245" s="19"/>
      <c r="AC5245" s="19"/>
      <c r="AD5245" s="43"/>
      <c r="AE5245" s="26"/>
      <c r="AF5245" s="26"/>
      <c r="AG5245" s="44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6" t="s">
        <v>1655</v>
      </c>
      <c r="B5246" s="37" t="s">
        <v>1043</v>
      </c>
      <c r="C5246" s="38" t="s">
        <v>1044</v>
      </c>
      <c r="D5246" s="24">
        <f t="shared" si="162"/>
        <v>0</v>
      </c>
      <c r="E5246" s="32">
        <f t="shared" si="163"/>
        <v>0</v>
      </c>
      <c r="F5246" s="30"/>
      <c r="G5246" s="31"/>
      <c r="H5246" s="22"/>
      <c r="I5246" s="22"/>
      <c r="J5246" s="41"/>
      <c r="K5246" s="42"/>
      <c r="L5246" s="22"/>
      <c r="M5246" s="22"/>
      <c r="N5246" s="41"/>
      <c r="O5246" s="42"/>
      <c r="P5246" s="19"/>
      <c r="Q5246" s="19"/>
      <c r="R5246" s="41"/>
      <c r="S5246" s="42"/>
      <c r="T5246" s="22"/>
      <c r="U5246" s="22"/>
      <c r="V5246" s="41"/>
      <c r="W5246" s="42"/>
      <c r="X5246" s="22"/>
      <c r="Y5246" s="22"/>
      <c r="Z5246" s="41"/>
      <c r="AA5246" s="42"/>
      <c r="AB5246" s="22"/>
      <c r="AC5246" s="22"/>
      <c r="AD5246" s="43"/>
      <c r="AE5246" s="26"/>
      <c r="AF5246" s="26"/>
      <c r="AG5246" s="44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6" t="s">
        <v>1655</v>
      </c>
      <c r="B5247" s="37" t="s">
        <v>1045</v>
      </c>
      <c r="C5247" s="38" t="s">
        <v>1046</v>
      </c>
      <c r="D5247" s="24">
        <f t="shared" si="162"/>
        <v>872335.49</v>
      </c>
      <c r="E5247" s="32">
        <f t="shared" si="163"/>
        <v>0</v>
      </c>
      <c r="F5247" s="28">
        <v>145848.39000000001</v>
      </c>
      <c r="G5247" s="29">
        <v>0</v>
      </c>
      <c r="H5247" s="19">
        <v>100800</v>
      </c>
      <c r="I5247" s="19">
        <v>0</v>
      </c>
      <c r="J5247" s="39">
        <v>100800</v>
      </c>
      <c r="K5247" s="40">
        <v>0</v>
      </c>
      <c r="L5247" s="19">
        <v>100800</v>
      </c>
      <c r="M5247" s="19">
        <v>0</v>
      </c>
      <c r="N5247" s="39">
        <v>100800</v>
      </c>
      <c r="O5247" s="40">
        <v>0</v>
      </c>
      <c r="P5247" s="22">
        <v>114687.1</v>
      </c>
      <c r="Q5247" s="22">
        <v>0</v>
      </c>
      <c r="R5247" s="39">
        <v>104300</v>
      </c>
      <c r="S5247" s="40">
        <v>0</v>
      </c>
      <c r="T5247" s="19">
        <v>104300</v>
      </c>
      <c r="U5247" s="19">
        <v>0</v>
      </c>
      <c r="V5247" s="39"/>
      <c r="W5247" s="40"/>
      <c r="X5247" s="19"/>
      <c r="Y5247" s="19"/>
      <c r="Z5247" s="39"/>
      <c r="AA5247" s="40"/>
      <c r="AB5247" s="19"/>
      <c r="AC5247" s="19"/>
      <c r="AD5247" s="43"/>
      <c r="AE5247" s="26"/>
      <c r="AF5247" s="26"/>
      <c r="AG5247" s="44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6" t="s">
        <v>1655</v>
      </c>
      <c r="B5248" s="37" t="s">
        <v>1047</v>
      </c>
      <c r="C5248" s="38" t="s">
        <v>1048</v>
      </c>
      <c r="D5248" s="24">
        <f t="shared" si="162"/>
        <v>0</v>
      </c>
      <c r="E5248" s="32">
        <f t="shared" si="163"/>
        <v>0</v>
      </c>
      <c r="F5248" s="28"/>
      <c r="G5248" s="29"/>
      <c r="H5248" s="19"/>
      <c r="I5248" s="19"/>
      <c r="J5248" s="39"/>
      <c r="K5248" s="40"/>
      <c r="L5248" s="19"/>
      <c r="M5248" s="19"/>
      <c r="N5248" s="39"/>
      <c r="O5248" s="40"/>
      <c r="P5248" s="19"/>
      <c r="Q5248" s="19"/>
      <c r="R5248" s="39"/>
      <c r="S5248" s="40"/>
      <c r="T5248" s="19"/>
      <c r="U5248" s="19"/>
      <c r="V5248" s="39"/>
      <c r="W5248" s="40"/>
      <c r="X5248" s="19"/>
      <c r="Y5248" s="19"/>
      <c r="Z5248" s="39"/>
      <c r="AA5248" s="40"/>
      <c r="AB5248" s="19"/>
      <c r="AC5248" s="19"/>
      <c r="AD5248" s="43"/>
      <c r="AE5248" s="26"/>
      <c r="AF5248" s="26"/>
      <c r="AG5248" s="44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6" t="s">
        <v>1655</v>
      </c>
      <c r="B5249" s="37" t="s">
        <v>1049</v>
      </c>
      <c r="C5249" s="38" t="s">
        <v>1050</v>
      </c>
      <c r="D5249" s="24">
        <f t="shared" si="162"/>
        <v>0</v>
      </c>
      <c r="E5249" s="32">
        <f t="shared" si="163"/>
        <v>0</v>
      </c>
      <c r="F5249" s="30"/>
      <c r="G5249" s="31"/>
      <c r="H5249" s="22"/>
      <c r="I5249" s="22"/>
      <c r="J5249" s="41"/>
      <c r="K5249" s="42"/>
      <c r="L5249" s="22"/>
      <c r="M5249" s="22"/>
      <c r="N5249" s="41"/>
      <c r="O5249" s="42"/>
      <c r="P5249" s="19"/>
      <c r="Q5249" s="19"/>
      <c r="R5249" s="41"/>
      <c r="S5249" s="42"/>
      <c r="T5249" s="22"/>
      <c r="U5249" s="22"/>
      <c r="V5249" s="41"/>
      <c r="W5249" s="42"/>
      <c r="X5249" s="22"/>
      <c r="Y5249" s="22"/>
      <c r="Z5249" s="41"/>
      <c r="AA5249" s="42"/>
      <c r="AB5249" s="22"/>
      <c r="AC5249" s="22"/>
      <c r="AD5249" s="43"/>
      <c r="AE5249" s="26"/>
      <c r="AF5249" s="26"/>
      <c r="AG5249" s="44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6" t="s">
        <v>1655</v>
      </c>
      <c r="B5250" s="37" t="s">
        <v>1051</v>
      </c>
      <c r="C5250" s="38" t="s">
        <v>1052</v>
      </c>
      <c r="D5250" s="24">
        <f t="shared" si="162"/>
        <v>0</v>
      </c>
      <c r="E5250" s="32">
        <f t="shared" si="163"/>
        <v>0</v>
      </c>
      <c r="F5250" s="30"/>
      <c r="G5250" s="31"/>
      <c r="H5250" s="22"/>
      <c r="I5250" s="22"/>
      <c r="J5250" s="41"/>
      <c r="K5250" s="42"/>
      <c r="L5250" s="22"/>
      <c r="M5250" s="22"/>
      <c r="N5250" s="41"/>
      <c r="O5250" s="42"/>
      <c r="P5250" s="22"/>
      <c r="Q5250" s="22"/>
      <c r="R5250" s="41"/>
      <c r="S5250" s="42"/>
      <c r="T5250" s="22"/>
      <c r="U5250" s="22"/>
      <c r="V5250" s="41"/>
      <c r="W5250" s="42"/>
      <c r="X5250" s="22"/>
      <c r="Y5250" s="22"/>
      <c r="Z5250" s="41"/>
      <c r="AA5250" s="42"/>
      <c r="AB5250" s="22"/>
      <c r="AC5250" s="22"/>
      <c r="AD5250" s="43"/>
      <c r="AE5250" s="26"/>
      <c r="AF5250" s="26"/>
      <c r="AG5250" s="44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6" t="s">
        <v>1655</v>
      </c>
      <c r="B5251" s="37" t="s">
        <v>1053</v>
      </c>
      <c r="C5251" s="38" t="s">
        <v>1054</v>
      </c>
      <c r="D5251" s="24">
        <f t="shared" si="162"/>
        <v>0</v>
      </c>
      <c r="E5251" s="32">
        <f t="shared" si="163"/>
        <v>0</v>
      </c>
      <c r="F5251" s="30"/>
      <c r="G5251" s="31"/>
      <c r="H5251" s="22"/>
      <c r="I5251" s="22"/>
      <c r="J5251" s="41"/>
      <c r="K5251" s="42"/>
      <c r="L5251" s="22"/>
      <c r="M5251" s="22"/>
      <c r="N5251" s="41"/>
      <c r="O5251" s="42"/>
      <c r="P5251" s="22"/>
      <c r="Q5251" s="22"/>
      <c r="R5251" s="41"/>
      <c r="S5251" s="42"/>
      <c r="T5251" s="22"/>
      <c r="U5251" s="22"/>
      <c r="V5251" s="41"/>
      <c r="W5251" s="42"/>
      <c r="X5251" s="22"/>
      <c r="Y5251" s="22"/>
      <c r="Z5251" s="41"/>
      <c r="AA5251" s="42"/>
      <c r="AB5251" s="22"/>
      <c r="AC5251" s="22"/>
      <c r="AD5251" s="43"/>
      <c r="AE5251" s="26"/>
      <c r="AF5251" s="26"/>
      <c r="AG5251" s="44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6" t="s">
        <v>1655</v>
      </c>
      <c r="B5252" s="37" t="s">
        <v>1055</v>
      </c>
      <c r="C5252" s="38" t="s">
        <v>1056</v>
      </c>
      <c r="D5252" s="24">
        <f t="shared" ref="D5252:D5315" si="164">F5252+H5252+J5252+L5252+N5252+P5252+R5252+T5252+V5252+X5252+Z5252+AB5252</f>
        <v>0</v>
      </c>
      <c r="E5252" s="32">
        <f t="shared" ref="E5252:E5315" si="165">G5252+I5252+K5252+M5252+O5252+Q5252+S5252+U5252+W5252+Y5252+AA5252+AC5252</f>
        <v>0</v>
      </c>
      <c r="F5252" s="30"/>
      <c r="G5252" s="31"/>
      <c r="H5252" s="22"/>
      <c r="I5252" s="22"/>
      <c r="J5252" s="41"/>
      <c r="K5252" s="42"/>
      <c r="L5252" s="22"/>
      <c r="M5252" s="22"/>
      <c r="N5252" s="41"/>
      <c r="O5252" s="42"/>
      <c r="P5252" s="22"/>
      <c r="Q5252" s="22"/>
      <c r="R5252" s="41"/>
      <c r="S5252" s="42"/>
      <c r="T5252" s="22"/>
      <c r="U5252" s="22"/>
      <c r="V5252" s="41"/>
      <c r="W5252" s="42"/>
      <c r="X5252" s="22"/>
      <c r="Y5252" s="22"/>
      <c r="Z5252" s="41"/>
      <c r="AA5252" s="42"/>
      <c r="AB5252" s="22"/>
      <c r="AC5252" s="22"/>
      <c r="AD5252" s="43"/>
      <c r="AE5252" s="26"/>
      <c r="AF5252" s="26"/>
      <c r="AG5252" s="44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6" t="s">
        <v>1655</v>
      </c>
      <c r="B5253" s="37" t="s">
        <v>1057</v>
      </c>
      <c r="C5253" s="38" t="s">
        <v>1058</v>
      </c>
      <c r="D5253" s="24">
        <f t="shared" si="164"/>
        <v>0</v>
      </c>
      <c r="E5253" s="32">
        <f t="shared" si="165"/>
        <v>0</v>
      </c>
      <c r="F5253" s="30"/>
      <c r="G5253" s="31"/>
      <c r="H5253" s="22"/>
      <c r="I5253" s="22"/>
      <c r="J5253" s="41"/>
      <c r="K5253" s="42"/>
      <c r="L5253" s="22"/>
      <c r="M5253" s="22"/>
      <c r="N5253" s="41"/>
      <c r="O5253" s="42"/>
      <c r="P5253" s="22"/>
      <c r="Q5253" s="22"/>
      <c r="R5253" s="41"/>
      <c r="S5253" s="42"/>
      <c r="T5253" s="22"/>
      <c r="U5253" s="22"/>
      <c r="V5253" s="41"/>
      <c r="W5253" s="42"/>
      <c r="X5253" s="22"/>
      <c r="Y5253" s="22"/>
      <c r="Z5253" s="41"/>
      <c r="AA5253" s="42"/>
      <c r="AB5253" s="22"/>
      <c r="AC5253" s="22"/>
      <c r="AD5253" s="43"/>
      <c r="AE5253" s="26"/>
      <c r="AF5253" s="26"/>
      <c r="AG5253" s="44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6" t="s">
        <v>1655</v>
      </c>
      <c r="B5254" s="37" t="s">
        <v>1059</v>
      </c>
      <c r="C5254" s="38" t="s">
        <v>1060</v>
      </c>
      <c r="D5254" s="24">
        <f t="shared" si="164"/>
        <v>1110060</v>
      </c>
      <c r="E5254" s="32">
        <f t="shared" si="165"/>
        <v>0</v>
      </c>
      <c r="F5254" s="28">
        <v>133700</v>
      </c>
      <c r="G5254" s="29">
        <v>0</v>
      </c>
      <c r="H5254" s="19">
        <v>142700</v>
      </c>
      <c r="I5254" s="19">
        <v>0</v>
      </c>
      <c r="J5254" s="39">
        <v>138200</v>
      </c>
      <c r="K5254" s="40">
        <v>0</v>
      </c>
      <c r="L5254" s="19">
        <v>138200</v>
      </c>
      <c r="M5254" s="19">
        <v>0</v>
      </c>
      <c r="N5254" s="39">
        <v>138200</v>
      </c>
      <c r="O5254" s="40">
        <v>0</v>
      </c>
      <c r="P5254" s="22">
        <v>138200</v>
      </c>
      <c r="Q5254" s="22">
        <v>0</v>
      </c>
      <c r="R5254" s="39">
        <v>138200</v>
      </c>
      <c r="S5254" s="40">
        <v>0</v>
      </c>
      <c r="T5254" s="19">
        <v>142660</v>
      </c>
      <c r="U5254" s="19">
        <v>0</v>
      </c>
      <c r="V5254" s="39"/>
      <c r="W5254" s="40"/>
      <c r="X5254" s="19"/>
      <c r="Y5254" s="19"/>
      <c r="Z5254" s="39"/>
      <c r="AA5254" s="40"/>
      <c r="AB5254" s="19"/>
      <c r="AC5254" s="19"/>
      <c r="AD5254" s="43"/>
      <c r="AE5254" s="26"/>
      <c r="AF5254" s="26"/>
      <c r="AG5254" s="44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6" t="s">
        <v>1655</v>
      </c>
      <c r="B5255" s="37" t="s">
        <v>1061</v>
      </c>
      <c r="C5255" s="38" t="s">
        <v>1062</v>
      </c>
      <c r="D5255" s="24">
        <f t="shared" si="164"/>
        <v>970020</v>
      </c>
      <c r="E5255" s="32">
        <f t="shared" si="165"/>
        <v>0</v>
      </c>
      <c r="F5255" s="28">
        <v>116670</v>
      </c>
      <c r="G5255" s="29">
        <v>0</v>
      </c>
      <c r="H5255" s="19">
        <v>124650</v>
      </c>
      <c r="I5255" s="19">
        <v>0</v>
      </c>
      <c r="J5255" s="39">
        <v>120660</v>
      </c>
      <c r="K5255" s="40">
        <v>0</v>
      </c>
      <c r="L5255" s="19">
        <v>120660</v>
      </c>
      <c r="M5255" s="19">
        <v>0</v>
      </c>
      <c r="N5255" s="39">
        <v>120660</v>
      </c>
      <c r="O5255" s="40">
        <v>0</v>
      </c>
      <c r="P5255" s="19">
        <v>120660</v>
      </c>
      <c r="Q5255" s="19">
        <v>0</v>
      </c>
      <c r="R5255" s="39">
        <v>120660</v>
      </c>
      <c r="S5255" s="40">
        <v>0</v>
      </c>
      <c r="T5255" s="19">
        <v>125400</v>
      </c>
      <c r="U5255" s="19">
        <v>0</v>
      </c>
      <c r="V5255" s="39"/>
      <c r="W5255" s="40"/>
      <c r="X5255" s="19"/>
      <c r="Y5255" s="19"/>
      <c r="Z5255" s="39"/>
      <c r="AA5255" s="40"/>
      <c r="AB5255" s="19"/>
      <c r="AC5255" s="19"/>
      <c r="AD5255" s="43"/>
      <c r="AE5255" s="26"/>
      <c r="AF5255" s="26"/>
      <c r="AG5255" s="44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6" t="s">
        <v>1655</v>
      </c>
      <c r="B5256" s="37" t="s">
        <v>1063</v>
      </c>
      <c r="C5256" s="38" t="s">
        <v>1064</v>
      </c>
      <c r="D5256" s="24">
        <f t="shared" si="164"/>
        <v>915769</v>
      </c>
      <c r="E5256" s="32">
        <f t="shared" si="165"/>
        <v>0</v>
      </c>
      <c r="F5256" s="28">
        <v>141587</v>
      </c>
      <c r="G5256" s="29">
        <v>0</v>
      </c>
      <c r="H5256" s="19">
        <v>148212</v>
      </c>
      <c r="I5256" s="19">
        <v>0</v>
      </c>
      <c r="J5256" s="39">
        <v>146159</v>
      </c>
      <c r="K5256" s="40">
        <v>0</v>
      </c>
      <c r="L5256" s="19">
        <v>71225</v>
      </c>
      <c r="M5256" s="19">
        <v>0</v>
      </c>
      <c r="N5256" s="39">
        <v>86425</v>
      </c>
      <c r="O5256" s="40">
        <v>0</v>
      </c>
      <c r="P5256" s="19">
        <v>109807</v>
      </c>
      <c r="Q5256" s="19">
        <v>0</v>
      </c>
      <c r="R5256" s="39">
        <v>105777</v>
      </c>
      <c r="S5256" s="40">
        <v>0</v>
      </c>
      <c r="T5256" s="19">
        <v>106577</v>
      </c>
      <c r="U5256" s="19">
        <v>0</v>
      </c>
      <c r="V5256" s="39"/>
      <c r="W5256" s="40"/>
      <c r="X5256" s="19"/>
      <c r="Y5256" s="19"/>
      <c r="Z5256" s="39"/>
      <c r="AA5256" s="40"/>
      <c r="AB5256" s="19"/>
      <c r="AC5256" s="19"/>
      <c r="AD5256" s="43"/>
      <c r="AE5256" s="26"/>
      <c r="AF5256" s="26"/>
      <c r="AG5256" s="44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6" t="s">
        <v>1655</v>
      </c>
      <c r="B5257" s="37" t="s">
        <v>1065</v>
      </c>
      <c r="C5257" s="38" t="s">
        <v>1066</v>
      </c>
      <c r="D5257" s="24">
        <f t="shared" si="164"/>
        <v>96385</v>
      </c>
      <c r="E5257" s="32">
        <f t="shared" si="165"/>
        <v>0</v>
      </c>
      <c r="F5257" s="28">
        <v>16577</v>
      </c>
      <c r="G5257" s="29">
        <v>0</v>
      </c>
      <c r="H5257" s="19">
        <v>16577</v>
      </c>
      <c r="I5257" s="19">
        <v>0</v>
      </c>
      <c r="J5257" s="39">
        <v>16577</v>
      </c>
      <c r="K5257" s="40">
        <v>0</v>
      </c>
      <c r="L5257" s="19">
        <v>9032</v>
      </c>
      <c r="M5257" s="19">
        <v>0</v>
      </c>
      <c r="N5257" s="39">
        <v>9032</v>
      </c>
      <c r="O5257" s="40">
        <v>0</v>
      </c>
      <c r="P5257" s="19">
        <v>9530</v>
      </c>
      <c r="Q5257" s="19">
        <v>0</v>
      </c>
      <c r="R5257" s="39">
        <v>9530</v>
      </c>
      <c r="S5257" s="40">
        <v>0</v>
      </c>
      <c r="T5257" s="19">
        <v>9530</v>
      </c>
      <c r="U5257" s="19">
        <v>0</v>
      </c>
      <c r="V5257" s="39"/>
      <c r="W5257" s="40"/>
      <c r="X5257" s="19"/>
      <c r="Y5257" s="19"/>
      <c r="Z5257" s="39"/>
      <c r="AA5257" s="40"/>
      <c r="AB5257" s="19"/>
      <c r="AC5257" s="19"/>
      <c r="AD5257" s="43"/>
      <c r="AE5257" s="26"/>
      <c r="AF5257" s="26"/>
      <c r="AG5257" s="44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6" t="s">
        <v>1655</v>
      </c>
      <c r="B5258" s="37" t="s">
        <v>1067</v>
      </c>
      <c r="C5258" s="38" t="s">
        <v>1068</v>
      </c>
      <c r="D5258" s="24">
        <f t="shared" si="164"/>
        <v>4058107</v>
      </c>
      <c r="E5258" s="32">
        <f t="shared" si="165"/>
        <v>0</v>
      </c>
      <c r="F5258" s="28">
        <v>369887</v>
      </c>
      <c r="G5258" s="29">
        <v>0</v>
      </c>
      <c r="H5258" s="19">
        <v>423147</v>
      </c>
      <c r="I5258" s="19">
        <v>0</v>
      </c>
      <c r="J5258" s="39">
        <v>420197</v>
      </c>
      <c r="K5258" s="40">
        <v>0</v>
      </c>
      <c r="L5258" s="19">
        <v>555344</v>
      </c>
      <c r="M5258" s="19">
        <v>0</v>
      </c>
      <c r="N5258" s="39">
        <v>584681</v>
      </c>
      <c r="O5258" s="40">
        <v>0</v>
      </c>
      <c r="P5258" s="19">
        <v>565117</v>
      </c>
      <c r="Q5258" s="19">
        <v>0</v>
      </c>
      <c r="R5258" s="39">
        <v>569867</v>
      </c>
      <c r="S5258" s="40">
        <v>0</v>
      </c>
      <c r="T5258" s="19">
        <v>569867</v>
      </c>
      <c r="U5258" s="19">
        <v>0</v>
      </c>
      <c r="V5258" s="39"/>
      <c r="W5258" s="40"/>
      <c r="X5258" s="19"/>
      <c r="Y5258" s="19"/>
      <c r="Z5258" s="39"/>
      <c r="AA5258" s="40"/>
      <c r="AB5258" s="19"/>
      <c r="AC5258" s="19"/>
      <c r="AD5258" s="43"/>
      <c r="AE5258" s="26"/>
      <c r="AF5258" s="26"/>
      <c r="AG5258" s="44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6" t="s">
        <v>1655</v>
      </c>
      <c r="B5259" s="37" t="s">
        <v>1069</v>
      </c>
      <c r="C5259" s="38" t="s">
        <v>1070</v>
      </c>
      <c r="D5259" s="24">
        <f t="shared" si="164"/>
        <v>1072443</v>
      </c>
      <c r="E5259" s="32">
        <f t="shared" si="165"/>
        <v>0</v>
      </c>
      <c r="F5259" s="28">
        <v>134130</v>
      </c>
      <c r="G5259" s="29">
        <v>0</v>
      </c>
      <c r="H5259" s="19">
        <v>142870</v>
      </c>
      <c r="I5259" s="19">
        <v>0</v>
      </c>
      <c r="J5259" s="39">
        <v>127060</v>
      </c>
      <c r="K5259" s="40">
        <v>0</v>
      </c>
      <c r="L5259" s="19">
        <v>134784</v>
      </c>
      <c r="M5259" s="19">
        <v>0</v>
      </c>
      <c r="N5259" s="39">
        <v>134650</v>
      </c>
      <c r="O5259" s="40">
        <v>0</v>
      </c>
      <c r="P5259" s="19">
        <v>131689</v>
      </c>
      <c r="Q5259" s="19">
        <v>0</v>
      </c>
      <c r="R5259" s="39">
        <v>132610</v>
      </c>
      <c r="S5259" s="40">
        <v>0</v>
      </c>
      <c r="T5259" s="19">
        <v>134650</v>
      </c>
      <c r="U5259" s="19">
        <v>0</v>
      </c>
      <c r="V5259" s="39"/>
      <c r="W5259" s="40"/>
      <c r="X5259" s="19"/>
      <c r="Y5259" s="19"/>
      <c r="Z5259" s="39"/>
      <c r="AA5259" s="40"/>
      <c r="AB5259" s="19"/>
      <c r="AC5259" s="19"/>
      <c r="AD5259" s="43"/>
      <c r="AE5259" s="26"/>
      <c r="AF5259" s="26"/>
      <c r="AG5259" s="44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6" t="s">
        <v>1655</v>
      </c>
      <c r="B5260" s="37" t="s">
        <v>1071</v>
      </c>
      <c r="C5260" s="38" t="s">
        <v>1072</v>
      </c>
      <c r="D5260" s="24">
        <f t="shared" si="164"/>
        <v>361345</v>
      </c>
      <c r="E5260" s="32">
        <f t="shared" si="165"/>
        <v>0</v>
      </c>
      <c r="F5260" s="30">
        <v>76697</v>
      </c>
      <c r="G5260" s="31">
        <v>0</v>
      </c>
      <c r="H5260" s="22">
        <v>48357</v>
      </c>
      <c r="I5260" s="22">
        <v>0</v>
      </c>
      <c r="J5260" s="41">
        <v>47679</v>
      </c>
      <c r="K5260" s="42">
        <v>0</v>
      </c>
      <c r="L5260" s="22">
        <v>50593</v>
      </c>
      <c r="M5260" s="22">
        <v>0</v>
      </c>
      <c r="N5260" s="41">
        <v>50204</v>
      </c>
      <c r="O5260" s="42">
        <v>0</v>
      </c>
      <c r="P5260" s="19">
        <v>45779</v>
      </c>
      <c r="Q5260" s="19">
        <v>0</v>
      </c>
      <c r="R5260" s="41">
        <v>12682</v>
      </c>
      <c r="S5260" s="42">
        <v>0</v>
      </c>
      <c r="T5260" s="22">
        <v>29354</v>
      </c>
      <c r="U5260" s="22">
        <v>0</v>
      </c>
      <c r="V5260" s="41"/>
      <c r="W5260" s="42"/>
      <c r="X5260" s="22"/>
      <c r="Y5260" s="22"/>
      <c r="Z5260" s="41"/>
      <c r="AA5260" s="42"/>
      <c r="AB5260" s="22"/>
      <c r="AC5260" s="22"/>
      <c r="AD5260" s="43"/>
      <c r="AE5260" s="26"/>
      <c r="AF5260" s="26"/>
      <c r="AG5260" s="44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6" t="s">
        <v>1655</v>
      </c>
      <c r="B5261" s="37" t="s">
        <v>1073</v>
      </c>
      <c r="C5261" s="38" t="s">
        <v>1074</v>
      </c>
      <c r="D5261" s="24">
        <f t="shared" si="164"/>
        <v>343843</v>
      </c>
      <c r="E5261" s="32">
        <f t="shared" si="165"/>
        <v>0</v>
      </c>
      <c r="F5261" s="30">
        <v>47198</v>
      </c>
      <c r="G5261" s="31">
        <v>0</v>
      </c>
      <c r="H5261" s="22">
        <v>47485</v>
      </c>
      <c r="I5261" s="22">
        <v>0</v>
      </c>
      <c r="J5261" s="41">
        <v>47357</v>
      </c>
      <c r="K5261" s="42">
        <v>0</v>
      </c>
      <c r="L5261" s="22">
        <v>37350</v>
      </c>
      <c r="M5261" s="22">
        <v>0</v>
      </c>
      <c r="N5261" s="41">
        <v>45188</v>
      </c>
      <c r="O5261" s="42">
        <v>0</v>
      </c>
      <c r="P5261" s="22">
        <v>42949</v>
      </c>
      <c r="Q5261" s="22">
        <v>0</v>
      </c>
      <c r="R5261" s="41">
        <v>40160</v>
      </c>
      <c r="S5261" s="42">
        <v>0</v>
      </c>
      <c r="T5261" s="22">
        <v>36156</v>
      </c>
      <c r="U5261" s="22">
        <v>0</v>
      </c>
      <c r="V5261" s="41"/>
      <c r="W5261" s="42"/>
      <c r="X5261" s="22"/>
      <c r="Y5261" s="22"/>
      <c r="Z5261" s="41"/>
      <c r="AA5261" s="42"/>
      <c r="AB5261" s="22"/>
      <c r="AC5261" s="22"/>
      <c r="AD5261" s="43"/>
      <c r="AE5261" s="26"/>
      <c r="AF5261" s="26"/>
      <c r="AG5261" s="44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6" t="s">
        <v>1655</v>
      </c>
      <c r="B5262" s="37" t="s">
        <v>1075</v>
      </c>
      <c r="C5262" s="38" t="s">
        <v>1076</v>
      </c>
      <c r="D5262" s="24">
        <f t="shared" si="164"/>
        <v>0</v>
      </c>
      <c r="E5262" s="32">
        <f t="shared" si="165"/>
        <v>0</v>
      </c>
      <c r="F5262" s="30"/>
      <c r="G5262" s="31"/>
      <c r="H5262" s="22"/>
      <c r="I5262" s="22"/>
      <c r="J5262" s="41"/>
      <c r="K5262" s="42"/>
      <c r="L5262" s="22"/>
      <c r="M5262" s="22"/>
      <c r="N5262" s="41"/>
      <c r="O5262" s="42"/>
      <c r="P5262" s="22"/>
      <c r="Q5262" s="22"/>
      <c r="R5262" s="41"/>
      <c r="S5262" s="42"/>
      <c r="T5262" s="22"/>
      <c r="U5262" s="22"/>
      <c r="V5262" s="41"/>
      <c r="W5262" s="42"/>
      <c r="X5262" s="22"/>
      <c r="Y5262" s="22"/>
      <c r="Z5262" s="41"/>
      <c r="AA5262" s="42"/>
      <c r="AB5262" s="22"/>
      <c r="AC5262" s="22"/>
      <c r="AD5262" s="43"/>
      <c r="AE5262" s="26"/>
      <c r="AF5262" s="26"/>
      <c r="AG5262" s="44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6" t="s">
        <v>1655</v>
      </c>
      <c r="B5263" s="37" t="s">
        <v>1077</v>
      </c>
      <c r="C5263" s="38" t="s">
        <v>1078</v>
      </c>
      <c r="D5263" s="24">
        <f t="shared" si="164"/>
        <v>390846.21</v>
      </c>
      <c r="E5263" s="32">
        <f t="shared" si="165"/>
        <v>0</v>
      </c>
      <c r="F5263" s="28">
        <v>58020</v>
      </c>
      <c r="G5263" s="29">
        <v>0</v>
      </c>
      <c r="H5263" s="19">
        <v>58020</v>
      </c>
      <c r="I5263" s="19">
        <v>0</v>
      </c>
      <c r="J5263" s="39">
        <v>58020</v>
      </c>
      <c r="K5263" s="40">
        <v>0</v>
      </c>
      <c r="L5263" s="19">
        <v>58020</v>
      </c>
      <c r="M5263" s="19">
        <v>0</v>
      </c>
      <c r="N5263" s="39">
        <v>40656.21</v>
      </c>
      <c r="O5263" s="40">
        <v>0</v>
      </c>
      <c r="P5263" s="22">
        <v>39370</v>
      </c>
      <c r="Q5263" s="22">
        <v>0</v>
      </c>
      <c r="R5263" s="39">
        <v>39370</v>
      </c>
      <c r="S5263" s="40">
        <v>0</v>
      </c>
      <c r="T5263" s="19">
        <v>39370</v>
      </c>
      <c r="U5263" s="19">
        <v>0</v>
      </c>
      <c r="V5263" s="39"/>
      <c r="W5263" s="40"/>
      <c r="X5263" s="19"/>
      <c r="Y5263" s="19"/>
      <c r="Z5263" s="39"/>
      <c r="AA5263" s="40"/>
      <c r="AB5263" s="19"/>
      <c r="AC5263" s="19"/>
      <c r="AD5263" s="43"/>
      <c r="AE5263" s="26"/>
      <c r="AF5263" s="26"/>
      <c r="AG5263" s="44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6" t="s">
        <v>1655</v>
      </c>
      <c r="B5264" s="37" t="s">
        <v>1079</v>
      </c>
      <c r="C5264" s="38" t="s">
        <v>1080</v>
      </c>
      <c r="D5264" s="24">
        <f t="shared" si="164"/>
        <v>12100</v>
      </c>
      <c r="E5264" s="32">
        <f t="shared" si="165"/>
        <v>0</v>
      </c>
      <c r="F5264" s="28"/>
      <c r="G5264" s="29"/>
      <c r="H5264" s="19">
        <v>3170</v>
      </c>
      <c r="I5264" s="19">
        <v>0</v>
      </c>
      <c r="J5264" s="39">
        <v>1585</v>
      </c>
      <c r="K5264" s="40">
        <v>0</v>
      </c>
      <c r="L5264" s="19">
        <v>1585</v>
      </c>
      <c r="M5264" s="19">
        <v>0</v>
      </c>
      <c r="N5264" s="39">
        <v>1585</v>
      </c>
      <c r="O5264" s="40">
        <v>0</v>
      </c>
      <c r="P5264" s="19">
        <v>1585</v>
      </c>
      <c r="Q5264" s="19">
        <v>0</v>
      </c>
      <c r="R5264" s="39">
        <v>0</v>
      </c>
      <c r="S5264" s="40">
        <v>0</v>
      </c>
      <c r="T5264" s="19">
        <v>2590</v>
      </c>
      <c r="U5264" s="19">
        <v>0</v>
      </c>
      <c r="V5264" s="39"/>
      <c r="W5264" s="40"/>
      <c r="X5264" s="19"/>
      <c r="Y5264" s="19"/>
      <c r="Z5264" s="39"/>
      <c r="AA5264" s="40"/>
      <c r="AB5264" s="19"/>
      <c r="AC5264" s="19"/>
      <c r="AD5264" s="43"/>
      <c r="AE5264" s="26"/>
      <c r="AF5264" s="26"/>
      <c r="AG5264" s="44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6" t="s">
        <v>1655</v>
      </c>
      <c r="B5265" s="37" t="s">
        <v>1081</v>
      </c>
      <c r="C5265" s="38" t="s">
        <v>1082</v>
      </c>
      <c r="D5265" s="24">
        <f t="shared" si="164"/>
        <v>0</v>
      </c>
      <c r="E5265" s="32">
        <f t="shared" si="165"/>
        <v>0</v>
      </c>
      <c r="F5265" s="30"/>
      <c r="G5265" s="31"/>
      <c r="H5265" s="22"/>
      <c r="I5265" s="22"/>
      <c r="J5265" s="41"/>
      <c r="K5265" s="42"/>
      <c r="L5265" s="22"/>
      <c r="M5265" s="22"/>
      <c r="N5265" s="41"/>
      <c r="O5265" s="42"/>
      <c r="P5265" s="19"/>
      <c r="Q5265" s="19"/>
      <c r="R5265" s="41"/>
      <c r="S5265" s="42"/>
      <c r="T5265" s="22"/>
      <c r="U5265" s="22"/>
      <c r="V5265" s="41"/>
      <c r="W5265" s="42"/>
      <c r="X5265" s="22"/>
      <c r="Y5265" s="22"/>
      <c r="Z5265" s="41"/>
      <c r="AA5265" s="42"/>
      <c r="AB5265" s="22"/>
      <c r="AC5265" s="22"/>
      <c r="AD5265" s="43"/>
      <c r="AE5265" s="26"/>
      <c r="AF5265" s="26"/>
      <c r="AG5265" s="44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6" t="s">
        <v>1655</v>
      </c>
      <c r="B5266" s="37" t="s">
        <v>1083</v>
      </c>
      <c r="C5266" s="38" t="s">
        <v>1084</v>
      </c>
      <c r="D5266" s="24">
        <f t="shared" si="164"/>
        <v>0</v>
      </c>
      <c r="E5266" s="32">
        <f t="shared" si="165"/>
        <v>0</v>
      </c>
      <c r="F5266" s="30"/>
      <c r="G5266" s="31"/>
      <c r="H5266" s="22"/>
      <c r="I5266" s="22"/>
      <c r="J5266" s="41"/>
      <c r="K5266" s="42"/>
      <c r="L5266" s="22"/>
      <c r="M5266" s="22"/>
      <c r="N5266" s="41"/>
      <c r="O5266" s="42"/>
      <c r="P5266" s="22"/>
      <c r="Q5266" s="22"/>
      <c r="R5266" s="41"/>
      <c r="S5266" s="42"/>
      <c r="T5266" s="22"/>
      <c r="U5266" s="22"/>
      <c r="V5266" s="41"/>
      <c r="W5266" s="42"/>
      <c r="X5266" s="22"/>
      <c r="Y5266" s="22"/>
      <c r="Z5266" s="41"/>
      <c r="AA5266" s="42"/>
      <c r="AB5266" s="22"/>
      <c r="AC5266" s="22"/>
      <c r="AD5266" s="43"/>
      <c r="AE5266" s="26"/>
      <c r="AF5266" s="26"/>
      <c r="AG5266" s="44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6" t="s">
        <v>1655</v>
      </c>
      <c r="B5267" s="37" t="s">
        <v>1085</v>
      </c>
      <c r="C5267" s="38" t="s">
        <v>1086</v>
      </c>
      <c r="D5267" s="24">
        <f t="shared" si="164"/>
        <v>0</v>
      </c>
      <c r="E5267" s="32">
        <f t="shared" si="165"/>
        <v>0</v>
      </c>
      <c r="F5267" s="30"/>
      <c r="G5267" s="31"/>
      <c r="H5267" s="22"/>
      <c r="I5267" s="22"/>
      <c r="J5267" s="41"/>
      <c r="K5267" s="42"/>
      <c r="L5267" s="22"/>
      <c r="M5267" s="22"/>
      <c r="N5267" s="41"/>
      <c r="O5267" s="42"/>
      <c r="P5267" s="22"/>
      <c r="Q5267" s="22"/>
      <c r="R5267" s="41"/>
      <c r="S5267" s="42"/>
      <c r="T5267" s="22"/>
      <c r="U5267" s="22"/>
      <c r="V5267" s="41"/>
      <c r="W5267" s="42"/>
      <c r="X5267" s="22"/>
      <c r="Y5267" s="22"/>
      <c r="Z5267" s="41"/>
      <c r="AA5267" s="42"/>
      <c r="AB5267" s="22"/>
      <c r="AC5267" s="22"/>
      <c r="AD5267" s="43"/>
      <c r="AE5267" s="26"/>
      <c r="AF5267" s="26"/>
      <c r="AG5267" s="44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6" t="s">
        <v>1655</v>
      </c>
      <c r="B5268" s="37" t="s">
        <v>1087</v>
      </c>
      <c r="C5268" s="38" t="s">
        <v>1088</v>
      </c>
      <c r="D5268" s="24">
        <f t="shared" si="164"/>
        <v>0</v>
      </c>
      <c r="E5268" s="32">
        <f t="shared" si="165"/>
        <v>0</v>
      </c>
      <c r="F5268" s="30"/>
      <c r="G5268" s="31"/>
      <c r="H5268" s="22"/>
      <c r="I5268" s="22"/>
      <c r="J5268" s="41"/>
      <c r="K5268" s="42"/>
      <c r="L5268" s="22"/>
      <c r="M5268" s="22"/>
      <c r="N5268" s="41"/>
      <c r="O5268" s="42"/>
      <c r="P5268" s="22"/>
      <c r="Q5268" s="22"/>
      <c r="R5268" s="41"/>
      <c r="S5268" s="42"/>
      <c r="T5268" s="22"/>
      <c r="U5268" s="22"/>
      <c r="V5268" s="41"/>
      <c r="W5268" s="42"/>
      <c r="X5268" s="22"/>
      <c r="Y5268" s="22"/>
      <c r="Z5268" s="41"/>
      <c r="AA5268" s="42"/>
      <c r="AB5268" s="22"/>
      <c r="AC5268" s="22"/>
      <c r="AD5268" s="43"/>
      <c r="AE5268" s="26"/>
      <c r="AF5268" s="26"/>
      <c r="AG5268" s="44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6" t="s">
        <v>1655</v>
      </c>
      <c r="B5269" s="37" t="s">
        <v>1089</v>
      </c>
      <c r="C5269" s="38" t="s">
        <v>1090</v>
      </c>
      <c r="D5269" s="24">
        <f t="shared" si="164"/>
        <v>0</v>
      </c>
      <c r="E5269" s="32">
        <f t="shared" si="165"/>
        <v>0</v>
      </c>
      <c r="F5269" s="30"/>
      <c r="G5269" s="31"/>
      <c r="H5269" s="22"/>
      <c r="I5269" s="22"/>
      <c r="J5269" s="41"/>
      <c r="K5269" s="42"/>
      <c r="L5269" s="22"/>
      <c r="M5269" s="22"/>
      <c r="N5269" s="41"/>
      <c r="O5269" s="42"/>
      <c r="P5269" s="22"/>
      <c r="Q5269" s="22"/>
      <c r="R5269" s="41"/>
      <c r="S5269" s="42"/>
      <c r="T5269" s="22"/>
      <c r="U5269" s="22"/>
      <c r="V5269" s="41"/>
      <c r="W5269" s="42"/>
      <c r="X5269" s="22"/>
      <c r="Y5269" s="22"/>
      <c r="Z5269" s="41"/>
      <c r="AA5269" s="42"/>
      <c r="AB5269" s="22"/>
      <c r="AC5269" s="22"/>
      <c r="AD5269" s="43"/>
      <c r="AE5269" s="26"/>
      <c r="AF5269" s="26"/>
      <c r="AG5269" s="44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6" t="s">
        <v>1655</v>
      </c>
      <c r="B5270" s="37" t="s">
        <v>1091</v>
      </c>
      <c r="C5270" s="38" t="s">
        <v>1092</v>
      </c>
      <c r="D5270" s="24">
        <f t="shared" si="164"/>
        <v>134400</v>
      </c>
      <c r="E5270" s="32">
        <f t="shared" si="165"/>
        <v>0</v>
      </c>
      <c r="F5270" s="28">
        <v>16800</v>
      </c>
      <c r="G5270" s="29">
        <v>0</v>
      </c>
      <c r="H5270" s="19">
        <v>16800</v>
      </c>
      <c r="I5270" s="19">
        <v>0</v>
      </c>
      <c r="J5270" s="39">
        <v>16800</v>
      </c>
      <c r="K5270" s="40">
        <v>0</v>
      </c>
      <c r="L5270" s="19">
        <v>16800</v>
      </c>
      <c r="M5270" s="19">
        <v>0</v>
      </c>
      <c r="N5270" s="39">
        <v>16800</v>
      </c>
      <c r="O5270" s="40">
        <v>0</v>
      </c>
      <c r="P5270" s="22">
        <v>16800</v>
      </c>
      <c r="Q5270" s="22">
        <v>0</v>
      </c>
      <c r="R5270" s="39">
        <v>16800</v>
      </c>
      <c r="S5270" s="40">
        <v>0</v>
      </c>
      <c r="T5270" s="19">
        <v>16800</v>
      </c>
      <c r="U5270" s="19">
        <v>0</v>
      </c>
      <c r="V5270" s="39"/>
      <c r="W5270" s="40"/>
      <c r="X5270" s="19"/>
      <c r="Y5270" s="19"/>
      <c r="Z5270" s="39"/>
      <c r="AA5270" s="40"/>
      <c r="AB5270" s="19"/>
      <c r="AC5270" s="19"/>
      <c r="AD5270" s="43"/>
      <c r="AE5270" s="26"/>
      <c r="AF5270" s="26"/>
      <c r="AG5270" s="44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6" t="s">
        <v>1655</v>
      </c>
      <c r="B5271" s="37" t="s">
        <v>1093</v>
      </c>
      <c r="C5271" s="38" t="s">
        <v>1094</v>
      </c>
      <c r="D5271" s="24">
        <f t="shared" si="164"/>
        <v>0</v>
      </c>
      <c r="E5271" s="32">
        <f t="shared" si="165"/>
        <v>0</v>
      </c>
      <c r="F5271" s="30"/>
      <c r="G5271" s="31"/>
      <c r="H5271" s="22"/>
      <c r="I5271" s="22"/>
      <c r="J5271" s="41"/>
      <c r="K5271" s="42"/>
      <c r="L5271" s="22"/>
      <c r="M5271" s="22"/>
      <c r="N5271" s="41"/>
      <c r="O5271" s="42"/>
      <c r="P5271" s="19"/>
      <c r="Q5271" s="19"/>
      <c r="R5271" s="41"/>
      <c r="S5271" s="42"/>
      <c r="T5271" s="22"/>
      <c r="U5271" s="22"/>
      <c r="V5271" s="41"/>
      <c r="W5271" s="42"/>
      <c r="X5271" s="22"/>
      <c r="Y5271" s="22"/>
      <c r="Z5271" s="41"/>
      <c r="AA5271" s="42"/>
      <c r="AB5271" s="22"/>
      <c r="AC5271" s="22"/>
      <c r="AD5271" s="43"/>
      <c r="AE5271" s="26"/>
      <c r="AF5271" s="26"/>
      <c r="AG5271" s="44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6" t="s">
        <v>1655</v>
      </c>
      <c r="B5272" s="37" t="s">
        <v>1095</v>
      </c>
      <c r="C5272" s="38" t="s">
        <v>1096</v>
      </c>
      <c r="D5272" s="24">
        <f t="shared" si="164"/>
        <v>578760</v>
      </c>
      <c r="E5272" s="32">
        <f t="shared" si="165"/>
        <v>67680</v>
      </c>
      <c r="F5272" s="28">
        <v>65580</v>
      </c>
      <c r="G5272" s="29">
        <v>0</v>
      </c>
      <c r="H5272" s="19">
        <v>135360</v>
      </c>
      <c r="I5272" s="19">
        <v>0</v>
      </c>
      <c r="J5272" s="39">
        <v>58080</v>
      </c>
      <c r="K5272" s="40">
        <v>67680</v>
      </c>
      <c r="L5272" s="19">
        <v>71520</v>
      </c>
      <c r="M5272" s="19">
        <v>0</v>
      </c>
      <c r="N5272" s="39">
        <v>56520</v>
      </c>
      <c r="O5272" s="40">
        <v>0</v>
      </c>
      <c r="P5272" s="22">
        <v>63900</v>
      </c>
      <c r="Q5272" s="22">
        <v>0</v>
      </c>
      <c r="R5272" s="39">
        <v>63900</v>
      </c>
      <c r="S5272" s="40">
        <v>0</v>
      </c>
      <c r="T5272" s="19">
        <v>63900</v>
      </c>
      <c r="U5272" s="19">
        <v>0</v>
      </c>
      <c r="V5272" s="39"/>
      <c r="W5272" s="40"/>
      <c r="X5272" s="19"/>
      <c r="Y5272" s="19"/>
      <c r="Z5272" s="39"/>
      <c r="AA5272" s="40"/>
      <c r="AB5272" s="19"/>
      <c r="AC5272" s="19"/>
      <c r="AD5272" s="43"/>
      <c r="AE5272" s="26"/>
      <c r="AF5272" s="26"/>
      <c r="AG5272" s="44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6" t="s">
        <v>1655</v>
      </c>
      <c r="B5273" s="37" t="s">
        <v>1097</v>
      </c>
      <c r="C5273" s="38" t="s">
        <v>1098</v>
      </c>
      <c r="D5273" s="24">
        <f t="shared" si="164"/>
        <v>0</v>
      </c>
      <c r="E5273" s="32">
        <f t="shared" si="165"/>
        <v>0</v>
      </c>
      <c r="F5273" s="30"/>
      <c r="G5273" s="31"/>
      <c r="H5273" s="22"/>
      <c r="I5273" s="22"/>
      <c r="J5273" s="41"/>
      <c r="K5273" s="42"/>
      <c r="L5273" s="22"/>
      <c r="M5273" s="22"/>
      <c r="N5273" s="41"/>
      <c r="O5273" s="42"/>
      <c r="P5273" s="19"/>
      <c r="Q5273" s="19"/>
      <c r="R5273" s="41"/>
      <c r="S5273" s="42"/>
      <c r="T5273" s="22"/>
      <c r="U5273" s="22"/>
      <c r="V5273" s="41"/>
      <c r="W5273" s="42"/>
      <c r="X5273" s="22"/>
      <c r="Y5273" s="22"/>
      <c r="Z5273" s="41"/>
      <c r="AA5273" s="42"/>
      <c r="AB5273" s="22"/>
      <c r="AC5273" s="22"/>
      <c r="AD5273" s="43"/>
      <c r="AE5273" s="26"/>
      <c r="AF5273" s="26"/>
      <c r="AG5273" s="44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6" t="s">
        <v>1655</v>
      </c>
      <c r="B5274" s="37" t="s">
        <v>1099</v>
      </c>
      <c r="C5274" s="38" t="s">
        <v>1100</v>
      </c>
      <c r="D5274" s="24">
        <f t="shared" si="164"/>
        <v>0</v>
      </c>
      <c r="E5274" s="32">
        <f t="shared" si="165"/>
        <v>0</v>
      </c>
      <c r="F5274" s="30"/>
      <c r="G5274" s="31"/>
      <c r="H5274" s="22"/>
      <c r="I5274" s="22"/>
      <c r="J5274" s="41"/>
      <c r="K5274" s="42"/>
      <c r="L5274" s="22"/>
      <c r="M5274" s="22"/>
      <c r="N5274" s="41"/>
      <c r="O5274" s="42"/>
      <c r="P5274" s="22"/>
      <c r="Q5274" s="22"/>
      <c r="R5274" s="41"/>
      <c r="S5274" s="42"/>
      <c r="T5274" s="22"/>
      <c r="U5274" s="22"/>
      <c r="V5274" s="41"/>
      <c r="W5274" s="42"/>
      <c r="X5274" s="22"/>
      <c r="Y5274" s="22"/>
      <c r="Z5274" s="41"/>
      <c r="AA5274" s="42"/>
      <c r="AB5274" s="22"/>
      <c r="AC5274" s="22"/>
      <c r="AD5274" s="43"/>
      <c r="AE5274" s="26"/>
      <c r="AF5274" s="26"/>
      <c r="AG5274" s="44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6" t="s">
        <v>1655</v>
      </c>
      <c r="B5275" s="37" t="s">
        <v>1101</v>
      </c>
      <c r="C5275" s="38" t="s">
        <v>1102</v>
      </c>
      <c r="D5275" s="24">
        <f t="shared" si="164"/>
        <v>254471.49000000002</v>
      </c>
      <c r="E5275" s="32">
        <f t="shared" si="165"/>
        <v>0</v>
      </c>
      <c r="F5275" s="28">
        <v>30553.599999999999</v>
      </c>
      <c r="G5275" s="29">
        <v>0</v>
      </c>
      <c r="H5275" s="19">
        <v>32245.599999999999</v>
      </c>
      <c r="I5275" s="19">
        <v>0</v>
      </c>
      <c r="J5275" s="39">
        <v>31441.599999999999</v>
      </c>
      <c r="K5275" s="40">
        <v>0</v>
      </c>
      <c r="L5275" s="19">
        <v>31413.599999999999</v>
      </c>
      <c r="M5275" s="19">
        <v>0</v>
      </c>
      <c r="N5275" s="39">
        <v>31781.29</v>
      </c>
      <c r="O5275" s="40">
        <v>0</v>
      </c>
      <c r="P5275" s="22">
        <v>31738.6</v>
      </c>
      <c r="Q5275" s="22">
        <v>0</v>
      </c>
      <c r="R5275" s="39">
        <v>31738.6</v>
      </c>
      <c r="S5275" s="40">
        <v>0</v>
      </c>
      <c r="T5275" s="19">
        <v>33558.6</v>
      </c>
      <c r="U5275" s="19">
        <v>0</v>
      </c>
      <c r="V5275" s="39"/>
      <c r="W5275" s="40"/>
      <c r="X5275" s="19"/>
      <c r="Y5275" s="19"/>
      <c r="Z5275" s="39"/>
      <c r="AA5275" s="40"/>
      <c r="AB5275" s="19"/>
      <c r="AC5275" s="19"/>
      <c r="AD5275" s="43"/>
      <c r="AE5275" s="26"/>
      <c r="AF5275" s="26"/>
      <c r="AG5275" s="44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6" t="s">
        <v>1655</v>
      </c>
      <c r="B5276" s="37" t="s">
        <v>1103</v>
      </c>
      <c r="C5276" s="38" t="s">
        <v>1104</v>
      </c>
      <c r="D5276" s="24">
        <f t="shared" si="164"/>
        <v>381706.87000000005</v>
      </c>
      <c r="E5276" s="32">
        <f t="shared" si="165"/>
        <v>0</v>
      </c>
      <c r="F5276" s="28">
        <v>45830.400000000001</v>
      </c>
      <c r="G5276" s="29">
        <v>0</v>
      </c>
      <c r="H5276" s="19">
        <v>48368.04</v>
      </c>
      <c r="I5276" s="19">
        <v>0</v>
      </c>
      <c r="J5276" s="39">
        <v>47162.400000000001</v>
      </c>
      <c r="K5276" s="40">
        <v>0</v>
      </c>
      <c r="L5276" s="19">
        <v>47120.4</v>
      </c>
      <c r="M5276" s="19">
        <v>0</v>
      </c>
      <c r="N5276" s="39">
        <v>47671.93</v>
      </c>
      <c r="O5276" s="40">
        <v>0</v>
      </c>
      <c r="P5276" s="19">
        <v>47607.9</v>
      </c>
      <c r="Q5276" s="19">
        <v>0</v>
      </c>
      <c r="R5276" s="39">
        <v>47607.9</v>
      </c>
      <c r="S5276" s="40">
        <v>0</v>
      </c>
      <c r="T5276" s="19">
        <v>50337.9</v>
      </c>
      <c r="U5276" s="19">
        <v>0</v>
      </c>
      <c r="V5276" s="39"/>
      <c r="W5276" s="40"/>
      <c r="X5276" s="19"/>
      <c r="Y5276" s="19"/>
      <c r="Z5276" s="39"/>
      <c r="AA5276" s="40"/>
      <c r="AB5276" s="19"/>
      <c r="AC5276" s="19"/>
      <c r="AD5276" s="43"/>
      <c r="AE5276" s="26"/>
      <c r="AF5276" s="26"/>
      <c r="AG5276" s="44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6" t="s">
        <v>1655</v>
      </c>
      <c r="B5277" s="37" t="s">
        <v>1105</v>
      </c>
      <c r="C5277" s="38" t="s">
        <v>1106</v>
      </c>
      <c r="D5277" s="24">
        <f t="shared" si="164"/>
        <v>62402.400000000009</v>
      </c>
      <c r="E5277" s="32">
        <f t="shared" si="165"/>
        <v>0</v>
      </c>
      <c r="F5277" s="28">
        <v>7511.1</v>
      </c>
      <c r="G5277" s="29">
        <v>0</v>
      </c>
      <c r="H5277" s="19">
        <v>8020.5</v>
      </c>
      <c r="I5277" s="19">
        <v>0</v>
      </c>
      <c r="J5277" s="39">
        <v>7765.8</v>
      </c>
      <c r="K5277" s="40">
        <v>0</v>
      </c>
      <c r="L5277" s="19">
        <v>7765.8</v>
      </c>
      <c r="M5277" s="19">
        <v>0</v>
      </c>
      <c r="N5277" s="39">
        <v>7765.8</v>
      </c>
      <c r="O5277" s="40">
        <v>0</v>
      </c>
      <c r="P5277" s="19">
        <v>7765.8</v>
      </c>
      <c r="Q5277" s="19">
        <v>0</v>
      </c>
      <c r="R5277" s="39">
        <v>7765.8</v>
      </c>
      <c r="S5277" s="40">
        <v>0</v>
      </c>
      <c r="T5277" s="19">
        <v>8041.8</v>
      </c>
      <c r="U5277" s="19">
        <v>0</v>
      </c>
      <c r="V5277" s="39"/>
      <c r="W5277" s="40"/>
      <c r="X5277" s="19"/>
      <c r="Y5277" s="19"/>
      <c r="Z5277" s="39"/>
      <c r="AA5277" s="40"/>
      <c r="AB5277" s="19"/>
      <c r="AC5277" s="19"/>
      <c r="AD5277" s="43"/>
      <c r="AE5277" s="26"/>
      <c r="AF5277" s="26"/>
      <c r="AG5277" s="44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6" t="s">
        <v>1655</v>
      </c>
      <c r="B5278" s="37" t="s">
        <v>1107</v>
      </c>
      <c r="C5278" s="38" t="s">
        <v>1108</v>
      </c>
      <c r="D5278" s="24">
        <f t="shared" si="164"/>
        <v>12600</v>
      </c>
      <c r="E5278" s="32">
        <f t="shared" si="165"/>
        <v>0</v>
      </c>
      <c r="F5278" s="28">
        <v>2250</v>
      </c>
      <c r="G5278" s="29">
        <v>0</v>
      </c>
      <c r="H5278" s="19">
        <v>2250</v>
      </c>
      <c r="I5278" s="19">
        <v>0</v>
      </c>
      <c r="J5278" s="39">
        <v>2250</v>
      </c>
      <c r="K5278" s="40">
        <v>0</v>
      </c>
      <c r="L5278" s="19">
        <v>2250</v>
      </c>
      <c r="M5278" s="19">
        <v>0</v>
      </c>
      <c r="N5278" s="39">
        <v>1500</v>
      </c>
      <c r="O5278" s="40">
        <v>0</v>
      </c>
      <c r="P5278" s="19">
        <v>1500</v>
      </c>
      <c r="Q5278" s="19">
        <v>0</v>
      </c>
      <c r="R5278" s="39">
        <v>300</v>
      </c>
      <c r="S5278" s="40">
        <v>0</v>
      </c>
      <c r="T5278" s="19">
        <v>300</v>
      </c>
      <c r="U5278" s="19">
        <v>0</v>
      </c>
      <c r="V5278" s="39"/>
      <c r="W5278" s="40"/>
      <c r="X5278" s="19"/>
      <c r="Y5278" s="19"/>
      <c r="Z5278" s="39"/>
      <c r="AA5278" s="40"/>
      <c r="AB5278" s="19"/>
      <c r="AC5278" s="19"/>
      <c r="AD5278" s="43"/>
      <c r="AE5278" s="26"/>
      <c r="AF5278" s="26"/>
      <c r="AG5278" s="44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6" t="s">
        <v>1655</v>
      </c>
      <c r="B5279" s="37" t="s">
        <v>1109</v>
      </c>
      <c r="C5279" s="38" t="s">
        <v>1110</v>
      </c>
      <c r="D5279" s="24">
        <f t="shared" si="164"/>
        <v>280100.24</v>
      </c>
      <c r="E5279" s="32">
        <f t="shared" si="165"/>
        <v>0</v>
      </c>
      <c r="F5279" s="28">
        <v>32722</v>
      </c>
      <c r="G5279" s="29">
        <v>0</v>
      </c>
      <c r="H5279" s="19">
        <v>32890</v>
      </c>
      <c r="I5279" s="19">
        <v>0</v>
      </c>
      <c r="J5279" s="39">
        <v>39933</v>
      </c>
      <c r="K5279" s="40">
        <v>0</v>
      </c>
      <c r="L5279" s="19">
        <v>35183</v>
      </c>
      <c r="M5279" s="19">
        <v>0</v>
      </c>
      <c r="N5279" s="39">
        <v>38096</v>
      </c>
      <c r="O5279" s="40">
        <v>0</v>
      </c>
      <c r="P5279" s="19">
        <v>39327</v>
      </c>
      <c r="Q5279" s="19">
        <v>0</v>
      </c>
      <c r="R5279" s="39">
        <v>30713</v>
      </c>
      <c r="S5279" s="40">
        <v>0</v>
      </c>
      <c r="T5279" s="19">
        <v>31236.240000000002</v>
      </c>
      <c r="U5279" s="19">
        <v>0</v>
      </c>
      <c r="V5279" s="39"/>
      <c r="W5279" s="40"/>
      <c r="X5279" s="19"/>
      <c r="Y5279" s="19"/>
      <c r="Z5279" s="39"/>
      <c r="AA5279" s="40"/>
      <c r="AB5279" s="19"/>
      <c r="AC5279" s="19"/>
      <c r="AD5279" s="43"/>
      <c r="AE5279" s="26"/>
      <c r="AF5279" s="26"/>
      <c r="AG5279" s="44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6" t="s">
        <v>1655</v>
      </c>
      <c r="B5280" s="37" t="s">
        <v>1111</v>
      </c>
      <c r="C5280" s="38" t="s">
        <v>1112</v>
      </c>
      <c r="D5280" s="24">
        <f t="shared" si="164"/>
        <v>0</v>
      </c>
      <c r="E5280" s="32">
        <f t="shared" si="165"/>
        <v>0</v>
      </c>
      <c r="F5280" s="30"/>
      <c r="G5280" s="31"/>
      <c r="H5280" s="22"/>
      <c r="I5280" s="22"/>
      <c r="J5280" s="41"/>
      <c r="K5280" s="42"/>
      <c r="L5280" s="22"/>
      <c r="M5280" s="22"/>
      <c r="N5280" s="41"/>
      <c r="O5280" s="42"/>
      <c r="P5280" s="19"/>
      <c r="Q5280" s="19"/>
      <c r="R5280" s="41"/>
      <c r="S5280" s="42"/>
      <c r="T5280" s="22"/>
      <c r="U5280" s="22"/>
      <c r="V5280" s="41"/>
      <c r="W5280" s="42"/>
      <c r="X5280" s="22"/>
      <c r="Y5280" s="22"/>
      <c r="Z5280" s="41"/>
      <c r="AA5280" s="42"/>
      <c r="AB5280" s="22"/>
      <c r="AC5280" s="22"/>
      <c r="AD5280" s="43"/>
      <c r="AE5280" s="26"/>
      <c r="AF5280" s="26"/>
      <c r="AG5280" s="44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6" t="s">
        <v>1655</v>
      </c>
      <c r="B5281" s="37" t="s">
        <v>1113</v>
      </c>
      <c r="C5281" s="38" t="s">
        <v>1114</v>
      </c>
      <c r="D5281" s="24">
        <f t="shared" si="164"/>
        <v>0</v>
      </c>
      <c r="E5281" s="32">
        <f t="shared" si="165"/>
        <v>0</v>
      </c>
      <c r="F5281" s="28"/>
      <c r="G5281" s="29"/>
      <c r="H5281" s="19"/>
      <c r="I5281" s="19"/>
      <c r="J5281" s="39"/>
      <c r="K5281" s="40"/>
      <c r="L5281" s="19"/>
      <c r="M5281" s="19"/>
      <c r="N5281" s="39"/>
      <c r="O5281" s="40"/>
      <c r="P5281" s="22"/>
      <c r="Q5281" s="22"/>
      <c r="R5281" s="39"/>
      <c r="S5281" s="40"/>
      <c r="T5281" s="19"/>
      <c r="U5281" s="19"/>
      <c r="V5281" s="39"/>
      <c r="W5281" s="40"/>
      <c r="X5281" s="19"/>
      <c r="Y5281" s="19"/>
      <c r="Z5281" s="39"/>
      <c r="AA5281" s="40"/>
      <c r="AB5281" s="19"/>
      <c r="AC5281" s="19"/>
      <c r="AD5281" s="43"/>
      <c r="AE5281" s="26"/>
      <c r="AF5281" s="26"/>
      <c r="AG5281" s="44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6" t="s">
        <v>1655</v>
      </c>
      <c r="B5282" s="37" t="s">
        <v>1115</v>
      </c>
      <c r="C5282" s="38" t="s">
        <v>1116</v>
      </c>
      <c r="D5282" s="24">
        <f t="shared" si="164"/>
        <v>706500</v>
      </c>
      <c r="E5282" s="32">
        <f t="shared" si="165"/>
        <v>0</v>
      </c>
      <c r="F5282" s="30"/>
      <c r="G5282" s="31"/>
      <c r="H5282" s="22"/>
      <c r="I5282" s="22"/>
      <c r="J5282" s="41"/>
      <c r="K5282" s="42"/>
      <c r="L5282" s="22"/>
      <c r="M5282" s="22"/>
      <c r="N5282" s="41"/>
      <c r="O5282" s="42"/>
      <c r="P5282" s="19">
        <v>508500</v>
      </c>
      <c r="Q5282" s="19">
        <v>0</v>
      </c>
      <c r="R5282" s="41">
        <v>101500</v>
      </c>
      <c r="S5282" s="42">
        <v>0</v>
      </c>
      <c r="T5282" s="22">
        <v>96500</v>
      </c>
      <c r="U5282" s="22">
        <v>0</v>
      </c>
      <c r="V5282" s="41"/>
      <c r="W5282" s="42"/>
      <c r="X5282" s="22"/>
      <c r="Y5282" s="22"/>
      <c r="Z5282" s="41"/>
      <c r="AA5282" s="42"/>
      <c r="AB5282" s="22"/>
      <c r="AC5282" s="22"/>
      <c r="AD5282" s="43"/>
      <c r="AE5282" s="26"/>
      <c r="AF5282" s="26"/>
      <c r="AG5282" s="44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6" t="s">
        <v>1655</v>
      </c>
      <c r="B5283" s="37" t="s">
        <v>1117</v>
      </c>
      <c r="C5283" s="38" t="s">
        <v>1118</v>
      </c>
      <c r="D5283" s="24">
        <f t="shared" si="164"/>
        <v>42500</v>
      </c>
      <c r="E5283" s="32">
        <f t="shared" si="165"/>
        <v>0</v>
      </c>
      <c r="F5283" s="28">
        <v>4000</v>
      </c>
      <c r="G5283" s="29">
        <v>0</v>
      </c>
      <c r="H5283" s="19">
        <v>4000</v>
      </c>
      <c r="I5283" s="19">
        <v>0</v>
      </c>
      <c r="J5283" s="39">
        <v>7000</v>
      </c>
      <c r="K5283" s="40">
        <v>0</v>
      </c>
      <c r="L5283" s="19">
        <v>5500</v>
      </c>
      <c r="M5283" s="19">
        <v>0</v>
      </c>
      <c r="N5283" s="39">
        <v>5500</v>
      </c>
      <c r="O5283" s="40">
        <v>0</v>
      </c>
      <c r="P5283" s="22">
        <v>5500</v>
      </c>
      <c r="Q5283" s="22">
        <v>0</v>
      </c>
      <c r="R5283" s="39">
        <v>5500</v>
      </c>
      <c r="S5283" s="40">
        <v>0</v>
      </c>
      <c r="T5283" s="19">
        <v>5500</v>
      </c>
      <c r="U5283" s="19">
        <v>0</v>
      </c>
      <c r="V5283" s="39"/>
      <c r="W5283" s="40"/>
      <c r="X5283" s="19"/>
      <c r="Y5283" s="19"/>
      <c r="Z5283" s="39"/>
      <c r="AA5283" s="40"/>
      <c r="AB5283" s="19"/>
      <c r="AC5283" s="19"/>
      <c r="AD5283" s="43"/>
      <c r="AE5283" s="26"/>
      <c r="AF5283" s="26"/>
      <c r="AG5283" s="44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6" t="s">
        <v>1655</v>
      </c>
      <c r="B5284" s="37" t="s">
        <v>1119</v>
      </c>
      <c r="C5284" s="38" t="s">
        <v>1120</v>
      </c>
      <c r="D5284" s="24">
        <f t="shared" si="164"/>
        <v>0</v>
      </c>
      <c r="E5284" s="32">
        <f t="shared" si="165"/>
        <v>0</v>
      </c>
      <c r="F5284" s="30"/>
      <c r="G5284" s="31"/>
      <c r="H5284" s="22"/>
      <c r="I5284" s="22"/>
      <c r="J5284" s="41"/>
      <c r="K5284" s="42"/>
      <c r="L5284" s="22"/>
      <c r="M5284" s="22"/>
      <c r="N5284" s="41"/>
      <c r="O5284" s="42"/>
      <c r="P5284" s="19"/>
      <c r="Q5284" s="19"/>
      <c r="R5284" s="41"/>
      <c r="S5284" s="42"/>
      <c r="T5284" s="22"/>
      <c r="U5284" s="22"/>
      <c r="V5284" s="41"/>
      <c r="W5284" s="42"/>
      <c r="X5284" s="22"/>
      <c r="Y5284" s="22"/>
      <c r="Z5284" s="41"/>
      <c r="AA5284" s="42"/>
      <c r="AB5284" s="22"/>
      <c r="AC5284" s="22"/>
      <c r="AD5284" s="43"/>
      <c r="AE5284" s="26"/>
      <c r="AF5284" s="26"/>
      <c r="AG5284" s="44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6" t="s">
        <v>1655</v>
      </c>
      <c r="B5285" s="37" t="s">
        <v>1121</v>
      </c>
      <c r="C5285" s="38" t="s">
        <v>1122</v>
      </c>
      <c r="D5285" s="24">
        <f t="shared" si="164"/>
        <v>0</v>
      </c>
      <c r="E5285" s="32">
        <f t="shared" si="165"/>
        <v>0</v>
      </c>
      <c r="F5285" s="30"/>
      <c r="G5285" s="31"/>
      <c r="H5285" s="22"/>
      <c r="I5285" s="22"/>
      <c r="J5285" s="41"/>
      <c r="K5285" s="42"/>
      <c r="L5285" s="22"/>
      <c r="M5285" s="22"/>
      <c r="N5285" s="41"/>
      <c r="O5285" s="42"/>
      <c r="P5285" s="22"/>
      <c r="Q5285" s="22"/>
      <c r="R5285" s="41"/>
      <c r="S5285" s="42"/>
      <c r="T5285" s="22"/>
      <c r="U5285" s="22"/>
      <c r="V5285" s="41"/>
      <c r="W5285" s="42"/>
      <c r="X5285" s="22"/>
      <c r="Y5285" s="22"/>
      <c r="Z5285" s="41"/>
      <c r="AA5285" s="42"/>
      <c r="AB5285" s="22"/>
      <c r="AC5285" s="22"/>
      <c r="AD5285" s="43"/>
      <c r="AE5285" s="26"/>
      <c r="AF5285" s="26"/>
      <c r="AG5285" s="44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6" t="s">
        <v>1655</v>
      </c>
      <c r="B5286" s="37" t="s">
        <v>1123</v>
      </c>
      <c r="C5286" s="38" t="s">
        <v>1124</v>
      </c>
      <c r="D5286" s="24">
        <f t="shared" si="164"/>
        <v>468000</v>
      </c>
      <c r="E5286" s="32">
        <f t="shared" si="165"/>
        <v>0</v>
      </c>
      <c r="F5286" s="30"/>
      <c r="G5286" s="31"/>
      <c r="H5286" s="22"/>
      <c r="I5286" s="22"/>
      <c r="J5286" s="41"/>
      <c r="K5286" s="42"/>
      <c r="L5286" s="22"/>
      <c r="M5286" s="22"/>
      <c r="N5286" s="41"/>
      <c r="O5286" s="42"/>
      <c r="P5286" s="22">
        <v>234000</v>
      </c>
      <c r="Q5286" s="22">
        <v>0</v>
      </c>
      <c r="R5286" s="41">
        <v>0</v>
      </c>
      <c r="S5286" s="42">
        <v>0</v>
      </c>
      <c r="T5286" s="22">
        <v>234000</v>
      </c>
      <c r="U5286" s="22">
        <v>0</v>
      </c>
      <c r="V5286" s="41"/>
      <c r="W5286" s="42"/>
      <c r="X5286" s="22"/>
      <c r="Y5286" s="22"/>
      <c r="Z5286" s="41"/>
      <c r="AA5286" s="42"/>
      <c r="AB5286" s="22"/>
      <c r="AC5286" s="22"/>
      <c r="AD5286" s="43"/>
      <c r="AE5286" s="26"/>
      <c r="AF5286" s="26"/>
      <c r="AG5286" s="44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6" t="s">
        <v>1655</v>
      </c>
      <c r="B5287" s="37" t="s">
        <v>1125</v>
      </c>
      <c r="C5287" s="38" t="s">
        <v>1126</v>
      </c>
      <c r="D5287" s="24">
        <f t="shared" si="164"/>
        <v>0</v>
      </c>
      <c r="E5287" s="32">
        <f t="shared" si="165"/>
        <v>0</v>
      </c>
      <c r="F5287" s="30"/>
      <c r="G5287" s="31"/>
      <c r="H5287" s="22"/>
      <c r="I5287" s="22"/>
      <c r="J5287" s="41"/>
      <c r="K5287" s="42"/>
      <c r="L5287" s="22"/>
      <c r="M5287" s="22"/>
      <c r="N5287" s="41"/>
      <c r="O5287" s="42"/>
      <c r="P5287" s="22"/>
      <c r="Q5287" s="22"/>
      <c r="R5287" s="41"/>
      <c r="S5287" s="42"/>
      <c r="T5287" s="22"/>
      <c r="U5287" s="22"/>
      <c r="V5287" s="41"/>
      <c r="W5287" s="42"/>
      <c r="X5287" s="22"/>
      <c r="Y5287" s="22"/>
      <c r="Z5287" s="41"/>
      <c r="AA5287" s="42"/>
      <c r="AB5287" s="22"/>
      <c r="AC5287" s="22"/>
      <c r="AD5287" s="43"/>
      <c r="AE5287" s="26"/>
      <c r="AF5287" s="26"/>
      <c r="AG5287" s="44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6" t="s">
        <v>1655</v>
      </c>
      <c r="B5288" s="37" t="s">
        <v>1127</v>
      </c>
      <c r="C5288" s="38" t="s">
        <v>1128</v>
      </c>
      <c r="D5288" s="24">
        <f t="shared" si="164"/>
        <v>0</v>
      </c>
      <c r="E5288" s="32">
        <f t="shared" si="165"/>
        <v>0</v>
      </c>
      <c r="F5288" s="28"/>
      <c r="G5288" s="29"/>
      <c r="H5288" s="19"/>
      <c r="I5288" s="19"/>
      <c r="J5288" s="39"/>
      <c r="K5288" s="40"/>
      <c r="L5288" s="19"/>
      <c r="M5288" s="19"/>
      <c r="N5288" s="39"/>
      <c r="O5288" s="40"/>
      <c r="P5288" s="22"/>
      <c r="Q5288" s="22"/>
      <c r="R5288" s="39"/>
      <c r="S5288" s="40"/>
      <c r="T5288" s="19"/>
      <c r="U5288" s="19"/>
      <c r="V5288" s="39"/>
      <c r="W5288" s="40"/>
      <c r="X5288" s="19"/>
      <c r="Y5288" s="19"/>
      <c r="Z5288" s="39"/>
      <c r="AA5288" s="40"/>
      <c r="AB5288" s="19"/>
      <c r="AC5288" s="19"/>
      <c r="AD5288" s="43"/>
      <c r="AE5288" s="26"/>
      <c r="AF5288" s="26"/>
      <c r="AG5288" s="44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6" t="s">
        <v>1655</v>
      </c>
      <c r="B5289" s="37" t="s">
        <v>1129</v>
      </c>
      <c r="C5289" s="38" t="s">
        <v>1130</v>
      </c>
      <c r="D5289" s="24">
        <f t="shared" si="164"/>
        <v>210600</v>
      </c>
      <c r="E5289" s="32">
        <f t="shared" si="165"/>
        <v>2500</v>
      </c>
      <c r="F5289" s="30">
        <v>24300</v>
      </c>
      <c r="G5289" s="31">
        <v>0</v>
      </c>
      <c r="H5289" s="22">
        <v>30600</v>
      </c>
      <c r="I5289" s="22">
        <v>0</v>
      </c>
      <c r="J5289" s="41">
        <v>24700</v>
      </c>
      <c r="K5289" s="42">
        <v>0</v>
      </c>
      <c r="L5289" s="22">
        <v>26400</v>
      </c>
      <c r="M5289" s="22">
        <v>0</v>
      </c>
      <c r="N5289" s="41">
        <v>24700</v>
      </c>
      <c r="O5289" s="42">
        <v>0</v>
      </c>
      <c r="P5289" s="19">
        <v>27100</v>
      </c>
      <c r="Q5289" s="19">
        <v>0</v>
      </c>
      <c r="R5289" s="41">
        <v>26400</v>
      </c>
      <c r="S5289" s="42">
        <v>2500</v>
      </c>
      <c r="T5289" s="22">
        <v>26400</v>
      </c>
      <c r="U5289" s="22">
        <v>0</v>
      </c>
      <c r="V5289" s="41"/>
      <c r="W5289" s="42"/>
      <c r="X5289" s="22"/>
      <c r="Y5289" s="22"/>
      <c r="Z5289" s="41"/>
      <c r="AA5289" s="42"/>
      <c r="AB5289" s="22"/>
      <c r="AC5289" s="22"/>
      <c r="AD5289" s="43"/>
      <c r="AE5289" s="26"/>
      <c r="AF5289" s="26"/>
      <c r="AG5289" s="44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6" t="s">
        <v>1655</v>
      </c>
      <c r="B5290" s="37" t="s">
        <v>1131</v>
      </c>
      <c r="C5290" s="38" t="s">
        <v>1132</v>
      </c>
      <c r="D5290" s="24">
        <f t="shared" si="164"/>
        <v>2881500</v>
      </c>
      <c r="E5290" s="32">
        <f t="shared" si="165"/>
        <v>468000</v>
      </c>
      <c r="F5290" s="28">
        <v>403200</v>
      </c>
      <c r="G5290" s="29">
        <v>0</v>
      </c>
      <c r="H5290" s="19">
        <v>355400</v>
      </c>
      <c r="I5290" s="19">
        <v>0</v>
      </c>
      <c r="J5290" s="39">
        <v>354700</v>
      </c>
      <c r="K5290" s="40">
        <v>0</v>
      </c>
      <c r="L5290" s="19">
        <v>351800</v>
      </c>
      <c r="M5290" s="19">
        <v>0</v>
      </c>
      <c r="N5290" s="39">
        <v>358600</v>
      </c>
      <c r="O5290" s="40">
        <v>0</v>
      </c>
      <c r="P5290" s="22">
        <v>358600</v>
      </c>
      <c r="Q5290" s="22">
        <v>234000</v>
      </c>
      <c r="R5290" s="39">
        <v>349600</v>
      </c>
      <c r="S5290" s="40">
        <v>0</v>
      </c>
      <c r="T5290" s="19">
        <v>349600</v>
      </c>
      <c r="U5290" s="19">
        <v>234000</v>
      </c>
      <c r="V5290" s="39"/>
      <c r="W5290" s="40"/>
      <c r="X5290" s="19"/>
      <c r="Y5290" s="19"/>
      <c r="Z5290" s="39"/>
      <c r="AA5290" s="40"/>
      <c r="AB5290" s="19"/>
      <c r="AC5290" s="19"/>
      <c r="AD5290" s="43"/>
      <c r="AE5290" s="26"/>
      <c r="AF5290" s="26"/>
      <c r="AG5290" s="44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6" t="s">
        <v>1655</v>
      </c>
      <c r="B5291" s="37" t="s">
        <v>1133</v>
      </c>
      <c r="C5291" s="38" t="s">
        <v>1134</v>
      </c>
      <c r="D5291" s="24">
        <f t="shared" si="164"/>
        <v>0</v>
      </c>
      <c r="E5291" s="32">
        <f t="shared" si="165"/>
        <v>0</v>
      </c>
      <c r="F5291" s="28"/>
      <c r="G5291" s="29"/>
      <c r="H5291" s="19"/>
      <c r="I5291" s="19"/>
      <c r="J5291" s="39"/>
      <c r="K5291" s="40"/>
      <c r="L5291" s="19"/>
      <c r="M5291" s="19"/>
      <c r="N5291" s="39"/>
      <c r="O5291" s="40"/>
      <c r="P5291" s="19"/>
      <c r="Q5291" s="19"/>
      <c r="R5291" s="39"/>
      <c r="S5291" s="40"/>
      <c r="T5291" s="19"/>
      <c r="U5291" s="19"/>
      <c r="V5291" s="39"/>
      <c r="W5291" s="40"/>
      <c r="X5291" s="19"/>
      <c r="Y5291" s="19"/>
      <c r="Z5291" s="39"/>
      <c r="AA5291" s="40"/>
      <c r="AB5291" s="19"/>
      <c r="AC5291" s="19"/>
      <c r="AD5291" s="43"/>
      <c r="AE5291" s="26"/>
      <c r="AF5291" s="26"/>
      <c r="AG5291" s="44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6" t="s">
        <v>1655</v>
      </c>
      <c r="B5292" s="37" t="s">
        <v>1135</v>
      </c>
      <c r="C5292" s="38" t="s">
        <v>1136</v>
      </c>
      <c r="D5292" s="24">
        <f t="shared" si="164"/>
        <v>0</v>
      </c>
      <c r="E5292" s="32">
        <f t="shared" si="165"/>
        <v>0</v>
      </c>
      <c r="F5292" s="30"/>
      <c r="G5292" s="31"/>
      <c r="H5292" s="22"/>
      <c r="I5292" s="22"/>
      <c r="J5292" s="41"/>
      <c r="K5292" s="42"/>
      <c r="L5292" s="22"/>
      <c r="M5292" s="22"/>
      <c r="N5292" s="41"/>
      <c r="O5292" s="42"/>
      <c r="P5292" s="19"/>
      <c r="Q5292" s="19"/>
      <c r="R5292" s="41"/>
      <c r="S5292" s="42"/>
      <c r="T5292" s="22"/>
      <c r="U5292" s="22"/>
      <c r="V5292" s="41"/>
      <c r="W5292" s="42"/>
      <c r="X5292" s="22"/>
      <c r="Y5292" s="22"/>
      <c r="Z5292" s="41"/>
      <c r="AA5292" s="42"/>
      <c r="AB5292" s="22"/>
      <c r="AC5292" s="22"/>
      <c r="AD5292" s="43"/>
      <c r="AE5292" s="26"/>
      <c r="AF5292" s="26"/>
      <c r="AG5292" s="44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6" t="s">
        <v>1655</v>
      </c>
      <c r="B5293" s="37" t="s">
        <v>1137</v>
      </c>
      <c r="C5293" s="38" t="s">
        <v>1138</v>
      </c>
      <c r="D5293" s="24">
        <f t="shared" si="164"/>
        <v>0</v>
      </c>
      <c r="E5293" s="32">
        <f t="shared" si="165"/>
        <v>0</v>
      </c>
      <c r="F5293" s="30"/>
      <c r="G5293" s="31"/>
      <c r="H5293" s="22"/>
      <c r="I5293" s="22"/>
      <c r="J5293" s="41"/>
      <c r="K5293" s="42"/>
      <c r="L5293" s="22"/>
      <c r="M5293" s="22"/>
      <c r="N5293" s="41"/>
      <c r="O5293" s="42"/>
      <c r="P5293" s="22"/>
      <c r="Q5293" s="22"/>
      <c r="R5293" s="41"/>
      <c r="S5293" s="42"/>
      <c r="T5293" s="22"/>
      <c r="U5293" s="22"/>
      <c r="V5293" s="41"/>
      <c r="W5293" s="42"/>
      <c r="X5293" s="22"/>
      <c r="Y5293" s="22"/>
      <c r="Z5293" s="41"/>
      <c r="AA5293" s="42"/>
      <c r="AB5293" s="22"/>
      <c r="AC5293" s="22"/>
      <c r="AD5293" s="43"/>
      <c r="AE5293" s="26"/>
      <c r="AF5293" s="26"/>
      <c r="AG5293" s="44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6" t="s">
        <v>1655</v>
      </c>
      <c r="B5294" s="37" t="s">
        <v>1139</v>
      </c>
      <c r="C5294" s="38" t="s">
        <v>1140</v>
      </c>
      <c r="D5294" s="24">
        <f t="shared" si="164"/>
        <v>1060</v>
      </c>
      <c r="E5294" s="32">
        <f t="shared" si="165"/>
        <v>0</v>
      </c>
      <c r="F5294" s="30"/>
      <c r="G5294" s="31"/>
      <c r="H5294" s="22"/>
      <c r="I5294" s="22"/>
      <c r="J5294" s="41"/>
      <c r="K5294" s="42"/>
      <c r="L5294" s="22">
        <v>1060</v>
      </c>
      <c r="M5294" s="22">
        <v>0</v>
      </c>
      <c r="N5294" s="41">
        <v>0</v>
      </c>
      <c r="O5294" s="42">
        <v>0</v>
      </c>
      <c r="P5294" s="22">
        <v>0</v>
      </c>
      <c r="Q5294" s="22">
        <v>0</v>
      </c>
      <c r="R5294" s="41">
        <v>0</v>
      </c>
      <c r="S5294" s="42">
        <v>0</v>
      </c>
      <c r="T5294" s="22">
        <v>0</v>
      </c>
      <c r="U5294" s="22">
        <v>0</v>
      </c>
      <c r="V5294" s="41"/>
      <c r="W5294" s="42"/>
      <c r="X5294" s="22"/>
      <c r="Y5294" s="22"/>
      <c r="Z5294" s="41"/>
      <c r="AA5294" s="42"/>
      <c r="AB5294" s="22"/>
      <c r="AC5294" s="22"/>
      <c r="AD5294" s="43"/>
      <c r="AE5294" s="26"/>
      <c r="AF5294" s="26"/>
      <c r="AG5294" s="44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6" t="s">
        <v>1655</v>
      </c>
      <c r="B5295" s="37" t="s">
        <v>1141</v>
      </c>
      <c r="C5295" s="38" t="s">
        <v>1142</v>
      </c>
      <c r="D5295" s="24">
        <f t="shared" si="164"/>
        <v>0</v>
      </c>
      <c r="E5295" s="32">
        <f t="shared" si="165"/>
        <v>0</v>
      </c>
      <c r="F5295" s="30"/>
      <c r="G5295" s="31"/>
      <c r="H5295" s="22"/>
      <c r="I5295" s="22"/>
      <c r="J5295" s="41"/>
      <c r="K5295" s="42"/>
      <c r="L5295" s="22"/>
      <c r="M5295" s="22"/>
      <c r="N5295" s="41"/>
      <c r="O5295" s="42"/>
      <c r="P5295" s="22"/>
      <c r="Q5295" s="22"/>
      <c r="R5295" s="41"/>
      <c r="S5295" s="42"/>
      <c r="T5295" s="22"/>
      <c r="U5295" s="22"/>
      <c r="V5295" s="41"/>
      <c r="W5295" s="42"/>
      <c r="X5295" s="22"/>
      <c r="Y5295" s="22"/>
      <c r="Z5295" s="41"/>
      <c r="AA5295" s="42"/>
      <c r="AB5295" s="22"/>
      <c r="AC5295" s="22"/>
      <c r="AD5295" s="43"/>
      <c r="AE5295" s="26"/>
      <c r="AF5295" s="26"/>
      <c r="AG5295" s="44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6" t="s">
        <v>1655</v>
      </c>
      <c r="B5296" s="37" t="s">
        <v>1143</v>
      </c>
      <c r="C5296" s="38" t="s">
        <v>1144</v>
      </c>
      <c r="D5296" s="24">
        <f t="shared" si="164"/>
        <v>0</v>
      </c>
      <c r="E5296" s="32">
        <f t="shared" si="165"/>
        <v>0</v>
      </c>
      <c r="F5296" s="30"/>
      <c r="G5296" s="31"/>
      <c r="H5296" s="22"/>
      <c r="I5296" s="22"/>
      <c r="J5296" s="41"/>
      <c r="K5296" s="42"/>
      <c r="L5296" s="22"/>
      <c r="M5296" s="22"/>
      <c r="N5296" s="41"/>
      <c r="O5296" s="42"/>
      <c r="P5296" s="22"/>
      <c r="Q5296" s="22"/>
      <c r="R5296" s="41"/>
      <c r="S5296" s="42"/>
      <c r="T5296" s="22"/>
      <c r="U5296" s="22"/>
      <c r="V5296" s="41"/>
      <c r="W5296" s="42"/>
      <c r="X5296" s="22"/>
      <c r="Y5296" s="22"/>
      <c r="Z5296" s="41"/>
      <c r="AA5296" s="42"/>
      <c r="AB5296" s="22"/>
      <c r="AC5296" s="22"/>
      <c r="AD5296" s="43"/>
      <c r="AE5296" s="26"/>
      <c r="AF5296" s="26"/>
      <c r="AG5296" s="44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6" t="s">
        <v>1655</v>
      </c>
      <c r="B5297" s="37" t="s">
        <v>1145</v>
      </c>
      <c r="C5297" s="38" t="s">
        <v>1146</v>
      </c>
      <c r="D5297" s="24">
        <f t="shared" si="164"/>
        <v>89800</v>
      </c>
      <c r="E5297" s="32">
        <f t="shared" si="165"/>
        <v>0</v>
      </c>
      <c r="F5297" s="28"/>
      <c r="G5297" s="29"/>
      <c r="H5297" s="19"/>
      <c r="I5297" s="19"/>
      <c r="J5297" s="39">
        <v>16100</v>
      </c>
      <c r="K5297" s="40">
        <v>0</v>
      </c>
      <c r="L5297" s="19">
        <v>0</v>
      </c>
      <c r="M5297" s="19">
        <v>0</v>
      </c>
      <c r="N5297" s="39">
        <v>4800</v>
      </c>
      <c r="O5297" s="40">
        <v>0</v>
      </c>
      <c r="P5297" s="22">
        <v>12200</v>
      </c>
      <c r="Q5297" s="22">
        <v>0</v>
      </c>
      <c r="R5297" s="39">
        <v>50900</v>
      </c>
      <c r="S5297" s="40">
        <v>0</v>
      </c>
      <c r="T5297" s="19">
        <v>5800</v>
      </c>
      <c r="U5297" s="19">
        <v>0</v>
      </c>
      <c r="V5297" s="39"/>
      <c r="W5297" s="40"/>
      <c r="X5297" s="19"/>
      <c r="Y5297" s="19"/>
      <c r="Z5297" s="39"/>
      <c r="AA5297" s="40"/>
      <c r="AB5297" s="19"/>
      <c r="AC5297" s="19"/>
      <c r="AD5297" s="43"/>
      <c r="AE5297" s="26"/>
      <c r="AF5297" s="26"/>
      <c r="AG5297" s="44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6" t="s">
        <v>1655</v>
      </c>
      <c r="B5298" s="37" t="s">
        <v>1147</v>
      </c>
      <c r="C5298" s="38" t="s">
        <v>1148</v>
      </c>
      <c r="D5298" s="24">
        <f t="shared" si="164"/>
        <v>250</v>
      </c>
      <c r="E5298" s="32">
        <f t="shared" si="165"/>
        <v>0</v>
      </c>
      <c r="F5298" s="28"/>
      <c r="G5298" s="29"/>
      <c r="H5298" s="19"/>
      <c r="I5298" s="19"/>
      <c r="J5298" s="39">
        <v>250</v>
      </c>
      <c r="K5298" s="40">
        <v>0</v>
      </c>
      <c r="L5298" s="19">
        <v>0</v>
      </c>
      <c r="M5298" s="19">
        <v>0</v>
      </c>
      <c r="N5298" s="39">
        <v>0</v>
      </c>
      <c r="O5298" s="40">
        <v>0</v>
      </c>
      <c r="P5298" s="19">
        <v>0</v>
      </c>
      <c r="Q5298" s="19">
        <v>0</v>
      </c>
      <c r="R5298" s="39">
        <v>0</v>
      </c>
      <c r="S5298" s="40">
        <v>0</v>
      </c>
      <c r="T5298" s="19">
        <v>0</v>
      </c>
      <c r="U5298" s="19">
        <v>0</v>
      </c>
      <c r="V5298" s="39"/>
      <c r="W5298" s="40"/>
      <c r="X5298" s="19"/>
      <c r="Y5298" s="19"/>
      <c r="Z5298" s="39"/>
      <c r="AA5298" s="40"/>
      <c r="AB5298" s="19"/>
      <c r="AC5298" s="19"/>
      <c r="AD5298" s="43"/>
      <c r="AE5298" s="26"/>
      <c r="AF5298" s="26"/>
      <c r="AG5298" s="44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6" t="s">
        <v>1655</v>
      </c>
      <c r="B5299" s="37" t="s">
        <v>1149</v>
      </c>
      <c r="C5299" s="38" t="s">
        <v>1150</v>
      </c>
      <c r="D5299" s="24">
        <f t="shared" si="164"/>
        <v>0</v>
      </c>
      <c r="E5299" s="32">
        <f t="shared" si="165"/>
        <v>0</v>
      </c>
      <c r="F5299" s="30"/>
      <c r="G5299" s="31"/>
      <c r="H5299" s="22"/>
      <c r="I5299" s="22"/>
      <c r="J5299" s="41"/>
      <c r="K5299" s="42"/>
      <c r="L5299" s="22"/>
      <c r="M5299" s="22"/>
      <c r="N5299" s="41"/>
      <c r="O5299" s="42"/>
      <c r="P5299" s="19"/>
      <c r="Q5299" s="19"/>
      <c r="R5299" s="41"/>
      <c r="S5299" s="42"/>
      <c r="T5299" s="22"/>
      <c r="U5299" s="22"/>
      <c r="V5299" s="41"/>
      <c r="W5299" s="42"/>
      <c r="X5299" s="22"/>
      <c r="Y5299" s="22"/>
      <c r="Z5299" s="41"/>
      <c r="AA5299" s="42"/>
      <c r="AB5299" s="22"/>
      <c r="AC5299" s="22"/>
      <c r="AD5299" s="43"/>
      <c r="AE5299" s="26"/>
      <c r="AF5299" s="26"/>
      <c r="AG5299" s="44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6" t="s">
        <v>1655</v>
      </c>
      <c r="B5300" s="37" t="s">
        <v>1151</v>
      </c>
      <c r="C5300" s="38" t="s">
        <v>1152</v>
      </c>
      <c r="D5300" s="24">
        <f t="shared" si="164"/>
        <v>0</v>
      </c>
      <c r="E5300" s="32">
        <f t="shared" si="165"/>
        <v>0</v>
      </c>
      <c r="F5300" s="30"/>
      <c r="G5300" s="31"/>
      <c r="H5300" s="22"/>
      <c r="I5300" s="22"/>
      <c r="J5300" s="41"/>
      <c r="K5300" s="42"/>
      <c r="L5300" s="22"/>
      <c r="M5300" s="22"/>
      <c r="N5300" s="41"/>
      <c r="O5300" s="42"/>
      <c r="P5300" s="22"/>
      <c r="Q5300" s="22"/>
      <c r="R5300" s="41"/>
      <c r="S5300" s="42"/>
      <c r="T5300" s="22"/>
      <c r="U5300" s="22"/>
      <c r="V5300" s="41"/>
      <c r="W5300" s="42"/>
      <c r="X5300" s="22"/>
      <c r="Y5300" s="22"/>
      <c r="Z5300" s="41"/>
      <c r="AA5300" s="42"/>
      <c r="AB5300" s="22"/>
      <c r="AC5300" s="22"/>
      <c r="AD5300" s="43"/>
      <c r="AE5300" s="26"/>
      <c r="AF5300" s="26"/>
      <c r="AG5300" s="44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6" t="s">
        <v>1655</v>
      </c>
      <c r="B5301" s="37" t="s">
        <v>1153</v>
      </c>
      <c r="C5301" s="38" t="s">
        <v>1154</v>
      </c>
      <c r="D5301" s="24">
        <f t="shared" si="164"/>
        <v>0</v>
      </c>
      <c r="E5301" s="32">
        <f t="shared" si="165"/>
        <v>0</v>
      </c>
      <c r="F5301" s="30"/>
      <c r="G5301" s="31"/>
      <c r="H5301" s="22"/>
      <c r="I5301" s="22"/>
      <c r="J5301" s="41"/>
      <c r="K5301" s="42"/>
      <c r="L5301" s="22"/>
      <c r="M5301" s="22"/>
      <c r="N5301" s="41"/>
      <c r="O5301" s="42"/>
      <c r="P5301" s="22"/>
      <c r="Q5301" s="22"/>
      <c r="R5301" s="41"/>
      <c r="S5301" s="42"/>
      <c r="T5301" s="22"/>
      <c r="U5301" s="22"/>
      <c r="V5301" s="41"/>
      <c r="W5301" s="42"/>
      <c r="X5301" s="22"/>
      <c r="Y5301" s="22"/>
      <c r="Z5301" s="41"/>
      <c r="AA5301" s="42"/>
      <c r="AB5301" s="22"/>
      <c r="AC5301" s="22"/>
      <c r="AD5301" s="43"/>
      <c r="AE5301" s="26"/>
      <c r="AF5301" s="26"/>
      <c r="AG5301" s="44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6" t="s">
        <v>1655</v>
      </c>
      <c r="B5302" s="37" t="s">
        <v>1155</v>
      </c>
      <c r="C5302" s="38" t="s">
        <v>1156</v>
      </c>
      <c r="D5302" s="24">
        <f t="shared" si="164"/>
        <v>0</v>
      </c>
      <c r="E5302" s="32">
        <f t="shared" si="165"/>
        <v>0</v>
      </c>
      <c r="F5302" s="30"/>
      <c r="G5302" s="31"/>
      <c r="H5302" s="22"/>
      <c r="I5302" s="22"/>
      <c r="J5302" s="41"/>
      <c r="K5302" s="42"/>
      <c r="L5302" s="22"/>
      <c r="M5302" s="22"/>
      <c r="N5302" s="41"/>
      <c r="O5302" s="42"/>
      <c r="P5302" s="22"/>
      <c r="Q5302" s="22"/>
      <c r="R5302" s="41"/>
      <c r="S5302" s="42"/>
      <c r="T5302" s="22"/>
      <c r="U5302" s="22"/>
      <c r="V5302" s="41"/>
      <c r="W5302" s="42"/>
      <c r="X5302" s="22"/>
      <c r="Y5302" s="22"/>
      <c r="Z5302" s="41"/>
      <c r="AA5302" s="42"/>
      <c r="AB5302" s="22"/>
      <c r="AC5302" s="22"/>
      <c r="AD5302" s="43"/>
      <c r="AE5302" s="26"/>
      <c r="AF5302" s="26"/>
      <c r="AG5302" s="44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6" t="s">
        <v>1655</v>
      </c>
      <c r="B5303" s="37" t="s">
        <v>1157</v>
      </c>
      <c r="C5303" s="38" t="s">
        <v>1158</v>
      </c>
      <c r="D5303" s="24">
        <f t="shared" si="164"/>
        <v>0</v>
      </c>
      <c r="E5303" s="32">
        <f t="shared" si="165"/>
        <v>0</v>
      </c>
      <c r="F5303" s="30"/>
      <c r="G5303" s="31"/>
      <c r="H5303" s="22"/>
      <c r="I5303" s="22"/>
      <c r="J5303" s="41"/>
      <c r="K5303" s="42"/>
      <c r="L5303" s="22"/>
      <c r="M5303" s="22"/>
      <c r="N5303" s="41"/>
      <c r="O5303" s="42"/>
      <c r="P5303" s="22"/>
      <c r="Q5303" s="22"/>
      <c r="R5303" s="41"/>
      <c r="S5303" s="42"/>
      <c r="T5303" s="22"/>
      <c r="U5303" s="22"/>
      <c r="V5303" s="41"/>
      <c r="W5303" s="42"/>
      <c r="X5303" s="22"/>
      <c r="Y5303" s="22"/>
      <c r="Z5303" s="41"/>
      <c r="AA5303" s="42"/>
      <c r="AB5303" s="22"/>
      <c r="AC5303" s="22"/>
      <c r="AD5303" s="43"/>
      <c r="AE5303" s="26"/>
      <c r="AF5303" s="26"/>
      <c r="AG5303" s="44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6" t="s">
        <v>1655</v>
      </c>
      <c r="B5304" s="37" t="s">
        <v>1159</v>
      </c>
      <c r="C5304" s="38" t="s">
        <v>1160</v>
      </c>
      <c r="D5304" s="24">
        <f t="shared" si="164"/>
        <v>0</v>
      </c>
      <c r="E5304" s="32">
        <f t="shared" si="165"/>
        <v>0</v>
      </c>
      <c r="F5304" s="30"/>
      <c r="G5304" s="31"/>
      <c r="H5304" s="22"/>
      <c r="I5304" s="22"/>
      <c r="J5304" s="41"/>
      <c r="K5304" s="42"/>
      <c r="L5304" s="22"/>
      <c r="M5304" s="22"/>
      <c r="N5304" s="41"/>
      <c r="O5304" s="42"/>
      <c r="P5304" s="22"/>
      <c r="Q5304" s="22"/>
      <c r="R5304" s="41"/>
      <c r="S5304" s="42"/>
      <c r="T5304" s="22"/>
      <c r="U5304" s="22"/>
      <c r="V5304" s="41"/>
      <c r="W5304" s="42"/>
      <c r="X5304" s="22"/>
      <c r="Y5304" s="22"/>
      <c r="Z5304" s="41"/>
      <c r="AA5304" s="42"/>
      <c r="AB5304" s="22"/>
      <c r="AC5304" s="22"/>
      <c r="AD5304" s="43"/>
      <c r="AE5304" s="26"/>
      <c r="AF5304" s="26"/>
      <c r="AG5304" s="44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6" t="s">
        <v>1655</v>
      </c>
      <c r="B5305" s="37" t="s">
        <v>1161</v>
      </c>
      <c r="C5305" s="38" t="s">
        <v>1162</v>
      </c>
      <c r="D5305" s="24">
        <f t="shared" si="164"/>
        <v>0</v>
      </c>
      <c r="E5305" s="32">
        <f t="shared" si="165"/>
        <v>0</v>
      </c>
      <c r="F5305" s="30"/>
      <c r="G5305" s="31"/>
      <c r="H5305" s="22"/>
      <c r="I5305" s="22"/>
      <c r="J5305" s="41"/>
      <c r="K5305" s="42"/>
      <c r="L5305" s="22"/>
      <c r="M5305" s="22"/>
      <c r="N5305" s="41"/>
      <c r="O5305" s="42"/>
      <c r="P5305" s="22"/>
      <c r="Q5305" s="22"/>
      <c r="R5305" s="41"/>
      <c r="S5305" s="42"/>
      <c r="T5305" s="22"/>
      <c r="U5305" s="22"/>
      <c r="V5305" s="41"/>
      <c r="W5305" s="42"/>
      <c r="X5305" s="22"/>
      <c r="Y5305" s="22"/>
      <c r="Z5305" s="41"/>
      <c r="AA5305" s="42"/>
      <c r="AB5305" s="22"/>
      <c r="AC5305" s="22"/>
      <c r="AD5305" s="43"/>
      <c r="AE5305" s="26"/>
      <c r="AF5305" s="26"/>
      <c r="AG5305" s="44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6" t="s">
        <v>1655</v>
      </c>
      <c r="B5306" s="37" t="s">
        <v>1163</v>
      </c>
      <c r="C5306" s="38" t="s">
        <v>1146</v>
      </c>
      <c r="D5306" s="24">
        <f t="shared" si="164"/>
        <v>0</v>
      </c>
      <c r="E5306" s="32">
        <f t="shared" si="165"/>
        <v>0</v>
      </c>
      <c r="F5306" s="30"/>
      <c r="G5306" s="31"/>
      <c r="H5306" s="22"/>
      <c r="I5306" s="22"/>
      <c r="J5306" s="41"/>
      <c r="K5306" s="42"/>
      <c r="L5306" s="22"/>
      <c r="M5306" s="22"/>
      <c r="N5306" s="41"/>
      <c r="O5306" s="42"/>
      <c r="P5306" s="22"/>
      <c r="Q5306" s="22"/>
      <c r="R5306" s="41"/>
      <c r="S5306" s="42"/>
      <c r="T5306" s="22"/>
      <c r="U5306" s="22"/>
      <c r="V5306" s="41"/>
      <c r="W5306" s="42"/>
      <c r="X5306" s="22"/>
      <c r="Y5306" s="22"/>
      <c r="Z5306" s="41"/>
      <c r="AA5306" s="42"/>
      <c r="AB5306" s="22"/>
      <c r="AC5306" s="22"/>
      <c r="AD5306" s="43"/>
      <c r="AE5306" s="26"/>
      <c r="AF5306" s="26"/>
      <c r="AG5306" s="44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6" t="s">
        <v>1655</v>
      </c>
      <c r="B5307" s="37" t="s">
        <v>1164</v>
      </c>
      <c r="C5307" s="38" t="s">
        <v>1165</v>
      </c>
      <c r="D5307" s="24">
        <f t="shared" si="164"/>
        <v>0</v>
      </c>
      <c r="E5307" s="32">
        <f t="shared" si="165"/>
        <v>0</v>
      </c>
      <c r="F5307" s="30"/>
      <c r="G5307" s="31"/>
      <c r="H5307" s="22"/>
      <c r="I5307" s="22"/>
      <c r="J5307" s="41"/>
      <c r="K5307" s="42"/>
      <c r="L5307" s="22"/>
      <c r="M5307" s="22"/>
      <c r="N5307" s="41"/>
      <c r="O5307" s="42"/>
      <c r="P5307" s="22"/>
      <c r="Q5307" s="22"/>
      <c r="R5307" s="41"/>
      <c r="S5307" s="42"/>
      <c r="T5307" s="22"/>
      <c r="U5307" s="22"/>
      <c r="V5307" s="41"/>
      <c r="W5307" s="42"/>
      <c r="X5307" s="22"/>
      <c r="Y5307" s="22"/>
      <c r="Z5307" s="41"/>
      <c r="AA5307" s="42"/>
      <c r="AB5307" s="22"/>
      <c r="AC5307" s="22"/>
      <c r="AD5307" s="43"/>
      <c r="AE5307" s="26"/>
      <c r="AF5307" s="26"/>
      <c r="AG5307" s="44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6" t="s">
        <v>1655</v>
      </c>
      <c r="B5308" s="37" t="s">
        <v>1166</v>
      </c>
      <c r="C5308" s="38" t="s">
        <v>1167</v>
      </c>
      <c r="D5308" s="24">
        <f t="shared" si="164"/>
        <v>0</v>
      </c>
      <c r="E5308" s="32">
        <f t="shared" si="165"/>
        <v>0</v>
      </c>
      <c r="F5308" s="30"/>
      <c r="G5308" s="31"/>
      <c r="H5308" s="22"/>
      <c r="I5308" s="22"/>
      <c r="J5308" s="41"/>
      <c r="K5308" s="42"/>
      <c r="L5308" s="22"/>
      <c r="M5308" s="22"/>
      <c r="N5308" s="41"/>
      <c r="O5308" s="42"/>
      <c r="P5308" s="22"/>
      <c r="Q5308" s="22"/>
      <c r="R5308" s="41"/>
      <c r="S5308" s="42"/>
      <c r="T5308" s="22"/>
      <c r="U5308" s="22"/>
      <c r="V5308" s="41"/>
      <c r="W5308" s="42"/>
      <c r="X5308" s="22"/>
      <c r="Y5308" s="22"/>
      <c r="Z5308" s="41"/>
      <c r="AA5308" s="42"/>
      <c r="AB5308" s="22"/>
      <c r="AC5308" s="22"/>
      <c r="AD5308" s="43"/>
      <c r="AE5308" s="26"/>
      <c r="AF5308" s="26"/>
      <c r="AG5308" s="44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6" t="s">
        <v>1655</v>
      </c>
      <c r="B5309" s="37" t="s">
        <v>1168</v>
      </c>
      <c r="C5309" s="38" t="s">
        <v>1169</v>
      </c>
      <c r="D5309" s="24">
        <f t="shared" si="164"/>
        <v>0</v>
      </c>
      <c r="E5309" s="32">
        <f t="shared" si="165"/>
        <v>0</v>
      </c>
      <c r="F5309" s="30"/>
      <c r="G5309" s="31"/>
      <c r="H5309" s="22"/>
      <c r="I5309" s="22"/>
      <c r="J5309" s="41"/>
      <c r="K5309" s="42"/>
      <c r="L5309" s="22"/>
      <c r="M5309" s="22"/>
      <c r="N5309" s="41"/>
      <c r="O5309" s="42"/>
      <c r="P5309" s="22"/>
      <c r="Q5309" s="22"/>
      <c r="R5309" s="41"/>
      <c r="S5309" s="42"/>
      <c r="T5309" s="22"/>
      <c r="U5309" s="22"/>
      <c r="V5309" s="41"/>
      <c r="W5309" s="42"/>
      <c r="X5309" s="22"/>
      <c r="Y5309" s="22"/>
      <c r="Z5309" s="41"/>
      <c r="AA5309" s="42"/>
      <c r="AB5309" s="22"/>
      <c r="AC5309" s="22"/>
      <c r="AD5309" s="43"/>
      <c r="AE5309" s="26"/>
      <c r="AF5309" s="26"/>
      <c r="AG5309" s="44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6" t="s">
        <v>1655</v>
      </c>
      <c r="B5310" s="37" t="s">
        <v>1170</v>
      </c>
      <c r="C5310" s="38" t="s">
        <v>1171</v>
      </c>
      <c r="D5310" s="24">
        <f t="shared" si="164"/>
        <v>0</v>
      </c>
      <c r="E5310" s="32">
        <f t="shared" si="165"/>
        <v>0</v>
      </c>
      <c r="F5310" s="30"/>
      <c r="G5310" s="31"/>
      <c r="H5310" s="22"/>
      <c r="I5310" s="22"/>
      <c r="J5310" s="41"/>
      <c r="K5310" s="42"/>
      <c r="L5310" s="22"/>
      <c r="M5310" s="22"/>
      <c r="N5310" s="41"/>
      <c r="O5310" s="42"/>
      <c r="P5310" s="22"/>
      <c r="Q5310" s="22"/>
      <c r="R5310" s="41"/>
      <c r="S5310" s="42"/>
      <c r="T5310" s="22"/>
      <c r="U5310" s="22"/>
      <c r="V5310" s="41"/>
      <c r="W5310" s="42"/>
      <c r="X5310" s="22"/>
      <c r="Y5310" s="22"/>
      <c r="Z5310" s="41"/>
      <c r="AA5310" s="42"/>
      <c r="AB5310" s="22"/>
      <c r="AC5310" s="22"/>
      <c r="AD5310" s="43"/>
      <c r="AE5310" s="26"/>
      <c r="AF5310" s="26"/>
      <c r="AG5310" s="44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6" t="s">
        <v>1655</v>
      </c>
      <c r="B5311" s="37" t="s">
        <v>1172</v>
      </c>
      <c r="C5311" s="38" t="s">
        <v>1173</v>
      </c>
      <c r="D5311" s="24">
        <f t="shared" si="164"/>
        <v>0</v>
      </c>
      <c r="E5311" s="32">
        <f t="shared" si="165"/>
        <v>0</v>
      </c>
      <c r="F5311" s="30"/>
      <c r="G5311" s="31"/>
      <c r="H5311" s="22"/>
      <c r="I5311" s="22"/>
      <c r="J5311" s="41"/>
      <c r="K5311" s="42"/>
      <c r="L5311" s="22"/>
      <c r="M5311" s="22"/>
      <c r="N5311" s="41"/>
      <c r="O5311" s="42"/>
      <c r="P5311" s="22"/>
      <c r="Q5311" s="22"/>
      <c r="R5311" s="41"/>
      <c r="S5311" s="42"/>
      <c r="T5311" s="22"/>
      <c r="U5311" s="22"/>
      <c r="V5311" s="41"/>
      <c r="W5311" s="42"/>
      <c r="X5311" s="22"/>
      <c r="Y5311" s="22"/>
      <c r="Z5311" s="41"/>
      <c r="AA5311" s="42"/>
      <c r="AB5311" s="22"/>
      <c r="AC5311" s="22"/>
      <c r="AD5311" s="43"/>
      <c r="AE5311" s="26"/>
      <c r="AF5311" s="26"/>
      <c r="AG5311" s="44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6" t="s">
        <v>1655</v>
      </c>
      <c r="B5312" s="37" t="s">
        <v>1174</v>
      </c>
      <c r="C5312" s="38" t="s">
        <v>1175</v>
      </c>
      <c r="D5312" s="24">
        <f t="shared" si="164"/>
        <v>0</v>
      </c>
      <c r="E5312" s="32">
        <f t="shared" si="165"/>
        <v>0</v>
      </c>
      <c r="F5312" s="28"/>
      <c r="G5312" s="29"/>
      <c r="H5312" s="19"/>
      <c r="I5312" s="19"/>
      <c r="J5312" s="39"/>
      <c r="K5312" s="40"/>
      <c r="L5312" s="19"/>
      <c r="M5312" s="19"/>
      <c r="N5312" s="39"/>
      <c r="O5312" s="40"/>
      <c r="P5312" s="22"/>
      <c r="Q5312" s="22"/>
      <c r="R5312" s="39"/>
      <c r="S5312" s="40"/>
      <c r="T5312" s="19"/>
      <c r="U5312" s="19"/>
      <c r="V5312" s="39"/>
      <c r="W5312" s="40"/>
      <c r="X5312" s="19"/>
      <c r="Y5312" s="19"/>
      <c r="Z5312" s="39"/>
      <c r="AA5312" s="40"/>
      <c r="AB5312" s="19"/>
      <c r="AC5312" s="19"/>
      <c r="AD5312" s="43"/>
      <c r="AE5312" s="26"/>
      <c r="AF5312" s="26"/>
      <c r="AG5312" s="44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6" t="s">
        <v>1655</v>
      </c>
      <c r="B5313" s="37" t="s">
        <v>1176</v>
      </c>
      <c r="C5313" s="38" t="s">
        <v>1177</v>
      </c>
      <c r="D5313" s="24">
        <f t="shared" si="164"/>
        <v>173188.6</v>
      </c>
      <c r="E5313" s="32">
        <f t="shared" si="165"/>
        <v>0</v>
      </c>
      <c r="F5313" s="28">
        <v>13790</v>
      </c>
      <c r="G5313" s="29">
        <v>0</v>
      </c>
      <c r="H5313" s="19">
        <v>12224</v>
      </c>
      <c r="I5313" s="19">
        <v>0</v>
      </c>
      <c r="J5313" s="39">
        <v>8964</v>
      </c>
      <c r="K5313" s="40">
        <v>0</v>
      </c>
      <c r="L5313" s="19">
        <v>77906.2</v>
      </c>
      <c r="M5313" s="19">
        <v>0</v>
      </c>
      <c r="N5313" s="39">
        <v>29202</v>
      </c>
      <c r="O5313" s="40">
        <v>0</v>
      </c>
      <c r="P5313" s="19">
        <v>28126.400000000001</v>
      </c>
      <c r="Q5313" s="19">
        <v>0</v>
      </c>
      <c r="R5313" s="39">
        <v>0</v>
      </c>
      <c r="S5313" s="40">
        <v>0</v>
      </c>
      <c r="T5313" s="19">
        <v>2976</v>
      </c>
      <c r="U5313" s="19">
        <v>0</v>
      </c>
      <c r="V5313" s="39"/>
      <c r="W5313" s="40"/>
      <c r="X5313" s="19"/>
      <c r="Y5313" s="19"/>
      <c r="Z5313" s="39"/>
      <c r="AA5313" s="40"/>
      <c r="AB5313" s="19"/>
      <c r="AC5313" s="19"/>
      <c r="AD5313" s="43"/>
      <c r="AE5313" s="26"/>
      <c r="AF5313" s="26"/>
      <c r="AG5313" s="44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6" t="s">
        <v>1655</v>
      </c>
      <c r="B5314" s="37" t="s">
        <v>1178</v>
      </c>
      <c r="C5314" s="38" t="s">
        <v>1179</v>
      </c>
      <c r="D5314" s="24">
        <f t="shared" si="164"/>
        <v>0</v>
      </c>
      <c r="E5314" s="32">
        <f t="shared" si="165"/>
        <v>0</v>
      </c>
      <c r="F5314" s="30"/>
      <c r="G5314" s="31"/>
      <c r="H5314" s="22"/>
      <c r="I5314" s="22"/>
      <c r="J5314" s="41"/>
      <c r="K5314" s="42"/>
      <c r="L5314" s="22"/>
      <c r="M5314" s="22"/>
      <c r="N5314" s="41"/>
      <c r="O5314" s="42"/>
      <c r="P5314" s="19"/>
      <c r="Q5314" s="19"/>
      <c r="R5314" s="41"/>
      <c r="S5314" s="42"/>
      <c r="T5314" s="22"/>
      <c r="U5314" s="22"/>
      <c r="V5314" s="41"/>
      <c r="W5314" s="42"/>
      <c r="X5314" s="22"/>
      <c r="Y5314" s="22"/>
      <c r="Z5314" s="41"/>
      <c r="AA5314" s="42"/>
      <c r="AB5314" s="22"/>
      <c r="AC5314" s="22"/>
      <c r="AD5314" s="43"/>
      <c r="AE5314" s="26"/>
      <c r="AF5314" s="26"/>
      <c r="AG5314" s="44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6" t="s">
        <v>1655</v>
      </c>
      <c r="B5315" s="37" t="s">
        <v>1180</v>
      </c>
      <c r="C5315" s="38" t="s">
        <v>1181</v>
      </c>
      <c r="D5315" s="24">
        <f t="shared" si="164"/>
        <v>720</v>
      </c>
      <c r="E5315" s="32">
        <f t="shared" si="165"/>
        <v>0</v>
      </c>
      <c r="F5315" s="30"/>
      <c r="G5315" s="31"/>
      <c r="H5315" s="22"/>
      <c r="I5315" s="22"/>
      <c r="J5315" s="41"/>
      <c r="K5315" s="42"/>
      <c r="L5315" s="22">
        <v>720</v>
      </c>
      <c r="M5315" s="22">
        <v>0</v>
      </c>
      <c r="N5315" s="41">
        <v>0</v>
      </c>
      <c r="O5315" s="42">
        <v>0</v>
      </c>
      <c r="P5315" s="22">
        <v>0</v>
      </c>
      <c r="Q5315" s="22">
        <v>0</v>
      </c>
      <c r="R5315" s="41">
        <v>0</v>
      </c>
      <c r="S5315" s="42">
        <v>0</v>
      </c>
      <c r="T5315" s="22">
        <v>0</v>
      </c>
      <c r="U5315" s="22">
        <v>0</v>
      </c>
      <c r="V5315" s="41"/>
      <c r="W5315" s="42"/>
      <c r="X5315" s="22"/>
      <c r="Y5315" s="22"/>
      <c r="Z5315" s="41"/>
      <c r="AA5315" s="42"/>
      <c r="AB5315" s="22"/>
      <c r="AC5315" s="22"/>
      <c r="AD5315" s="43"/>
      <c r="AE5315" s="26"/>
      <c r="AF5315" s="26"/>
      <c r="AG5315" s="44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6" t="s">
        <v>1655</v>
      </c>
      <c r="B5316" s="37" t="s">
        <v>1182</v>
      </c>
      <c r="C5316" s="38" t="s">
        <v>1183</v>
      </c>
      <c r="D5316" s="24">
        <f t="shared" ref="D5316:D5379" si="166">F5316+H5316+J5316+L5316+N5316+P5316+R5316+T5316+V5316+X5316+Z5316+AB5316</f>
        <v>0</v>
      </c>
      <c r="E5316" s="32">
        <f t="shared" ref="E5316:E5379" si="167">G5316+I5316+K5316+M5316+O5316+Q5316+S5316+U5316+W5316+Y5316+AA5316+AC5316</f>
        <v>0</v>
      </c>
      <c r="F5316" s="30"/>
      <c r="G5316" s="31"/>
      <c r="H5316" s="22"/>
      <c r="I5316" s="22"/>
      <c r="J5316" s="41"/>
      <c r="K5316" s="42"/>
      <c r="L5316" s="22"/>
      <c r="M5316" s="22"/>
      <c r="N5316" s="41"/>
      <c r="O5316" s="42"/>
      <c r="P5316" s="22"/>
      <c r="Q5316" s="22"/>
      <c r="R5316" s="41"/>
      <c r="S5316" s="42"/>
      <c r="T5316" s="22"/>
      <c r="U5316" s="22"/>
      <c r="V5316" s="41"/>
      <c r="W5316" s="42"/>
      <c r="X5316" s="22"/>
      <c r="Y5316" s="22"/>
      <c r="Z5316" s="41"/>
      <c r="AA5316" s="42"/>
      <c r="AB5316" s="22"/>
      <c r="AC5316" s="22"/>
      <c r="AD5316" s="43"/>
      <c r="AE5316" s="26"/>
      <c r="AF5316" s="26"/>
      <c r="AG5316" s="44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6" t="s">
        <v>1655</v>
      </c>
      <c r="B5317" s="37" t="s">
        <v>1184</v>
      </c>
      <c r="C5317" s="38" t="s">
        <v>1185</v>
      </c>
      <c r="D5317" s="24">
        <f t="shared" si="166"/>
        <v>0</v>
      </c>
      <c r="E5317" s="32">
        <f t="shared" si="167"/>
        <v>0</v>
      </c>
      <c r="F5317" s="30"/>
      <c r="G5317" s="31"/>
      <c r="H5317" s="22"/>
      <c r="I5317" s="22"/>
      <c r="J5317" s="41"/>
      <c r="K5317" s="42"/>
      <c r="L5317" s="22"/>
      <c r="M5317" s="22"/>
      <c r="N5317" s="41"/>
      <c r="O5317" s="42"/>
      <c r="P5317" s="22"/>
      <c r="Q5317" s="22"/>
      <c r="R5317" s="41"/>
      <c r="S5317" s="42"/>
      <c r="T5317" s="22"/>
      <c r="U5317" s="22"/>
      <c r="V5317" s="41"/>
      <c r="W5317" s="42"/>
      <c r="X5317" s="22"/>
      <c r="Y5317" s="22"/>
      <c r="Z5317" s="41"/>
      <c r="AA5317" s="42"/>
      <c r="AB5317" s="22"/>
      <c r="AC5317" s="22"/>
      <c r="AD5317" s="43"/>
      <c r="AE5317" s="26"/>
      <c r="AF5317" s="26"/>
      <c r="AG5317" s="44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6" t="s">
        <v>1655</v>
      </c>
      <c r="B5318" s="37" t="s">
        <v>1186</v>
      </c>
      <c r="C5318" s="38" t="s">
        <v>1187</v>
      </c>
      <c r="D5318" s="24">
        <f t="shared" si="166"/>
        <v>0</v>
      </c>
      <c r="E5318" s="32">
        <f t="shared" si="167"/>
        <v>0</v>
      </c>
      <c r="F5318" s="30"/>
      <c r="G5318" s="31"/>
      <c r="H5318" s="22"/>
      <c r="I5318" s="22"/>
      <c r="J5318" s="41"/>
      <c r="K5318" s="42"/>
      <c r="L5318" s="22"/>
      <c r="M5318" s="22"/>
      <c r="N5318" s="41"/>
      <c r="O5318" s="42"/>
      <c r="P5318" s="22"/>
      <c r="Q5318" s="22"/>
      <c r="R5318" s="41"/>
      <c r="S5318" s="42"/>
      <c r="T5318" s="22"/>
      <c r="U5318" s="22"/>
      <c r="V5318" s="41"/>
      <c r="W5318" s="42"/>
      <c r="X5318" s="22"/>
      <c r="Y5318" s="22"/>
      <c r="Z5318" s="41"/>
      <c r="AA5318" s="42"/>
      <c r="AB5318" s="22"/>
      <c r="AC5318" s="22"/>
      <c r="AD5318" s="43"/>
      <c r="AE5318" s="26"/>
      <c r="AF5318" s="26"/>
      <c r="AG5318" s="44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6" t="s">
        <v>1655</v>
      </c>
      <c r="B5319" s="37" t="s">
        <v>1188</v>
      </c>
      <c r="C5319" s="38" t="s">
        <v>1189</v>
      </c>
      <c r="D5319" s="24">
        <f t="shared" si="166"/>
        <v>0</v>
      </c>
      <c r="E5319" s="32">
        <f t="shared" si="167"/>
        <v>0</v>
      </c>
      <c r="F5319" s="30"/>
      <c r="G5319" s="31"/>
      <c r="H5319" s="22"/>
      <c r="I5319" s="22"/>
      <c r="J5319" s="41"/>
      <c r="K5319" s="42"/>
      <c r="L5319" s="22"/>
      <c r="M5319" s="22"/>
      <c r="N5319" s="41"/>
      <c r="O5319" s="42"/>
      <c r="P5319" s="22"/>
      <c r="Q5319" s="22"/>
      <c r="R5319" s="41"/>
      <c r="S5319" s="42"/>
      <c r="T5319" s="22"/>
      <c r="U5319" s="22"/>
      <c r="V5319" s="41"/>
      <c r="W5319" s="42"/>
      <c r="X5319" s="22"/>
      <c r="Y5319" s="22"/>
      <c r="Z5319" s="41"/>
      <c r="AA5319" s="42"/>
      <c r="AB5319" s="22"/>
      <c r="AC5319" s="22"/>
      <c r="AD5319" s="43"/>
      <c r="AE5319" s="26"/>
      <c r="AF5319" s="26"/>
      <c r="AG5319" s="44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6" t="s">
        <v>1655</v>
      </c>
      <c r="B5320" s="37" t="s">
        <v>1190</v>
      </c>
      <c r="C5320" s="38" t="s">
        <v>1191</v>
      </c>
      <c r="D5320" s="24">
        <f t="shared" si="166"/>
        <v>0</v>
      </c>
      <c r="E5320" s="32">
        <f t="shared" si="167"/>
        <v>0</v>
      </c>
      <c r="F5320" s="30"/>
      <c r="G5320" s="31"/>
      <c r="H5320" s="22"/>
      <c r="I5320" s="22"/>
      <c r="J5320" s="41"/>
      <c r="K5320" s="42"/>
      <c r="L5320" s="22"/>
      <c r="M5320" s="22"/>
      <c r="N5320" s="41"/>
      <c r="O5320" s="42"/>
      <c r="P5320" s="22"/>
      <c r="Q5320" s="22"/>
      <c r="R5320" s="41"/>
      <c r="S5320" s="42"/>
      <c r="T5320" s="22"/>
      <c r="U5320" s="22"/>
      <c r="V5320" s="41"/>
      <c r="W5320" s="42"/>
      <c r="X5320" s="22"/>
      <c r="Y5320" s="22"/>
      <c r="Z5320" s="41"/>
      <c r="AA5320" s="42"/>
      <c r="AB5320" s="22"/>
      <c r="AC5320" s="22"/>
      <c r="AD5320" s="43"/>
      <c r="AE5320" s="26"/>
      <c r="AF5320" s="26"/>
      <c r="AG5320" s="44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6" t="s">
        <v>1655</v>
      </c>
      <c r="B5321" s="37" t="s">
        <v>1192</v>
      </c>
      <c r="C5321" s="38" t="s">
        <v>1193</v>
      </c>
      <c r="D5321" s="24">
        <f t="shared" si="166"/>
        <v>3500</v>
      </c>
      <c r="E5321" s="32">
        <f t="shared" si="167"/>
        <v>0</v>
      </c>
      <c r="F5321" s="30"/>
      <c r="G5321" s="31"/>
      <c r="H5321" s="22"/>
      <c r="I5321" s="22"/>
      <c r="J5321" s="41"/>
      <c r="K5321" s="42"/>
      <c r="L5321" s="22"/>
      <c r="M5321" s="22"/>
      <c r="N5321" s="41">
        <v>3500</v>
      </c>
      <c r="O5321" s="42">
        <v>0</v>
      </c>
      <c r="P5321" s="22">
        <v>0</v>
      </c>
      <c r="Q5321" s="22">
        <v>0</v>
      </c>
      <c r="R5321" s="41">
        <v>0</v>
      </c>
      <c r="S5321" s="42">
        <v>0</v>
      </c>
      <c r="T5321" s="22">
        <v>0</v>
      </c>
      <c r="U5321" s="22">
        <v>0</v>
      </c>
      <c r="V5321" s="41"/>
      <c r="W5321" s="42"/>
      <c r="X5321" s="22"/>
      <c r="Y5321" s="22"/>
      <c r="Z5321" s="41"/>
      <c r="AA5321" s="42"/>
      <c r="AB5321" s="22"/>
      <c r="AC5321" s="22"/>
      <c r="AD5321" s="43"/>
      <c r="AE5321" s="26"/>
      <c r="AF5321" s="26"/>
      <c r="AG5321" s="44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6" t="s">
        <v>1655</v>
      </c>
      <c r="B5322" s="37" t="s">
        <v>1194</v>
      </c>
      <c r="C5322" s="38" t="s">
        <v>1195</v>
      </c>
      <c r="D5322" s="24">
        <f t="shared" si="166"/>
        <v>333163.63</v>
      </c>
      <c r="E5322" s="32">
        <f t="shared" si="167"/>
        <v>0</v>
      </c>
      <c r="F5322" s="28">
        <v>32034.85</v>
      </c>
      <c r="G5322" s="29">
        <v>0</v>
      </c>
      <c r="H5322" s="19">
        <v>20480.82</v>
      </c>
      <c r="I5322" s="19">
        <v>0</v>
      </c>
      <c r="J5322" s="39">
        <v>36761.17</v>
      </c>
      <c r="K5322" s="40">
        <v>0</v>
      </c>
      <c r="L5322" s="19">
        <v>50278.84</v>
      </c>
      <c r="M5322" s="19">
        <v>0</v>
      </c>
      <c r="N5322" s="39">
        <v>58261.49</v>
      </c>
      <c r="O5322" s="40">
        <v>0</v>
      </c>
      <c r="P5322" s="22">
        <v>10055.6</v>
      </c>
      <c r="Q5322" s="22">
        <v>0</v>
      </c>
      <c r="R5322" s="39">
        <v>94246.399999999994</v>
      </c>
      <c r="S5322" s="40">
        <v>0</v>
      </c>
      <c r="T5322" s="19">
        <v>31044.46</v>
      </c>
      <c r="U5322" s="19">
        <v>0</v>
      </c>
      <c r="V5322" s="39"/>
      <c r="W5322" s="40"/>
      <c r="X5322" s="19"/>
      <c r="Y5322" s="19"/>
      <c r="Z5322" s="39"/>
      <c r="AA5322" s="40"/>
      <c r="AB5322" s="19"/>
      <c r="AC5322" s="19"/>
      <c r="AD5322" s="43"/>
      <c r="AE5322" s="26"/>
      <c r="AF5322" s="26"/>
      <c r="AG5322" s="44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6" t="s">
        <v>1655</v>
      </c>
      <c r="B5323" s="37" t="s">
        <v>1196</v>
      </c>
      <c r="C5323" s="38" t="s">
        <v>1197</v>
      </c>
      <c r="D5323" s="24">
        <f t="shared" si="166"/>
        <v>22100</v>
      </c>
      <c r="E5323" s="32">
        <f t="shared" si="167"/>
        <v>0</v>
      </c>
      <c r="F5323" s="28"/>
      <c r="G5323" s="29"/>
      <c r="H5323" s="19"/>
      <c r="I5323" s="19"/>
      <c r="J5323" s="39"/>
      <c r="K5323" s="40"/>
      <c r="L5323" s="19">
        <v>14400</v>
      </c>
      <c r="M5323" s="19">
        <v>0</v>
      </c>
      <c r="N5323" s="39">
        <v>0</v>
      </c>
      <c r="O5323" s="40">
        <v>0</v>
      </c>
      <c r="P5323" s="19">
        <v>3850</v>
      </c>
      <c r="Q5323" s="19">
        <v>0</v>
      </c>
      <c r="R5323" s="39">
        <v>0</v>
      </c>
      <c r="S5323" s="40">
        <v>0</v>
      </c>
      <c r="T5323" s="19">
        <v>3850</v>
      </c>
      <c r="U5323" s="19">
        <v>0</v>
      </c>
      <c r="V5323" s="39"/>
      <c r="W5323" s="40"/>
      <c r="X5323" s="19"/>
      <c r="Y5323" s="19"/>
      <c r="Z5323" s="39"/>
      <c r="AA5323" s="40"/>
      <c r="AB5323" s="19"/>
      <c r="AC5323" s="19"/>
      <c r="AD5323" s="43"/>
      <c r="AE5323" s="26"/>
      <c r="AF5323" s="26"/>
      <c r="AG5323" s="44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6" t="s">
        <v>1655</v>
      </c>
      <c r="B5324" s="37" t="s">
        <v>1198</v>
      </c>
      <c r="C5324" s="38" t="s">
        <v>1199</v>
      </c>
      <c r="D5324" s="24">
        <f t="shared" si="166"/>
        <v>65240</v>
      </c>
      <c r="E5324" s="32">
        <f t="shared" si="167"/>
        <v>0</v>
      </c>
      <c r="F5324" s="28">
        <v>1413</v>
      </c>
      <c r="G5324" s="29">
        <v>0</v>
      </c>
      <c r="H5324" s="19">
        <v>3067</v>
      </c>
      <c r="I5324" s="19">
        <v>0</v>
      </c>
      <c r="J5324" s="39">
        <v>1730</v>
      </c>
      <c r="K5324" s="40">
        <v>0</v>
      </c>
      <c r="L5324" s="19">
        <v>6040</v>
      </c>
      <c r="M5324" s="19">
        <v>0</v>
      </c>
      <c r="N5324" s="39">
        <v>9117</v>
      </c>
      <c r="O5324" s="40">
        <v>0</v>
      </c>
      <c r="P5324" s="19">
        <v>13083</v>
      </c>
      <c r="Q5324" s="19">
        <v>0</v>
      </c>
      <c r="R5324" s="39">
        <v>15775</v>
      </c>
      <c r="S5324" s="40">
        <v>0</v>
      </c>
      <c r="T5324" s="19">
        <v>15015</v>
      </c>
      <c r="U5324" s="19">
        <v>0</v>
      </c>
      <c r="V5324" s="39"/>
      <c r="W5324" s="40"/>
      <c r="X5324" s="19"/>
      <c r="Y5324" s="19"/>
      <c r="Z5324" s="39"/>
      <c r="AA5324" s="40"/>
      <c r="AB5324" s="19"/>
      <c r="AC5324" s="19"/>
      <c r="AD5324" s="43"/>
      <c r="AE5324" s="26"/>
      <c r="AF5324" s="26"/>
      <c r="AG5324" s="44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6" t="s">
        <v>1655</v>
      </c>
      <c r="B5325" s="37" t="s">
        <v>1200</v>
      </c>
      <c r="C5325" s="38" t="s">
        <v>1201</v>
      </c>
      <c r="D5325" s="24">
        <f t="shared" si="166"/>
        <v>8400</v>
      </c>
      <c r="E5325" s="32">
        <f t="shared" si="167"/>
        <v>0</v>
      </c>
      <c r="F5325" s="28"/>
      <c r="G5325" s="29"/>
      <c r="H5325" s="19"/>
      <c r="I5325" s="19"/>
      <c r="J5325" s="39"/>
      <c r="K5325" s="40"/>
      <c r="L5325" s="19"/>
      <c r="M5325" s="19"/>
      <c r="N5325" s="39"/>
      <c r="O5325" s="40"/>
      <c r="P5325" s="19">
        <v>8400</v>
      </c>
      <c r="Q5325" s="19">
        <v>0</v>
      </c>
      <c r="R5325" s="39">
        <v>0</v>
      </c>
      <c r="S5325" s="40">
        <v>0</v>
      </c>
      <c r="T5325" s="19">
        <v>0</v>
      </c>
      <c r="U5325" s="19">
        <v>0</v>
      </c>
      <c r="V5325" s="39"/>
      <c r="W5325" s="40"/>
      <c r="X5325" s="19"/>
      <c r="Y5325" s="19"/>
      <c r="Z5325" s="39"/>
      <c r="AA5325" s="40"/>
      <c r="AB5325" s="19"/>
      <c r="AC5325" s="19"/>
      <c r="AD5325" s="43"/>
      <c r="AE5325" s="26"/>
      <c r="AF5325" s="26"/>
      <c r="AG5325" s="44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6" t="s">
        <v>1655</v>
      </c>
      <c r="B5326" s="37" t="s">
        <v>1202</v>
      </c>
      <c r="C5326" s="38" t="s">
        <v>1203</v>
      </c>
      <c r="D5326" s="24">
        <f t="shared" si="166"/>
        <v>246910</v>
      </c>
      <c r="E5326" s="32">
        <f t="shared" si="167"/>
        <v>0</v>
      </c>
      <c r="F5326" s="28">
        <v>17850</v>
      </c>
      <c r="G5326" s="29">
        <v>0</v>
      </c>
      <c r="H5326" s="19">
        <v>15450</v>
      </c>
      <c r="I5326" s="19">
        <v>0</v>
      </c>
      <c r="J5326" s="39">
        <v>42360</v>
      </c>
      <c r="K5326" s="40">
        <v>0</v>
      </c>
      <c r="L5326" s="19">
        <v>19840</v>
      </c>
      <c r="M5326" s="19">
        <v>0</v>
      </c>
      <c r="N5326" s="39">
        <v>23040</v>
      </c>
      <c r="O5326" s="40">
        <v>0</v>
      </c>
      <c r="P5326" s="19">
        <v>44690</v>
      </c>
      <c r="Q5326" s="19">
        <v>0</v>
      </c>
      <c r="R5326" s="39">
        <v>49950</v>
      </c>
      <c r="S5326" s="40">
        <v>0</v>
      </c>
      <c r="T5326" s="19">
        <v>33730</v>
      </c>
      <c r="U5326" s="19">
        <v>0</v>
      </c>
      <c r="V5326" s="39"/>
      <c r="W5326" s="40"/>
      <c r="X5326" s="19"/>
      <c r="Y5326" s="19"/>
      <c r="Z5326" s="39"/>
      <c r="AA5326" s="40"/>
      <c r="AB5326" s="19"/>
      <c r="AC5326" s="19"/>
      <c r="AD5326" s="43"/>
      <c r="AE5326" s="26"/>
      <c r="AF5326" s="26"/>
      <c r="AG5326" s="44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6" t="s">
        <v>1655</v>
      </c>
      <c r="B5327" s="37" t="s">
        <v>1204</v>
      </c>
      <c r="C5327" s="38" t="s">
        <v>1205</v>
      </c>
      <c r="D5327" s="24">
        <f t="shared" si="166"/>
        <v>306523.78999999998</v>
      </c>
      <c r="E5327" s="32">
        <f t="shared" si="167"/>
        <v>0</v>
      </c>
      <c r="F5327" s="28">
        <v>38061.089999999997</v>
      </c>
      <c r="G5327" s="29">
        <v>0</v>
      </c>
      <c r="H5327" s="19">
        <v>24406.080000000002</v>
      </c>
      <c r="I5327" s="19">
        <v>0</v>
      </c>
      <c r="J5327" s="39">
        <v>17253.04</v>
      </c>
      <c r="K5327" s="40">
        <v>0</v>
      </c>
      <c r="L5327" s="19">
        <v>45061</v>
      </c>
      <c r="M5327" s="19">
        <v>0</v>
      </c>
      <c r="N5327" s="39">
        <v>58603.62</v>
      </c>
      <c r="O5327" s="40">
        <v>0</v>
      </c>
      <c r="P5327" s="19">
        <v>29538</v>
      </c>
      <c r="Q5327" s="19">
        <v>0</v>
      </c>
      <c r="R5327" s="39">
        <v>45595.25</v>
      </c>
      <c r="S5327" s="40">
        <v>0</v>
      </c>
      <c r="T5327" s="19">
        <v>48005.71</v>
      </c>
      <c r="U5327" s="19">
        <v>0</v>
      </c>
      <c r="V5327" s="39"/>
      <c r="W5327" s="40"/>
      <c r="X5327" s="19"/>
      <c r="Y5327" s="19"/>
      <c r="Z5327" s="39"/>
      <c r="AA5327" s="40"/>
      <c r="AB5327" s="19"/>
      <c r="AC5327" s="19"/>
      <c r="AD5327" s="43"/>
      <c r="AE5327" s="26"/>
      <c r="AF5327" s="26"/>
      <c r="AG5327" s="44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6" t="s">
        <v>1655</v>
      </c>
      <c r="B5328" s="37" t="s">
        <v>1206</v>
      </c>
      <c r="C5328" s="38" t="s">
        <v>1207</v>
      </c>
      <c r="D5328" s="24">
        <f t="shared" si="166"/>
        <v>101159</v>
      </c>
      <c r="E5328" s="32">
        <f t="shared" si="167"/>
        <v>0</v>
      </c>
      <c r="F5328" s="28">
        <v>11595</v>
      </c>
      <c r="G5328" s="29">
        <v>0</v>
      </c>
      <c r="H5328" s="19">
        <v>3237</v>
      </c>
      <c r="I5328" s="19">
        <v>0</v>
      </c>
      <c r="J5328" s="39">
        <v>0</v>
      </c>
      <c r="K5328" s="40">
        <v>0</v>
      </c>
      <c r="L5328" s="19">
        <v>5232</v>
      </c>
      <c r="M5328" s="19">
        <v>0</v>
      </c>
      <c r="N5328" s="39">
        <v>19899</v>
      </c>
      <c r="O5328" s="40">
        <v>0</v>
      </c>
      <c r="P5328" s="19">
        <v>1000</v>
      </c>
      <c r="Q5328" s="19">
        <v>0</v>
      </c>
      <c r="R5328" s="39">
        <v>12329</v>
      </c>
      <c r="S5328" s="40">
        <v>0</v>
      </c>
      <c r="T5328" s="19">
        <v>47867</v>
      </c>
      <c r="U5328" s="19">
        <v>0</v>
      </c>
      <c r="V5328" s="39"/>
      <c r="W5328" s="40"/>
      <c r="X5328" s="19"/>
      <c r="Y5328" s="19"/>
      <c r="Z5328" s="39"/>
      <c r="AA5328" s="40"/>
      <c r="AB5328" s="19"/>
      <c r="AC5328" s="19"/>
      <c r="AD5328" s="43"/>
      <c r="AE5328" s="26"/>
      <c r="AF5328" s="26"/>
      <c r="AG5328" s="44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6" t="s">
        <v>1655</v>
      </c>
      <c r="B5329" s="37" t="s">
        <v>1208</v>
      </c>
      <c r="C5329" s="38" t="s">
        <v>1209</v>
      </c>
      <c r="D5329" s="24">
        <f t="shared" si="166"/>
        <v>0</v>
      </c>
      <c r="E5329" s="32">
        <f t="shared" si="167"/>
        <v>0</v>
      </c>
      <c r="F5329" s="28"/>
      <c r="G5329" s="29"/>
      <c r="H5329" s="19"/>
      <c r="I5329" s="19"/>
      <c r="J5329" s="39"/>
      <c r="K5329" s="40"/>
      <c r="L5329" s="19"/>
      <c r="M5329" s="19"/>
      <c r="N5329" s="39"/>
      <c r="O5329" s="40"/>
      <c r="P5329" s="19"/>
      <c r="Q5329" s="19"/>
      <c r="R5329" s="39"/>
      <c r="S5329" s="40"/>
      <c r="T5329" s="19"/>
      <c r="U5329" s="19"/>
      <c r="V5329" s="39"/>
      <c r="W5329" s="40"/>
      <c r="X5329" s="19"/>
      <c r="Y5329" s="19"/>
      <c r="Z5329" s="39"/>
      <c r="AA5329" s="40"/>
      <c r="AB5329" s="19"/>
      <c r="AC5329" s="19"/>
      <c r="AD5329" s="43"/>
      <c r="AE5329" s="26"/>
      <c r="AF5329" s="26"/>
      <c r="AG5329" s="44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6" t="s">
        <v>1655</v>
      </c>
      <c r="B5330" s="37" t="s">
        <v>1210</v>
      </c>
      <c r="C5330" s="38" t="s">
        <v>1211</v>
      </c>
      <c r="D5330" s="24">
        <f t="shared" si="166"/>
        <v>0</v>
      </c>
      <c r="E5330" s="32">
        <f t="shared" si="167"/>
        <v>0</v>
      </c>
      <c r="F5330" s="30"/>
      <c r="G5330" s="31"/>
      <c r="H5330" s="22"/>
      <c r="I5330" s="22"/>
      <c r="J5330" s="41"/>
      <c r="K5330" s="42"/>
      <c r="L5330" s="22"/>
      <c r="M5330" s="22"/>
      <c r="N5330" s="41"/>
      <c r="O5330" s="42"/>
      <c r="P5330" s="19"/>
      <c r="Q5330" s="19"/>
      <c r="R5330" s="41"/>
      <c r="S5330" s="42"/>
      <c r="T5330" s="22"/>
      <c r="U5330" s="22"/>
      <c r="V5330" s="41"/>
      <c r="W5330" s="42"/>
      <c r="X5330" s="22"/>
      <c r="Y5330" s="22"/>
      <c r="Z5330" s="41"/>
      <c r="AA5330" s="42"/>
      <c r="AB5330" s="22"/>
      <c r="AC5330" s="22"/>
      <c r="AD5330" s="43"/>
      <c r="AE5330" s="26"/>
      <c r="AF5330" s="26"/>
      <c r="AG5330" s="44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6" t="s">
        <v>1655</v>
      </c>
      <c r="B5331" s="37" t="s">
        <v>1212</v>
      </c>
      <c r="C5331" s="38" t="s">
        <v>1213</v>
      </c>
      <c r="D5331" s="24">
        <f t="shared" si="166"/>
        <v>0</v>
      </c>
      <c r="E5331" s="32">
        <f t="shared" si="167"/>
        <v>0</v>
      </c>
      <c r="F5331" s="30"/>
      <c r="G5331" s="31"/>
      <c r="H5331" s="22"/>
      <c r="I5331" s="22"/>
      <c r="J5331" s="41"/>
      <c r="K5331" s="42"/>
      <c r="L5331" s="22"/>
      <c r="M5331" s="22"/>
      <c r="N5331" s="41"/>
      <c r="O5331" s="42"/>
      <c r="P5331" s="22"/>
      <c r="Q5331" s="22"/>
      <c r="R5331" s="41"/>
      <c r="S5331" s="42"/>
      <c r="T5331" s="22"/>
      <c r="U5331" s="22"/>
      <c r="V5331" s="41"/>
      <c r="W5331" s="42"/>
      <c r="X5331" s="22"/>
      <c r="Y5331" s="22"/>
      <c r="Z5331" s="41"/>
      <c r="AA5331" s="42"/>
      <c r="AB5331" s="22"/>
      <c r="AC5331" s="22"/>
      <c r="AD5331" s="43"/>
      <c r="AE5331" s="26"/>
      <c r="AF5331" s="26"/>
      <c r="AG5331" s="44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6" t="s">
        <v>1655</v>
      </c>
      <c r="B5332" s="37" t="s">
        <v>1214</v>
      </c>
      <c r="C5332" s="38" t="s">
        <v>1215</v>
      </c>
      <c r="D5332" s="24">
        <f t="shared" si="166"/>
        <v>11150</v>
      </c>
      <c r="E5332" s="32">
        <f t="shared" si="167"/>
        <v>0</v>
      </c>
      <c r="F5332" s="30"/>
      <c r="G5332" s="31"/>
      <c r="H5332" s="22"/>
      <c r="I5332" s="22"/>
      <c r="J5332" s="41"/>
      <c r="K5332" s="42"/>
      <c r="L5332" s="22">
        <v>11150</v>
      </c>
      <c r="M5332" s="22">
        <v>0</v>
      </c>
      <c r="N5332" s="41">
        <v>0</v>
      </c>
      <c r="O5332" s="42">
        <v>0</v>
      </c>
      <c r="P5332" s="22">
        <v>0</v>
      </c>
      <c r="Q5332" s="22">
        <v>0</v>
      </c>
      <c r="R5332" s="41">
        <v>0</v>
      </c>
      <c r="S5332" s="42">
        <v>0</v>
      </c>
      <c r="T5332" s="22">
        <v>0</v>
      </c>
      <c r="U5332" s="22">
        <v>0</v>
      </c>
      <c r="V5332" s="41"/>
      <c r="W5332" s="42"/>
      <c r="X5332" s="22"/>
      <c r="Y5332" s="22"/>
      <c r="Z5332" s="41"/>
      <c r="AA5332" s="42"/>
      <c r="AB5332" s="22"/>
      <c r="AC5332" s="22"/>
      <c r="AD5332" s="43"/>
      <c r="AE5332" s="26"/>
      <c r="AF5332" s="26"/>
      <c r="AG5332" s="44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6" t="s">
        <v>1655</v>
      </c>
      <c r="B5333" s="37" t="s">
        <v>1216</v>
      </c>
      <c r="C5333" s="38" t="s">
        <v>1217</v>
      </c>
      <c r="D5333" s="24">
        <f t="shared" si="166"/>
        <v>171490</v>
      </c>
      <c r="E5333" s="32">
        <f t="shared" si="167"/>
        <v>0</v>
      </c>
      <c r="F5333" s="28">
        <v>74520</v>
      </c>
      <c r="G5333" s="29">
        <v>0</v>
      </c>
      <c r="H5333" s="19">
        <v>0</v>
      </c>
      <c r="I5333" s="19">
        <v>0</v>
      </c>
      <c r="J5333" s="39">
        <v>30150</v>
      </c>
      <c r="K5333" s="40">
        <v>0</v>
      </c>
      <c r="L5333" s="19">
        <v>0</v>
      </c>
      <c r="M5333" s="19">
        <v>0</v>
      </c>
      <c r="N5333" s="39">
        <v>8570</v>
      </c>
      <c r="O5333" s="40">
        <v>0</v>
      </c>
      <c r="P5333" s="22">
        <v>2380</v>
      </c>
      <c r="Q5333" s="22">
        <v>0</v>
      </c>
      <c r="R5333" s="39">
        <v>36500</v>
      </c>
      <c r="S5333" s="40">
        <v>0</v>
      </c>
      <c r="T5333" s="19">
        <v>19370</v>
      </c>
      <c r="U5333" s="19">
        <v>0</v>
      </c>
      <c r="V5333" s="39"/>
      <c r="W5333" s="40"/>
      <c r="X5333" s="19"/>
      <c r="Y5333" s="19"/>
      <c r="Z5333" s="39"/>
      <c r="AA5333" s="40"/>
      <c r="AB5333" s="19"/>
      <c r="AC5333" s="19"/>
      <c r="AD5333" s="43"/>
      <c r="AE5333" s="26"/>
      <c r="AF5333" s="26"/>
      <c r="AG5333" s="44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6" t="s">
        <v>1655</v>
      </c>
      <c r="B5334" s="37" t="s">
        <v>1218</v>
      </c>
      <c r="C5334" s="38" t="s">
        <v>1219</v>
      </c>
      <c r="D5334" s="24">
        <f t="shared" si="166"/>
        <v>132649.9</v>
      </c>
      <c r="E5334" s="32">
        <f t="shared" si="167"/>
        <v>0</v>
      </c>
      <c r="F5334" s="28"/>
      <c r="G5334" s="29"/>
      <c r="H5334" s="19"/>
      <c r="I5334" s="19"/>
      <c r="J5334" s="39"/>
      <c r="K5334" s="40"/>
      <c r="L5334" s="19"/>
      <c r="M5334" s="19"/>
      <c r="N5334" s="39">
        <v>129009.9</v>
      </c>
      <c r="O5334" s="40">
        <v>0</v>
      </c>
      <c r="P5334" s="19">
        <v>3200</v>
      </c>
      <c r="Q5334" s="19">
        <v>0</v>
      </c>
      <c r="R5334" s="39">
        <v>440</v>
      </c>
      <c r="S5334" s="40">
        <v>0</v>
      </c>
      <c r="T5334" s="19">
        <v>0</v>
      </c>
      <c r="U5334" s="19">
        <v>0</v>
      </c>
      <c r="V5334" s="39"/>
      <c r="W5334" s="40"/>
      <c r="X5334" s="19"/>
      <c r="Y5334" s="19"/>
      <c r="Z5334" s="39"/>
      <c r="AA5334" s="40"/>
      <c r="AB5334" s="19"/>
      <c r="AC5334" s="19"/>
      <c r="AD5334" s="43"/>
      <c r="AE5334" s="26"/>
      <c r="AF5334" s="26"/>
      <c r="AG5334" s="44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6" t="s">
        <v>1655</v>
      </c>
      <c r="B5335" s="37" t="s">
        <v>1220</v>
      </c>
      <c r="C5335" s="38" t="s">
        <v>1221</v>
      </c>
      <c r="D5335" s="24">
        <f t="shared" si="166"/>
        <v>0</v>
      </c>
      <c r="E5335" s="32">
        <f t="shared" si="167"/>
        <v>0</v>
      </c>
      <c r="F5335" s="30"/>
      <c r="G5335" s="31"/>
      <c r="H5335" s="22"/>
      <c r="I5335" s="22"/>
      <c r="J5335" s="41"/>
      <c r="K5335" s="42"/>
      <c r="L5335" s="22"/>
      <c r="M5335" s="22"/>
      <c r="N5335" s="41"/>
      <c r="O5335" s="42"/>
      <c r="P5335" s="19"/>
      <c r="Q5335" s="19"/>
      <c r="R5335" s="41"/>
      <c r="S5335" s="42"/>
      <c r="T5335" s="22"/>
      <c r="U5335" s="22"/>
      <c r="V5335" s="41"/>
      <c r="W5335" s="42"/>
      <c r="X5335" s="22"/>
      <c r="Y5335" s="22"/>
      <c r="Z5335" s="41"/>
      <c r="AA5335" s="42"/>
      <c r="AB5335" s="22"/>
      <c r="AC5335" s="22"/>
      <c r="AD5335" s="43"/>
      <c r="AE5335" s="26"/>
      <c r="AF5335" s="26"/>
      <c r="AG5335" s="44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6" t="s">
        <v>1655</v>
      </c>
      <c r="B5336" s="37" t="s">
        <v>1222</v>
      </c>
      <c r="C5336" s="38" t="s">
        <v>1223</v>
      </c>
      <c r="D5336" s="24">
        <f t="shared" si="166"/>
        <v>46348.02</v>
      </c>
      <c r="E5336" s="32">
        <f t="shared" si="167"/>
        <v>0</v>
      </c>
      <c r="F5336" s="28"/>
      <c r="G5336" s="29"/>
      <c r="H5336" s="19"/>
      <c r="I5336" s="19"/>
      <c r="J5336" s="39"/>
      <c r="K5336" s="40"/>
      <c r="L5336" s="19">
        <v>27308</v>
      </c>
      <c r="M5336" s="19">
        <v>0</v>
      </c>
      <c r="N5336" s="39">
        <v>0</v>
      </c>
      <c r="O5336" s="40">
        <v>0</v>
      </c>
      <c r="P5336" s="22">
        <v>0</v>
      </c>
      <c r="Q5336" s="22">
        <v>0</v>
      </c>
      <c r="R5336" s="39">
        <v>19040</v>
      </c>
      <c r="S5336" s="40">
        <v>0</v>
      </c>
      <c r="T5336" s="19">
        <v>0.02</v>
      </c>
      <c r="U5336" s="19">
        <v>0</v>
      </c>
      <c r="V5336" s="39"/>
      <c r="W5336" s="40"/>
      <c r="X5336" s="19"/>
      <c r="Y5336" s="19"/>
      <c r="Z5336" s="39"/>
      <c r="AA5336" s="40"/>
      <c r="AB5336" s="19"/>
      <c r="AC5336" s="19"/>
      <c r="AD5336" s="43"/>
      <c r="AE5336" s="26"/>
      <c r="AF5336" s="26"/>
      <c r="AG5336" s="44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6" t="s">
        <v>1655</v>
      </c>
      <c r="B5337" s="37" t="s">
        <v>1224</v>
      </c>
      <c r="C5337" s="38" t="s">
        <v>1225</v>
      </c>
      <c r="D5337" s="24">
        <f t="shared" si="166"/>
        <v>0</v>
      </c>
      <c r="E5337" s="32">
        <f t="shared" si="167"/>
        <v>0</v>
      </c>
      <c r="F5337" s="28"/>
      <c r="G5337" s="29"/>
      <c r="H5337" s="19"/>
      <c r="I5337" s="19"/>
      <c r="J5337" s="39"/>
      <c r="K5337" s="40"/>
      <c r="L5337" s="19"/>
      <c r="M5337" s="19"/>
      <c r="N5337" s="39"/>
      <c r="O5337" s="40"/>
      <c r="P5337" s="19"/>
      <c r="Q5337" s="19"/>
      <c r="R5337" s="39"/>
      <c r="S5337" s="40"/>
      <c r="T5337" s="19"/>
      <c r="U5337" s="19"/>
      <c r="V5337" s="39"/>
      <c r="W5337" s="40"/>
      <c r="X5337" s="19"/>
      <c r="Y5337" s="19"/>
      <c r="Z5337" s="39"/>
      <c r="AA5337" s="40"/>
      <c r="AB5337" s="19"/>
      <c r="AC5337" s="19"/>
      <c r="AD5337" s="43"/>
      <c r="AE5337" s="26"/>
      <c r="AF5337" s="26"/>
      <c r="AG5337" s="44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6" t="s">
        <v>1655</v>
      </c>
      <c r="B5338" s="37" t="s">
        <v>1226</v>
      </c>
      <c r="C5338" s="38" t="s">
        <v>1227</v>
      </c>
      <c r="D5338" s="24">
        <f t="shared" si="166"/>
        <v>159423.77999999997</v>
      </c>
      <c r="E5338" s="32">
        <f t="shared" si="167"/>
        <v>0</v>
      </c>
      <c r="F5338" s="30">
        <v>50420.54</v>
      </c>
      <c r="G5338" s="31">
        <v>0</v>
      </c>
      <c r="H5338" s="22">
        <v>0</v>
      </c>
      <c r="I5338" s="22">
        <v>0</v>
      </c>
      <c r="J5338" s="41">
        <v>70824.039999999994</v>
      </c>
      <c r="K5338" s="42">
        <v>0</v>
      </c>
      <c r="L5338" s="22">
        <v>0</v>
      </c>
      <c r="M5338" s="22">
        <v>0</v>
      </c>
      <c r="N5338" s="41">
        <v>1200</v>
      </c>
      <c r="O5338" s="42">
        <v>0</v>
      </c>
      <c r="P5338" s="19">
        <v>0</v>
      </c>
      <c r="Q5338" s="19">
        <v>0</v>
      </c>
      <c r="R5338" s="41">
        <v>0</v>
      </c>
      <c r="S5338" s="42">
        <v>0</v>
      </c>
      <c r="T5338" s="22">
        <v>36979.199999999997</v>
      </c>
      <c r="U5338" s="22">
        <v>0</v>
      </c>
      <c r="V5338" s="41"/>
      <c r="W5338" s="42"/>
      <c r="X5338" s="22"/>
      <c r="Y5338" s="22"/>
      <c r="Z5338" s="41"/>
      <c r="AA5338" s="42"/>
      <c r="AB5338" s="22"/>
      <c r="AC5338" s="22"/>
      <c r="AD5338" s="43"/>
      <c r="AE5338" s="26"/>
      <c r="AF5338" s="26"/>
      <c r="AG5338" s="44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6" t="s">
        <v>1655</v>
      </c>
      <c r="B5339" s="37" t="s">
        <v>1228</v>
      </c>
      <c r="C5339" s="38" t="s">
        <v>1229</v>
      </c>
      <c r="D5339" s="24">
        <f t="shared" si="166"/>
        <v>0</v>
      </c>
      <c r="E5339" s="32">
        <f t="shared" si="167"/>
        <v>0</v>
      </c>
      <c r="F5339" s="30"/>
      <c r="G5339" s="31"/>
      <c r="H5339" s="22"/>
      <c r="I5339" s="22"/>
      <c r="J5339" s="41"/>
      <c r="K5339" s="42"/>
      <c r="L5339" s="22"/>
      <c r="M5339" s="22"/>
      <c r="N5339" s="41"/>
      <c r="O5339" s="42"/>
      <c r="P5339" s="22"/>
      <c r="Q5339" s="22"/>
      <c r="R5339" s="41"/>
      <c r="S5339" s="42"/>
      <c r="T5339" s="22"/>
      <c r="U5339" s="22"/>
      <c r="V5339" s="41"/>
      <c r="W5339" s="42"/>
      <c r="X5339" s="22"/>
      <c r="Y5339" s="22"/>
      <c r="Z5339" s="41"/>
      <c r="AA5339" s="42"/>
      <c r="AB5339" s="22"/>
      <c r="AC5339" s="22"/>
      <c r="AD5339" s="43"/>
      <c r="AE5339" s="26"/>
      <c r="AF5339" s="26"/>
      <c r="AG5339" s="44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6" t="s">
        <v>1655</v>
      </c>
      <c r="B5340" s="37" t="s">
        <v>1230</v>
      </c>
      <c r="C5340" s="38" t="s">
        <v>1231</v>
      </c>
      <c r="D5340" s="24">
        <f t="shared" si="166"/>
        <v>0</v>
      </c>
      <c r="E5340" s="32">
        <f t="shared" si="167"/>
        <v>0</v>
      </c>
      <c r="F5340" s="28"/>
      <c r="G5340" s="29"/>
      <c r="H5340" s="19"/>
      <c r="I5340" s="19"/>
      <c r="J5340" s="39"/>
      <c r="K5340" s="40"/>
      <c r="L5340" s="19"/>
      <c r="M5340" s="19"/>
      <c r="N5340" s="39"/>
      <c r="O5340" s="40"/>
      <c r="P5340" s="22"/>
      <c r="Q5340" s="22"/>
      <c r="R5340" s="39"/>
      <c r="S5340" s="40"/>
      <c r="T5340" s="19"/>
      <c r="U5340" s="19"/>
      <c r="V5340" s="39"/>
      <c r="W5340" s="40"/>
      <c r="X5340" s="19"/>
      <c r="Y5340" s="19"/>
      <c r="Z5340" s="39"/>
      <c r="AA5340" s="40"/>
      <c r="AB5340" s="19"/>
      <c r="AC5340" s="19"/>
      <c r="AD5340" s="43"/>
      <c r="AE5340" s="26"/>
      <c r="AF5340" s="26"/>
      <c r="AG5340" s="44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6" t="s">
        <v>1655</v>
      </c>
      <c r="B5341" s="37" t="s">
        <v>1232</v>
      </c>
      <c r="C5341" s="38" t="s">
        <v>1233</v>
      </c>
      <c r="D5341" s="24">
        <f t="shared" si="166"/>
        <v>0</v>
      </c>
      <c r="E5341" s="32">
        <f t="shared" si="167"/>
        <v>0</v>
      </c>
      <c r="F5341" s="28"/>
      <c r="G5341" s="29"/>
      <c r="H5341" s="19"/>
      <c r="I5341" s="19"/>
      <c r="J5341" s="39"/>
      <c r="K5341" s="40"/>
      <c r="L5341" s="19"/>
      <c r="M5341" s="19"/>
      <c r="N5341" s="39"/>
      <c r="O5341" s="40"/>
      <c r="P5341" s="19"/>
      <c r="Q5341" s="19"/>
      <c r="R5341" s="39"/>
      <c r="S5341" s="40"/>
      <c r="T5341" s="19"/>
      <c r="U5341" s="19"/>
      <c r="V5341" s="39"/>
      <c r="W5341" s="40"/>
      <c r="X5341" s="19"/>
      <c r="Y5341" s="19"/>
      <c r="Z5341" s="39"/>
      <c r="AA5341" s="40"/>
      <c r="AB5341" s="19"/>
      <c r="AC5341" s="19"/>
      <c r="AD5341" s="43"/>
      <c r="AE5341" s="26"/>
      <c r="AF5341" s="26"/>
      <c r="AG5341" s="44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6" t="s">
        <v>1655</v>
      </c>
      <c r="B5342" s="37" t="s">
        <v>1234</v>
      </c>
      <c r="C5342" s="38" t="s">
        <v>1235</v>
      </c>
      <c r="D5342" s="24">
        <f t="shared" si="166"/>
        <v>0</v>
      </c>
      <c r="E5342" s="32">
        <f t="shared" si="167"/>
        <v>0</v>
      </c>
      <c r="F5342" s="28"/>
      <c r="G5342" s="29"/>
      <c r="H5342" s="19"/>
      <c r="I5342" s="19"/>
      <c r="J5342" s="39"/>
      <c r="K5342" s="40"/>
      <c r="L5342" s="19"/>
      <c r="M5342" s="19"/>
      <c r="N5342" s="39"/>
      <c r="O5342" s="40"/>
      <c r="P5342" s="19"/>
      <c r="Q5342" s="19"/>
      <c r="R5342" s="39"/>
      <c r="S5342" s="40"/>
      <c r="T5342" s="19"/>
      <c r="U5342" s="19"/>
      <c r="V5342" s="39"/>
      <c r="W5342" s="40"/>
      <c r="X5342" s="19"/>
      <c r="Y5342" s="19"/>
      <c r="Z5342" s="39"/>
      <c r="AA5342" s="40"/>
      <c r="AB5342" s="19"/>
      <c r="AC5342" s="19"/>
      <c r="AD5342" s="43"/>
      <c r="AE5342" s="26"/>
      <c r="AF5342" s="26"/>
      <c r="AG5342" s="44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6" t="s">
        <v>1655</v>
      </c>
      <c r="B5343" s="37" t="s">
        <v>1236</v>
      </c>
      <c r="C5343" s="38" t="s">
        <v>1237</v>
      </c>
      <c r="D5343" s="24">
        <f t="shared" si="166"/>
        <v>0</v>
      </c>
      <c r="E5343" s="32">
        <f t="shared" si="167"/>
        <v>0</v>
      </c>
      <c r="F5343" s="30"/>
      <c r="G5343" s="31"/>
      <c r="H5343" s="22"/>
      <c r="I5343" s="22"/>
      <c r="J5343" s="41"/>
      <c r="K5343" s="42"/>
      <c r="L5343" s="22"/>
      <c r="M5343" s="22"/>
      <c r="N5343" s="41"/>
      <c r="O5343" s="42"/>
      <c r="P5343" s="19"/>
      <c r="Q5343" s="19"/>
      <c r="R5343" s="41"/>
      <c r="S5343" s="42"/>
      <c r="T5343" s="22"/>
      <c r="U5343" s="22"/>
      <c r="V5343" s="41"/>
      <c r="W5343" s="42"/>
      <c r="X5343" s="22"/>
      <c r="Y5343" s="22"/>
      <c r="Z5343" s="41"/>
      <c r="AA5343" s="42"/>
      <c r="AB5343" s="22"/>
      <c r="AC5343" s="22"/>
      <c r="AD5343" s="43"/>
      <c r="AE5343" s="26"/>
      <c r="AF5343" s="26"/>
      <c r="AG5343" s="44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6" t="s">
        <v>1655</v>
      </c>
      <c r="B5344" s="37" t="s">
        <v>1238</v>
      </c>
      <c r="C5344" s="38" t="s">
        <v>1239</v>
      </c>
      <c r="D5344" s="24">
        <f t="shared" si="166"/>
        <v>285754.75</v>
      </c>
      <c r="E5344" s="32">
        <f t="shared" si="167"/>
        <v>0</v>
      </c>
      <c r="F5344" s="28">
        <v>43608</v>
      </c>
      <c r="G5344" s="29">
        <v>0</v>
      </c>
      <c r="H5344" s="19">
        <v>41915</v>
      </c>
      <c r="I5344" s="19">
        <v>0</v>
      </c>
      <c r="J5344" s="39">
        <v>41415</v>
      </c>
      <c r="K5344" s="40">
        <v>0</v>
      </c>
      <c r="L5344" s="19">
        <v>36620</v>
      </c>
      <c r="M5344" s="19">
        <v>0</v>
      </c>
      <c r="N5344" s="39">
        <v>0</v>
      </c>
      <c r="O5344" s="40">
        <v>0</v>
      </c>
      <c r="P5344" s="22">
        <v>51911</v>
      </c>
      <c r="Q5344" s="22">
        <v>0</v>
      </c>
      <c r="R5344" s="39">
        <v>43115</v>
      </c>
      <c r="S5344" s="40">
        <v>0</v>
      </c>
      <c r="T5344" s="19">
        <v>27170.75</v>
      </c>
      <c r="U5344" s="19">
        <v>0</v>
      </c>
      <c r="V5344" s="39"/>
      <c r="W5344" s="40"/>
      <c r="X5344" s="19"/>
      <c r="Y5344" s="19"/>
      <c r="Z5344" s="39"/>
      <c r="AA5344" s="40"/>
      <c r="AB5344" s="19"/>
      <c r="AC5344" s="19"/>
      <c r="AD5344" s="43"/>
      <c r="AE5344" s="26"/>
      <c r="AF5344" s="26"/>
      <c r="AG5344" s="44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6" t="s">
        <v>1655</v>
      </c>
      <c r="B5345" s="37" t="s">
        <v>1240</v>
      </c>
      <c r="C5345" s="38" t="s">
        <v>1241</v>
      </c>
      <c r="D5345" s="24">
        <f t="shared" si="166"/>
        <v>7875</v>
      </c>
      <c r="E5345" s="32">
        <f t="shared" si="167"/>
        <v>0</v>
      </c>
      <c r="F5345" s="28">
        <v>630</v>
      </c>
      <c r="G5345" s="29">
        <v>0</v>
      </c>
      <c r="H5345" s="19">
        <v>0</v>
      </c>
      <c r="I5345" s="19">
        <v>0</v>
      </c>
      <c r="J5345" s="39">
        <v>2205</v>
      </c>
      <c r="K5345" s="40">
        <v>0</v>
      </c>
      <c r="L5345" s="19">
        <v>1890</v>
      </c>
      <c r="M5345" s="19">
        <v>0</v>
      </c>
      <c r="N5345" s="39">
        <v>1260</v>
      </c>
      <c r="O5345" s="40">
        <v>0</v>
      </c>
      <c r="P5345" s="19">
        <v>1890</v>
      </c>
      <c r="Q5345" s="19">
        <v>0</v>
      </c>
      <c r="R5345" s="39">
        <v>0</v>
      </c>
      <c r="S5345" s="40">
        <v>0</v>
      </c>
      <c r="T5345" s="19">
        <v>0</v>
      </c>
      <c r="U5345" s="19">
        <v>0</v>
      </c>
      <c r="V5345" s="39"/>
      <c r="W5345" s="40"/>
      <c r="X5345" s="19"/>
      <c r="Y5345" s="19"/>
      <c r="Z5345" s="39"/>
      <c r="AA5345" s="40"/>
      <c r="AB5345" s="19"/>
      <c r="AC5345" s="19"/>
      <c r="AD5345" s="43"/>
      <c r="AE5345" s="26"/>
      <c r="AF5345" s="26"/>
      <c r="AG5345" s="44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6" t="s">
        <v>1655</v>
      </c>
      <c r="B5346" s="37" t="s">
        <v>1242</v>
      </c>
      <c r="C5346" s="38" t="s">
        <v>1243</v>
      </c>
      <c r="D5346" s="24">
        <f t="shared" si="166"/>
        <v>0</v>
      </c>
      <c r="E5346" s="32">
        <f t="shared" si="167"/>
        <v>0</v>
      </c>
      <c r="F5346" s="30"/>
      <c r="G5346" s="31"/>
      <c r="H5346" s="22"/>
      <c r="I5346" s="22"/>
      <c r="J5346" s="41"/>
      <c r="K5346" s="42"/>
      <c r="L5346" s="22"/>
      <c r="M5346" s="22"/>
      <c r="N5346" s="41"/>
      <c r="O5346" s="42"/>
      <c r="P5346" s="19"/>
      <c r="Q5346" s="19"/>
      <c r="R5346" s="41"/>
      <c r="S5346" s="42"/>
      <c r="T5346" s="22"/>
      <c r="U5346" s="22"/>
      <c r="V5346" s="41"/>
      <c r="W5346" s="42"/>
      <c r="X5346" s="22"/>
      <c r="Y5346" s="22"/>
      <c r="Z5346" s="41"/>
      <c r="AA5346" s="42"/>
      <c r="AB5346" s="22"/>
      <c r="AC5346" s="22"/>
      <c r="AD5346" s="43"/>
      <c r="AE5346" s="26"/>
      <c r="AF5346" s="26"/>
      <c r="AG5346" s="44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6" t="s">
        <v>1655</v>
      </c>
      <c r="B5347" s="37" t="s">
        <v>1244</v>
      </c>
      <c r="C5347" s="38" t="s">
        <v>1245</v>
      </c>
      <c r="D5347" s="24">
        <f t="shared" si="166"/>
        <v>0</v>
      </c>
      <c r="E5347" s="32">
        <f t="shared" si="167"/>
        <v>0</v>
      </c>
      <c r="F5347" s="30"/>
      <c r="G5347" s="31"/>
      <c r="H5347" s="22"/>
      <c r="I5347" s="22"/>
      <c r="J5347" s="41"/>
      <c r="K5347" s="42"/>
      <c r="L5347" s="22"/>
      <c r="M5347" s="22"/>
      <c r="N5347" s="41"/>
      <c r="O5347" s="42"/>
      <c r="P5347" s="22"/>
      <c r="Q5347" s="22"/>
      <c r="R5347" s="41"/>
      <c r="S5347" s="42"/>
      <c r="T5347" s="22"/>
      <c r="U5347" s="22"/>
      <c r="V5347" s="41"/>
      <c r="W5347" s="42"/>
      <c r="X5347" s="22"/>
      <c r="Y5347" s="22"/>
      <c r="Z5347" s="41"/>
      <c r="AA5347" s="42"/>
      <c r="AB5347" s="22"/>
      <c r="AC5347" s="22"/>
      <c r="AD5347" s="43"/>
      <c r="AE5347" s="26"/>
      <c r="AF5347" s="26"/>
      <c r="AG5347" s="44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6" t="s">
        <v>1655</v>
      </c>
      <c r="B5348" s="37" t="s">
        <v>1246</v>
      </c>
      <c r="C5348" s="38" t="s">
        <v>1247</v>
      </c>
      <c r="D5348" s="24">
        <f t="shared" si="166"/>
        <v>256000</v>
      </c>
      <c r="E5348" s="32">
        <f t="shared" si="167"/>
        <v>0</v>
      </c>
      <c r="F5348" s="30">
        <v>32000</v>
      </c>
      <c r="G5348" s="31">
        <v>0</v>
      </c>
      <c r="H5348" s="22">
        <v>32000</v>
      </c>
      <c r="I5348" s="22">
        <v>0</v>
      </c>
      <c r="J5348" s="41">
        <v>32000</v>
      </c>
      <c r="K5348" s="42">
        <v>0</v>
      </c>
      <c r="L5348" s="22">
        <v>32000</v>
      </c>
      <c r="M5348" s="22">
        <v>0</v>
      </c>
      <c r="N5348" s="41">
        <v>32000</v>
      </c>
      <c r="O5348" s="42">
        <v>0</v>
      </c>
      <c r="P5348" s="22">
        <v>32000</v>
      </c>
      <c r="Q5348" s="22">
        <v>0</v>
      </c>
      <c r="R5348" s="41">
        <v>32000</v>
      </c>
      <c r="S5348" s="42">
        <v>0</v>
      </c>
      <c r="T5348" s="22">
        <v>32000</v>
      </c>
      <c r="U5348" s="22">
        <v>0</v>
      </c>
      <c r="V5348" s="41"/>
      <c r="W5348" s="42"/>
      <c r="X5348" s="22"/>
      <c r="Y5348" s="22"/>
      <c r="Z5348" s="41"/>
      <c r="AA5348" s="42"/>
      <c r="AB5348" s="22"/>
      <c r="AC5348" s="22"/>
      <c r="AD5348" s="43"/>
      <c r="AE5348" s="26"/>
      <c r="AF5348" s="26"/>
      <c r="AG5348" s="44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6" t="s">
        <v>1655</v>
      </c>
      <c r="B5349" s="37" t="s">
        <v>1248</v>
      </c>
      <c r="C5349" s="38" t="s">
        <v>1249</v>
      </c>
      <c r="D5349" s="24">
        <f t="shared" si="166"/>
        <v>0</v>
      </c>
      <c r="E5349" s="32">
        <f t="shared" si="167"/>
        <v>0</v>
      </c>
      <c r="F5349" s="30"/>
      <c r="G5349" s="31"/>
      <c r="H5349" s="22"/>
      <c r="I5349" s="22"/>
      <c r="J5349" s="41"/>
      <c r="K5349" s="42"/>
      <c r="L5349" s="22"/>
      <c r="M5349" s="22"/>
      <c r="N5349" s="41"/>
      <c r="O5349" s="42"/>
      <c r="P5349" s="22"/>
      <c r="Q5349" s="22"/>
      <c r="R5349" s="41"/>
      <c r="S5349" s="42"/>
      <c r="T5349" s="22"/>
      <c r="U5349" s="22"/>
      <c r="V5349" s="41"/>
      <c r="W5349" s="42"/>
      <c r="X5349" s="22"/>
      <c r="Y5349" s="22"/>
      <c r="Z5349" s="41"/>
      <c r="AA5349" s="42"/>
      <c r="AB5349" s="22"/>
      <c r="AC5349" s="22"/>
      <c r="AD5349" s="43"/>
      <c r="AE5349" s="26"/>
      <c r="AF5349" s="26"/>
      <c r="AG5349" s="44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6" t="s">
        <v>1655</v>
      </c>
      <c r="B5350" s="37" t="s">
        <v>1250</v>
      </c>
      <c r="C5350" s="38" t="s">
        <v>1251</v>
      </c>
      <c r="D5350" s="24">
        <f t="shared" si="166"/>
        <v>63036</v>
      </c>
      <c r="E5350" s="32">
        <f t="shared" si="167"/>
        <v>0</v>
      </c>
      <c r="F5350" s="28"/>
      <c r="G5350" s="29"/>
      <c r="H5350" s="19">
        <v>8280</v>
      </c>
      <c r="I5350" s="19">
        <v>0</v>
      </c>
      <c r="J5350" s="39">
        <v>9972</v>
      </c>
      <c r="K5350" s="40">
        <v>0</v>
      </c>
      <c r="L5350" s="19">
        <v>9108</v>
      </c>
      <c r="M5350" s="19">
        <v>0</v>
      </c>
      <c r="N5350" s="39">
        <v>10164</v>
      </c>
      <c r="O5350" s="40">
        <v>0</v>
      </c>
      <c r="P5350" s="22">
        <v>8100</v>
      </c>
      <c r="Q5350" s="22">
        <v>0</v>
      </c>
      <c r="R5350" s="39">
        <v>0</v>
      </c>
      <c r="S5350" s="40">
        <v>0</v>
      </c>
      <c r="T5350" s="19">
        <v>17412</v>
      </c>
      <c r="U5350" s="19">
        <v>0</v>
      </c>
      <c r="V5350" s="39"/>
      <c r="W5350" s="40"/>
      <c r="X5350" s="19"/>
      <c r="Y5350" s="19"/>
      <c r="Z5350" s="39"/>
      <c r="AA5350" s="40"/>
      <c r="AB5350" s="19"/>
      <c r="AC5350" s="19"/>
      <c r="AD5350" s="43"/>
      <c r="AE5350" s="26"/>
      <c r="AF5350" s="26"/>
      <c r="AG5350" s="44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6" t="s">
        <v>1655</v>
      </c>
      <c r="B5351" s="37" t="s">
        <v>1252</v>
      </c>
      <c r="C5351" s="38" t="s">
        <v>1253</v>
      </c>
      <c r="D5351" s="24">
        <f t="shared" si="166"/>
        <v>0</v>
      </c>
      <c r="E5351" s="32">
        <f t="shared" si="167"/>
        <v>0</v>
      </c>
      <c r="F5351" s="28"/>
      <c r="G5351" s="29"/>
      <c r="H5351" s="19"/>
      <c r="I5351" s="19"/>
      <c r="J5351" s="39"/>
      <c r="K5351" s="40"/>
      <c r="L5351" s="19"/>
      <c r="M5351" s="19"/>
      <c r="N5351" s="39"/>
      <c r="O5351" s="40"/>
      <c r="P5351" s="19"/>
      <c r="Q5351" s="19"/>
      <c r="R5351" s="39"/>
      <c r="S5351" s="40"/>
      <c r="T5351" s="19"/>
      <c r="U5351" s="19"/>
      <c r="V5351" s="39"/>
      <c r="W5351" s="40"/>
      <c r="X5351" s="19"/>
      <c r="Y5351" s="19"/>
      <c r="Z5351" s="39"/>
      <c r="AA5351" s="40"/>
      <c r="AB5351" s="19"/>
      <c r="AC5351" s="19"/>
      <c r="AD5351" s="43"/>
      <c r="AE5351" s="26"/>
      <c r="AF5351" s="26"/>
      <c r="AG5351" s="44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6" t="s">
        <v>1655</v>
      </c>
      <c r="B5352" s="37" t="s">
        <v>1254</v>
      </c>
      <c r="C5352" s="38" t="s">
        <v>1255</v>
      </c>
      <c r="D5352" s="24">
        <f t="shared" si="166"/>
        <v>638390.93999999994</v>
      </c>
      <c r="E5352" s="32">
        <f t="shared" si="167"/>
        <v>2380</v>
      </c>
      <c r="F5352" s="28">
        <v>90000</v>
      </c>
      <c r="G5352" s="29">
        <v>0</v>
      </c>
      <c r="H5352" s="19">
        <v>41938.5</v>
      </c>
      <c r="I5352" s="19">
        <v>0</v>
      </c>
      <c r="J5352" s="39">
        <v>69255</v>
      </c>
      <c r="K5352" s="40">
        <v>0</v>
      </c>
      <c r="L5352" s="19">
        <v>54209.65</v>
      </c>
      <c r="M5352" s="19">
        <v>0</v>
      </c>
      <c r="N5352" s="39">
        <v>79951.929999999993</v>
      </c>
      <c r="O5352" s="40">
        <v>0</v>
      </c>
      <c r="P5352" s="19">
        <v>97446.93</v>
      </c>
      <c r="Q5352" s="19">
        <v>2380</v>
      </c>
      <c r="R5352" s="39">
        <v>97288.93</v>
      </c>
      <c r="S5352" s="40">
        <v>0</v>
      </c>
      <c r="T5352" s="19">
        <v>108300</v>
      </c>
      <c r="U5352" s="19">
        <v>0</v>
      </c>
      <c r="V5352" s="39"/>
      <c r="W5352" s="40"/>
      <c r="X5352" s="19"/>
      <c r="Y5352" s="19"/>
      <c r="Z5352" s="39"/>
      <c r="AA5352" s="40"/>
      <c r="AB5352" s="19"/>
      <c r="AC5352" s="19"/>
      <c r="AD5352" s="43"/>
      <c r="AE5352" s="26"/>
      <c r="AF5352" s="26"/>
      <c r="AG5352" s="44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6" t="s">
        <v>1655</v>
      </c>
      <c r="B5353" s="37" t="s">
        <v>1256</v>
      </c>
      <c r="C5353" s="38" t="s">
        <v>1257</v>
      </c>
      <c r="D5353" s="24">
        <f t="shared" si="166"/>
        <v>788183</v>
      </c>
      <c r="E5353" s="32">
        <f t="shared" si="167"/>
        <v>0</v>
      </c>
      <c r="F5353" s="28">
        <v>3984</v>
      </c>
      <c r="G5353" s="29">
        <v>0</v>
      </c>
      <c r="H5353" s="19">
        <v>280</v>
      </c>
      <c r="I5353" s="19">
        <v>0</v>
      </c>
      <c r="J5353" s="39">
        <v>157920</v>
      </c>
      <c r="K5353" s="40">
        <v>0</v>
      </c>
      <c r="L5353" s="19">
        <v>115462</v>
      </c>
      <c r="M5353" s="19">
        <v>0</v>
      </c>
      <c r="N5353" s="39">
        <v>41005.5</v>
      </c>
      <c r="O5353" s="40">
        <v>0</v>
      </c>
      <c r="P5353" s="19">
        <v>340993</v>
      </c>
      <c r="Q5353" s="19">
        <v>0</v>
      </c>
      <c r="R5353" s="39">
        <v>14962.5</v>
      </c>
      <c r="S5353" s="40">
        <v>0</v>
      </c>
      <c r="T5353" s="19">
        <v>113576</v>
      </c>
      <c r="U5353" s="19">
        <v>0</v>
      </c>
      <c r="V5353" s="39"/>
      <c r="W5353" s="40"/>
      <c r="X5353" s="19"/>
      <c r="Y5353" s="19"/>
      <c r="Z5353" s="39"/>
      <c r="AA5353" s="40"/>
      <c r="AB5353" s="19"/>
      <c r="AC5353" s="19"/>
      <c r="AD5353" s="43"/>
      <c r="AE5353" s="26"/>
      <c r="AF5353" s="26"/>
      <c r="AG5353" s="44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6" t="s">
        <v>1655</v>
      </c>
      <c r="B5354" s="37" t="s">
        <v>1258</v>
      </c>
      <c r="C5354" s="38" t="s">
        <v>1259</v>
      </c>
      <c r="D5354" s="24">
        <f t="shared" si="166"/>
        <v>35750</v>
      </c>
      <c r="E5354" s="32">
        <f t="shared" si="167"/>
        <v>0</v>
      </c>
      <c r="F5354" s="28"/>
      <c r="G5354" s="29"/>
      <c r="H5354" s="19"/>
      <c r="I5354" s="19"/>
      <c r="J5354" s="39"/>
      <c r="K5354" s="40"/>
      <c r="L5354" s="19"/>
      <c r="M5354" s="19"/>
      <c r="N5354" s="39"/>
      <c r="O5354" s="40"/>
      <c r="P5354" s="19"/>
      <c r="Q5354" s="19"/>
      <c r="R5354" s="39">
        <v>31750</v>
      </c>
      <c r="S5354" s="40">
        <v>0</v>
      </c>
      <c r="T5354" s="19">
        <v>4000</v>
      </c>
      <c r="U5354" s="19">
        <v>0</v>
      </c>
      <c r="V5354" s="39"/>
      <c r="W5354" s="40"/>
      <c r="X5354" s="19"/>
      <c r="Y5354" s="19"/>
      <c r="Z5354" s="39"/>
      <c r="AA5354" s="40"/>
      <c r="AB5354" s="19"/>
      <c r="AC5354" s="19"/>
      <c r="AD5354" s="43"/>
      <c r="AE5354" s="26"/>
      <c r="AF5354" s="26"/>
      <c r="AG5354" s="44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6" t="s">
        <v>1655</v>
      </c>
      <c r="B5355" s="37" t="s">
        <v>1260</v>
      </c>
      <c r="C5355" s="38" t="s">
        <v>1261</v>
      </c>
      <c r="D5355" s="24">
        <f t="shared" si="166"/>
        <v>0</v>
      </c>
      <c r="E5355" s="32">
        <f t="shared" si="167"/>
        <v>0</v>
      </c>
      <c r="F5355" s="30"/>
      <c r="G5355" s="31"/>
      <c r="H5355" s="22"/>
      <c r="I5355" s="22"/>
      <c r="J5355" s="41"/>
      <c r="K5355" s="42"/>
      <c r="L5355" s="22"/>
      <c r="M5355" s="22"/>
      <c r="N5355" s="41"/>
      <c r="O5355" s="42"/>
      <c r="P5355" s="19"/>
      <c r="Q5355" s="19"/>
      <c r="R5355" s="41"/>
      <c r="S5355" s="42"/>
      <c r="T5355" s="22"/>
      <c r="U5355" s="22"/>
      <c r="V5355" s="41"/>
      <c r="W5355" s="42"/>
      <c r="X5355" s="22"/>
      <c r="Y5355" s="22"/>
      <c r="Z5355" s="41"/>
      <c r="AA5355" s="42"/>
      <c r="AB5355" s="22"/>
      <c r="AC5355" s="22"/>
      <c r="AD5355" s="43"/>
      <c r="AE5355" s="26"/>
      <c r="AF5355" s="26"/>
      <c r="AG5355" s="44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6" t="s">
        <v>1655</v>
      </c>
      <c r="B5356" s="37" t="s">
        <v>1262</v>
      </c>
      <c r="C5356" s="38" t="s">
        <v>1263</v>
      </c>
      <c r="D5356" s="24">
        <f t="shared" si="166"/>
        <v>0</v>
      </c>
      <c r="E5356" s="32">
        <f t="shared" si="167"/>
        <v>0</v>
      </c>
      <c r="F5356" s="28"/>
      <c r="G5356" s="29"/>
      <c r="H5356" s="19"/>
      <c r="I5356" s="19"/>
      <c r="J5356" s="39"/>
      <c r="K5356" s="40"/>
      <c r="L5356" s="19"/>
      <c r="M5356" s="19"/>
      <c r="N5356" s="39"/>
      <c r="O5356" s="40"/>
      <c r="P5356" s="22"/>
      <c r="Q5356" s="22"/>
      <c r="R5356" s="39"/>
      <c r="S5356" s="40"/>
      <c r="T5356" s="19"/>
      <c r="U5356" s="19"/>
      <c r="V5356" s="39"/>
      <c r="W5356" s="40"/>
      <c r="X5356" s="19"/>
      <c r="Y5356" s="19"/>
      <c r="Z5356" s="39"/>
      <c r="AA5356" s="40"/>
      <c r="AB5356" s="19"/>
      <c r="AC5356" s="19"/>
      <c r="AD5356" s="43"/>
      <c r="AE5356" s="26"/>
      <c r="AF5356" s="26"/>
      <c r="AG5356" s="44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6" t="s">
        <v>1655</v>
      </c>
      <c r="B5357" s="37" t="s">
        <v>1264</v>
      </c>
      <c r="C5357" s="38" t="s">
        <v>1265</v>
      </c>
      <c r="D5357" s="24">
        <f t="shared" si="166"/>
        <v>1284830.3700000001</v>
      </c>
      <c r="E5357" s="32">
        <f t="shared" si="167"/>
        <v>0</v>
      </c>
      <c r="F5357" s="28">
        <v>190021.67</v>
      </c>
      <c r="G5357" s="29">
        <v>0</v>
      </c>
      <c r="H5357" s="19">
        <v>140811.82999999999</v>
      </c>
      <c r="I5357" s="19">
        <v>0</v>
      </c>
      <c r="J5357" s="39">
        <v>131670.01999999999</v>
      </c>
      <c r="K5357" s="40">
        <v>0</v>
      </c>
      <c r="L5357" s="19">
        <v>153289.59</v>
      </c>
      <c r="M5357" s="19">
        <v>0</v>
      </c>
      <c r="N5357" s="39">
        <v>123747.54</v>
      </c>
      <c r="O5357" s="40">
        <v>0</v>
      </c>
      <c r="P5357" s="19">
        <v>180247.93</v>
      </c>
      <c r="Q5357" s="19">
        <v>0</v>
      </c>
      <c r="R5357" s="39">
        <v>167453.25</v>
      </c>
      <c r="S5357" s="40">
        <v>0</v>
      </c>
      <c r="T5357" s="19">
        <v>197588.54</v>
      </c>
      <c r="U5357" s="19">
        <v>0</v>
      </c>
      <c r="V5357" s="39"/>
      <c r="W5357" s="40"/>
      <c r="X5357" s="19"/>
      <c r="Y5357" s="19"/>
      <c r="Z5357" s="39"/>
      <c r="AA5357" s="40"/>
      <c r="AB5357" s="19"/>
      <c r="AC5357" s="19"/>
      <c r="AD5357" s="43"/>
      <c r="AE5357" s="26"/>
      <c r="AF5357" s="26"/>
      <c r="AG5357" s="44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6" t="s">
        <v>1655</v>
      </c>
      <c r="B5358" s="37" t="s">
        <v>1266</v>
      </c>
      <c r="C5358" s="38" t="s">
        <v>1267</v>
      </c>
      <c r="D5358" s="24">
        <f t="shared" si="166"/>
        <v>1200</v>
      </c>
      <c r="E5358" s="32">
        <f t="shared" si="167"/>
        <v>0</v>
      </c>
      <c r="F5358" s="28"/>
      <c r="G5358" s="29"/>
      <c r="H5358" s="19">
        <v>450</v>
      </c>
      <c r="I5358" s="19">
        <v>0</v>
      </c>
      <c r="J5358" s="39">
        <v>0</v>
      </c>
      <c r="K5358" s="40">
        <v>0</v>
      </c>
      <c r="L5358" s="19">
        <v>150</v>
      </c>
      <c r="M5358" s="19">
        <v>0</v>
      </c>
      <c r="N5358" s="39">
        <v>150</v>
      </c>
      <c r="O5358" s="40">
        <v>0</v>
      </c>
      <c r="P5358" s="19">
        <v>150</v>
      </c>
      <c r="Q5358" s="19">
        <v>0</v>
      </c>
      <c r="R5358" s="39">
        <v>0</v>
      </c>
      <c r="S5358" s="40">
        <v>0</v>
      </c>
      <c r="T5358" s="19">
        <v>300</v>
      </c>
      <c r="U5358" s="19">
        <v>0</v>
      </c>
      <c r="V5358" s="39"/>
      <c r="W5358" s="40"/>
      <c r="X5358" s="19"/>
      <c r="Y5358" s="19"/>
      <c r="Z5358" s="39"/>
      <c r="AA5358" s="40"/>
      <c r="AB5358" s="19"/>
      <c r="AC5358" s="19"/>
      <c r="AD5358" s="43"/>
      <c r="AE5358" s="26"/>
      <c r="AF5358" s="26"/>
      <c r="AG5358" s="44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6" t="s">
        <v>1655</v>
      </c>
      <c r="B5359" s="37" t="s">
        <v>1268</v>
      </c>
      <c r="C5359" s="38" t="s">
        <v>1269</v>
      </c>
      <c r="D5359" s="24">
        <f t="shared" si="166"/>
        <v>31000</v>
      </c>
      <c r="E5359" s="32">
        <f t="shared" si="167"/>
        <v>0</v>
      </c>
      <c r="F5359" s="28">
        <v>5000</v>
      </c>
      <c r="G5359" s="29">
        <v>0</v>
      </c>
      <c r="H5359" s="19">
        <v>5000</v>
      </c>
      <c r="I5359" s="19">
        <v>0</v>
      </c>
      <c r="J5359" s="39">
        <v>3000</v>
      </c>
      <c r="K5359" s="40">
        <v>0</v>
      </c>
      <c r="L5359" s="19">
        <v>0</v>
      </c>
      <c r="M5359" s="19">
        <v>0</v>
      </c>
      <c r="N5359" s="39">
        <v>5000</v>
      </c>
      <c r="O5359" s="40">
        <v>0</v>
      </c>
      <c r="P5359" s="19">
        <v>5000</v>
      </c>
      <c r="Q5359" s="19">
        <v>0</v>
      </c>
      <c r="R5359" s="39">
        <v>5000</v>
      </c>
      <c r="S5359" s="40">
        <v>0</v>
      </c>
      <c r="T5359" s="19">
        <v>3000</v>
      </c>
      <c r="U5359" s="19">
        <v>0</v>
      </c>
      <c r="V5359" s="39"/>
      <c r="W5359" s="40"/>
      <c r="X5359" s="19"/>
      <c r="Y5359" s="19"/>
      <c r="Z5359" s="39"/>
      <c r="AA5359" s="40"/>
      <c r="AB5359" s="19"/>
      <c r="AC5359" s="19"/>
      <c r="AD5359" s="43"/>
      <c r="AE5359" s="26"/>
      <c r="AF5359" s="26"/>
      <c r="AG5359" s="44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6" t="s">
        <v>1655</v>
      </c>
      <c r="B5360" s="37" t="s">
        <v>1270</v>
      </c>
      <c r="C5360" s="38" t="s">
        <v>1271</v>
      </c>
      <c r="D5360" s="24">
        <f t="shared" si="166"/>
        <v>0</v>
      </c>
      <c r="E5360" s="32">
        <f t="shared" si="167"/>
        <v>0</v>
      </c>
      <c r="F5360" s="28"/>
      <c r="G5360" s="29"/>
      <c r="H5360" s="19"/>
      <c r="I5360" s="19"/>
      <c r="J5360" s="39"/>
      <c r="K5360" s="40"/>
      <c r="L5360" s="19"/>
      <c r="M5360" s="19"/>
      <c r="N5360" s="39"/>
      <c r="O5360" s="40"/>
      <c r="P5360" s="19"/>
      <c r="Q5360" s="19"/>
      <c r="R5360" s="39"/>
      <c r="S5360" s="40"/>
      <c r="T5360" s="19"/>
      <c r="U5360" s="19"/>
      <c r="V5360" s="39"/>
      <c r="W5360" s="40"/>
      <c r="X5360" s="19"/>
      <c r="Y5360" s="19"/>
      <c r="Z5360" s="39"/>
      <c r="AA5360" s="40"/>
      <c r="AB5360" s="19"/>
      <c r="AC5360" s="19"/>
      <c r="AD5360" s="43"/>
      <c r="AE5360" s="26"/>
      <c r="AF5360" s="26"/>
      <c r="AG5360" s="44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6" t="s">
        <v>1655</v>
      </c>
      <c r="B5361" s="37" t="s">
        <v>1272</v>
      </c>
      <c r="C5361" s="38" t="s">
        <v>1273</v>
      </c>
      <c r="D5361" s="24">
        <f t="shared" si="166"/>
        <v>10937</v>
      </c>
      <c r="E5361" s="32">
        <f t="shared" si="167"/>
        <v>0</v>
      </c>
      <c r="F5361" s="28">
        <v>1130</v>
      </c>
      <c r="G5361" s="29">
        <v>0</v>
      </c>
      <c r="H5361" s="19">
        <v>1155</v>
      </c>
      <c r="I5361" s="19">
        <v>0</v>
      </c>
      <c r="J5361" s="39">
        <v>819</v>
      </c>
      <c r="K5361" s="40">
        <v>0</v>
      </c>
      <c r="L5361" s="19">
        <v>1277</v>
      </c>
      <c r="M5361" s="19">
        <v>0</v>
      </c>
      <c r="N5361" s="39">
        <v>1093</v>
      </c>
      <c r="O5361" s="40">
        <v>0</v>
      </c>
      <c r="P5361" s="19">
        <v>1428</v>
      </c>
      <c r="Q5361" s="19">
        <v>0</v>
      </c>
      <c r="R5361" s="39">
        <v>2822</v>
      </c>
      <c r="S5361" s="40">
        <v>0</v>
      </c>
      <c r="T5361" s="19">
        <v>1213</v>
      </c>
      <c r="U5361" s="19">
        <v>0</v>
      </c>
      <c r="V5361" s="39"/>
      <c r="W5361" s="40"/>
      <c r="X5361" s="19"/>
      <c r="Y5361" s="19"/>
      <c r="Z5361" s="39"/>
      <c r="AA5361" s="40"/>
      <c r="AB5361" s="19"/>
      <c r="AC5361" s="19"/>
      <c r="AD5361" s="43"/>
      <c r="AE5361" s="26"/>
      <c r="AF5361" s="26"/>
      <c r="AG5361" s="44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6" t="s">
        <v>1655</v>
      </c>
      <c r="B5362" s="37" t="s">
        <v>1274</v>
      </c>
      <c r="C5362" s="38" t="s">
        <v>1275</v>
      </c>
      <c r="D5362" s="24">
        <f t="shared" si="166"/>
        <v>0</v>
      </c>
      <c r="E5362" s="32">
        <f t="shared" si="167"/>
        <v>0</v>
      </c>
      <c r="F5362" s="30"/>
      <c r="G5362" s="31"/>
      <c r="H5362" s="22"/>
      <c r="I5362" s="22"/>
      <c r="J5362" s="41"/>
      <c r="K5362" s="42"/>
      <c r="L5362" s="22"/>
      <c r="M5362" s="22"/>
      <c r="N5362" s="41"/>
      <c r="O5362" s="42"/>
      <c r="P5362" s="19"/>
      <c r="Q5362" s="19"/>
      <c r="R5362" s="41"/>
      <c r="S5362" s="42"/>
      <c r="T5362" s="22"/>
      <c r="U5362" s="22"/>
      <c r="V5362" s="41"/>
      <c r="W5362" s="42"/>
      <c r="X5362" s="22"/>
      <c r="Y5362" s="22"/>
      <c r="Z5362" s="41"/>
      <c r="AA5362" s="42"/>
      <c r="AB5362" s="22"/>
      <c r="AC5362" s="22"/>
      <c r="AD5362" s="43"/>
      <c r="AE5362" s="26"/>
      <c r="AF5362" s="26"/>
      <c r="AG5362" s="44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6" t="s">
        <v>1655</v>
      </c>
      <c r="B5363" s="37" t="s">
        <v>1276</v>
      </c>
      <c r="C5363" s="38" t="s">
        <v>1277</v>
      </c>
      <c r="D5363" s="24">
        <f t="shared" si="166"/>
        <v>0</v>
      </c>
      <c r="E5363" s="32">
        <f t="shared" si="167"/>
        <v>0</v>
      </c>
      <c r="F5363" s="30"/>
      <c r="G5363" s="31"/>
      <c r="H5363" s="22"/>
      <c r="I5363" s="22"/>
      <c r="J5363" s="41"/>
      <c r="K5363" s="42"/>
      <c r="L5363" s="22"/>
      <c r="M5363" s="22"/>
      <c r="N5363" s="41"/>
      <c r="O5363" s="42"/>
      <c r="P5363" s="22"/>
      <c r="Q5363" s="22"/>
      <c r="R5363" s="41"/>
      <c r="S5363" s="42"/>
      <c r="T5363" s="22"/>
      <c r="U5363" s="22"/>
      <c r="V5363" s="41"/>
      <c r="W5363" s="42"/>
      <c r="X5363" s="22"/>
      <c r="Y5363" s="22"/>
      <c r="Z5363" s="41"/>
      <c r="AA5363" s="42"/>
      <c r="AB5363" s="22"/>
      <c r="AC5363" s="22"/>
      <c r="AD5363" s="43"/>
      <c r="AE5363" s="26"/>
      <c r="AF5363" s="26"/>
      <c r="AG5363" s="44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6" t="s">
        <v>1655</v>
      </c>
      <c r="B5364" s="37" t="s">
        <v>1278</v>
      </c>
      <c r="C5364" s="38" t="s">
        <v>1279</v>
      </c>
      <c r="D5364" s="24">
        <f t="shared" si="166"/>
        <v>4786326.83</v>
      </c>
      <c r="E5364" s="32">
        <f t="shared" si="167"/>
        <v>0</v>
      </c>
      <c r="F5364" s="28">
        <v>244131.77</v>
      </c>
      <c r="G5364" s="29">
        <v>0</v>
      </c>
      <c r="H5364" s="19">
        <v>445319.24</v>
      </c>
      <c r="I5364" s="19">
        <v>0</v>
      </c>
      <c r="J5364" s="39">
        <v>951136.06</v>
      </c>
      <c r="K5364" s="40">
        <v>0</v>
      </c>
      <c r="L5364" s="19">
        <v>253058.24</v>
      </c>
      <c r="M5364" s="19">
        <v>0</v>
      </c>
      <c r="N5364" s="39">
        <v>797563.55</v>
      </c>
      <c r="O5364" s="40">
        <v>0</v>
      </c>
      <c r="P5364" s="22">
        <v>941798.73</v>
      </c>
      <c r="Q5364" s="22">
        <v>0</v>
      </c>
      <c r="R5364" s="39">
        <v>393256.29</v>
      </c>
      <c r="S5364" s="40">
        <v>0</v>
      </c>
      <c r="T5364" s="19">
        <v>760062.95</v>
      </c>
      <c r="U5364" s="19">
        <v>0</v>
      </c>
      <c r="V5364" s="39"/>
      <c r="W5364" s="40"/>
      <c r="X5364" s="19"/>
      <c r="Y5364" s="19"/>
      <c r="Z5364" s="39"/>
      <c r="AA5364" s="40"/>
      <c r="AB5364" s="19"/>
      <c r="AC5364" s="19"/>
      <c r="AD5364" s="43"/>
      <c r="AE5364" s="26"/>
      <c r="AF5364" s="26"/>
      <c r="AG5364" s="44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6" t="s">
        <v>1655</v>
      </c>
      <c r="B5365" s="37" t="s">
        <v>1280</v>
      </c>
      <c r="C5365" s="38" t="s">
        <v>1281</v>
      </c>
      <c r="D5365" s="24">
        <f t="shared" si="166"/>
        <v>0</v>
      </c>
      <c r="E5365" s="32">
        <f t="shared" si="167"/>
        <v>0</v>
      </c>
      <c r="F5365" s="30"/>
      <c r="G5365" s="31"/>
      <c r="H5365" s="22"/>
      <c r="I5365" s="22"/>
      <c r="J5365" s="41"/>
      <c r="K5365" s="42"/>
      <c r="L5365" s="22"/>
      <c r="M5365" s="22"/>
      <c r="N5365" s="41"/>
      <c r="O5365" s="42"/>
      <c r="P5365" s="19"/>
      <c r="Q5365" s="19"/>
      <c r="R5365" s="41"/>
      <c r="S5365" s="42"/>
      <c r="T5365" s="22"/>
      <c r="U5365" s="22"/>
      <c r="V5365" s="41"/>
      <c r="W5365" s="42"/>
      <c r="X5365" s="22"/>
      <c r="Y5365" s="22"/>
      <c r="Z5365" s="41"/>
      <c r="AA5365" s="42"/>
      <c r="AB5365" s="22"/>
      <c r="AC5365" s="22"/>
      <c r="AD5365" s="43"/>
      <c r="AE5365" s="26"/>
      <c r="AF5365" s="26"/>
      <c r="AG5365" s="44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6" t="s">
        <v>1655</v>
      </c>
      <c r="B5366" s="37" t="s">
        <v>1282</v>
      </c>
      <c r="C5366" s="38" t="s">
        <v>1283</v>
      </c>
      <c r="D5366" s="24">
        <f t="shared" si="166"/>
        <v>1214164.23</v>
      </c>
      <c r="E5366" s="32">
        <f t="shared" si="167"/>
        <v>67541.77</v>
      </c>
      <c r="F5366" s="28">
        <v>73967.25</v>
      </c>
      <c r="G5366" s="29">
        <v>0</v>
      </c>
      <c r="H5366" s="19">
        <v>224258.34</v>
      </c>
      <c r="I5366" s="19">
        <v>0</v>
      </c>
      <c r="J5366" s="39">
        <v>163882.06</v>
      </c>
      <c r="K5366" s="40">
        <v>67541.77</v>
      </c>
      <c r="L5366" s="19">
        <v>73690.27</v>
      </c>
      <c r="M5366" s="19">
        <v>0</v>
      </c>
      <c r="N5366" s="39">
        <v>156689.57</v>
      </c>
      <c r="O5366" s="40">
        <v>0</v>
      </c>
      <c r="P5366" s="22">
        <v>102129.04</v>
      </c>
      <c r="Q5366" s="22">
        <v>0</v>
      </c>
      <c r="R5366" s="39">
        <v>256854.23</v>
      </c>
      <c r="S5366" s="40">
        <v>0</v>
      </c>
      <c r="T5366" s="19">
        <v>162693.47</v>
      </c>
      <c r="U5366" s="19">
        <v>0</v>
      </c>
      <c r="V5366" s="39"/>
      <c r="W5366" s="40"/>
      <c r="X5366" s="19"/>
      <c r="Y5366" s="19"/>
      <c r="Z5366" s="39"/>
      <c r="AA5366" s="40"/>
      <c r="AB5366" s="19"/>
      <c r="AC5366" s="19"/>
      <c r="AD5366" s="43"/>
      <c r="AE5366" s="26"/>
      <c r="AF5366" s="26"/>
      <c r="AG5366" s="44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6" t="s">
        <v>1655</v>
      </c>
      <c r="B5367" s="37" t="s">
        <v>1284</v>
      </c>
      <c r="C5367" s="38" t="s">
        <v>1285</v>
      </c>
      <c r="D5367" s="24">
        <f t="shared" si="166"/>
        <v>2048446.5</v>
      </c>
      <c r="E5367" s="32">
        <f t="shared" si="167"/>
        <v>0</v>
      </c>
      <c r="F5367" s="28">
        <v>316248</v>
      </c>
      <c r="G5367" s="29">
        <v>0</v>
      </c>
      <c r="H5367" s="19">
        <v>245281</v>
      </c>
      <c r="I5367" s="19">
        <v>0</v>
      </c>
      <c r="J5367" s="39">
        <v>164458</v>
      </c>
      <c r="K5367" s="40">
        <v>0</v>
      </c>
      <c r="L5367" s="19">
        <v>285962.5</v>
      </c>
      <c r="M5367" s="19">
        <v>0</v>
      </c>
      <c r="N5367" s="39">
        <v>252828</v>
      </c>
      <c r="O5367" s="40">
        <v>0</v>
      </c>
      <c r="P5367" s="19">
        <v>402170</v>
      </c>
      <c r="Q5367" s="19">
        <v>0</v>
      </c>
      <c r="R5367" s="39">
        <v>205146</v>
      </c>
      <c r="S5367" s="40">
        <v>0</v>
      </c>
      <c r="T5367" s="19">
        <v>176353</v>
      </c>
      <c r="U5367" s="19">
        <v>0</v>
      </c>
      <c r="V5367" s="39"/>
      <c r="W5367" s="40"/>
      <c r="X5367" s="19"/>
      <c r="Y5367" s="19"/>
      <c r="Z5367" s="39"/>
      <c r="AA5367" s="40"/>
      <c r="AB5367" s="19"/>
      <c r="AC5367" s="19"/>
      <c r="AD5367" s="43"/>
      <c r="AE5367" s="26"/>
      <c r="AF5367" s="26"/>
      <c r="AG5367" s="44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6" t="s">
        <v>1655</v>
      </c>
      <c r="B5368" s="37" t="s">
        <v>1286</v>
      </c>
      <c r="C5368" s="38" t="s">
        <v>1287</v>
      </c>
      <c r="D5368" s="24">
        <f t="shared" si="166"/>
        <v>375902.5</v>
      </c>
      <c r="E5368" s="32">
        <f t="shared" si="167"/>
        <v>0</v>
      </c>
      <c r="F5368" s="28">
        <v>27290</v>
      </c>
      <c r="G5368" s="29">
        <v>0</v>
      </c>
      <c r="H5368" s="19">
        <v>33456</v>
      </c>
      <c r="I5368" s="19">
        <v>0</v>
      </c>
      <c r="J5368" s="39">
        <v>28869</v>
      </c>
      <c r="K5368" s="40">
        <v>0</v>
      </c>
      <c r="L5368" s="19">
        <v>66360</v>
      </c>
      <c r="M5368" s="19">
        <v>0</v>
      </c>
      <c r="N5368" s="39">
        <v>39375.4</v>
      </c>
      <c r="O5368" s="40">
        <v>0</v>
      </c>
      <c r="P5368" s="19">
        <v>42174.6</v>
      </c>
      <c r="Q5368" s="19">
        <v>0</v>
      </c>
      <c r="R5368" s="39">
        <v>55487.5</v>
      </c>
      <c r="S5368" s="40">
        <v>0</v>
      </c>
      <c r="T5368" s="19">
        <v>82890</v>
      </c>
      <c r="U5368" s="19">
        <v>0</v>
      </c>
      <c r="V5368" s="39"/>
      <c r="W5368" s="40"/>
      <c r="X5368" s="19"/>
      <c r="Y5368" s="19"/>
      <c r="Z5368" s="39"/>
      <c r="AA5368" s="40"/>
      <c r="AB5368" s="19"/>
      <c r="AC5368" s="19"/>
      <c r="AD5368" s="43"/>
      <c r="AE5368" s="26"/>
      <c r="AF5368" s="26"/>
      <c r="AG5368" s="44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6" t="s">
        <v>1655</v>
      </c>
      <c r="B5369" s="37" t="s">
        <v>1288</v>
      </c>
      <c r="C5369" s="38" t="s">
        <v>1289</v>
      </c>
      <c r="D5369" s="24">
        <f t="shared" si="166"/>
        <v>275420</v>
      </c>
      <c r="E5369" s="32">
        <f t="shared" si="167"/>
        <v>0</v>
      </c>
      <c r="F5369" s="30"/>
      <c r="G5369" s="31"/>
      <c r="H5369" s="22">
        <v>138200</v>
      </c>
      <c r="I5369" s="22">
        <v>0</v>
      </c>
      <c r="J5369" s="41">
        <v>137220</v>
      </c>
      <c r="K5369" s="42">
        <v>0</v>
      </c>
      <c r="L5369" s="22">
        <v>0</v>
      </c>
      <c r="M5369" s="22">
        <v>0</v>
      </c>
      <c r="N5369" s="41">
        <v>0</v>
      </c>
      <c r="O5369" s="42">
        <v>0</v>
      </c>
      <c r="P5369" s="19">
        <v>0</v>
      </c>
      <c r="Q5369" s="19">
        <v>0</v>
      </c>
      <c r="R5369" s="41">
        <v>0</v>
      </c>
      <c r="S5369" s="42">
        <v>0</v>
      </c>
      <c r="T5369" s="22">
        <v>0</v>
      </c>
      <c r="U5369" s="22">
        <v>0</v>
      </c>
      <c r="V5369" s="41"/>
      <c r="W5369" s="42"/>
      <c r="X5369" s="22"/>
      <c r="Y5369" s="22"/>
      <c r="Z5369" s="41"/>
      <c r="AA5369" s="42"/>
      <c r="AB5369" s="22"/>
      <c r="AC5369" s="22"/>
      <c r="AD5369" s="43"/>
      <c r="AE5369" s="26"/>
      <c r="AF5369" s="26"/>
      <c r="AG5369" s="44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6" t="s">
        <v>1655</v>
      </c>
      <c r="B5370" s="37" t="s">
        <v>1290</v>
      </c>
      <c r="C5370" s="38" t="s">
        <v>1291</v>
      </c>
      <c r="D5370" s="24">
        <f t="shared" si="166"/>
        <v>188625.99</v>
      </c>
      <c r="E5370" s="32">
        <f t="shared" si="167"/>
        <v>0</v>
      </c>
      <c r="F5370" s="28">
        <v>23102.93</v>
      </c>
      <c r="G5370" s="29">
        <v>0</v>
      </c>
      <c r="H5370" s="19">
        <v>0</v>
      </c>
      <c r="I5370" s="19">
        <v>0</v>
      </c>
      <c r="J5370" s="39">
        <v>44509.65</v>
      </c>
      <c r="K5370" s="40">
        <v>0</v>
      </c>
      <c r="L5370" s="19">
        <v>25610</v>
      </c>
      <c r="M5370" s="19">
        <v>0</v>
      </c>
      <c r="N5370" s="39">
        <v>0</v>
      </c>
      <c r="O5370" s="40">
        <v>0</v>
      </c>
      <c r="P5370" s="22">
        <v>86973.41</v>
      </c>
      <c r="Q5370" s="22">
        <v>0</v>
      </c>
      <c r="R5370" s="39">
        <v>1170</v>
      </c>
      <c r="S5370" s="40">
        <v>0</v>
      </c>
      <c r="T5370" s="19">
        <v>7260</v>
      </c>
      <c r="U5370" s="19">
        <v>0</v>
      </c>
      <c r="V5370" s="39"/>
      <c r="W5370" s="40"/>
      <c r="X5370" s="19"/>
      <c r="Y5370" s="19"/>
      <c r="Z5370" s="39"/>
      <c r="AA5370" s="40"/>
      <c r="AB5370" s="19"/>
      <c r="AC5370" s="19"/>
      <c r="AD5370" s="43"/>
      <c r="AE5370" s="26"/>
      <c r="AF5370" s="26"/>
      <c r="AG5370" s="44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6" t="s">
        <v>1655</v>
      </c>
      <c r="B5371" s="37" t="s">
        <v>1292</v>
      </c>
      <c r="C5371" s="38" t="s">
        <v>1293</v>
      </c>
      <c r="D5371" s="24">
        <f t="shared" si="166"/>
        <v>0</v>
      </c>
      <c r="E5371" s="32">
        <f t="shared" si="167"/>
        <v>0</v>
      </c>
      <c r="F5371" s="30"/>
      <c r="G5371" s="31"/>
      <c r="H5371" s="22"/>
      <c r="I5371" s="22"/>
      <c r="J5371" s="41"/>
      <c r="K5371" s="42"/>
      <c r="L5371" s="22"/>
      <c r="M5371" s="22"/>
      <c r="N5371" s="41"/>
      <c r="O5371" s="42"/>
      <c r="P5371" s="19"/>
      <c r="Q5371" s="19"/>
      <c r="R5371" s="41"/>
      <c r="S5371" s="42"/>
      <c r="T5371" s="22"/>
      <c r="U5371" s="22"/>
      <c r="V5371" s="41"/>
      <c r="W5371" s="42"/>
      <c r="X5371" s="22"/>
      <c r="Y5371" s="22"/>
      <c r="Z5371" s="41"/>
      <c r="AA5371" s="42"/>
      <c r="AB5371" s="22"/>
      <c r="AC5371" s="22"/>
      <c r="AD5371" s="43"/>
      <c r="AE5371" s="26"/>
      <c r="AF5371" s="26"/>
      <c r="AG5371" s="44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6" t="s">
        <v>1655</v>
      </c>
      <c r="B5372" s="37" t="s">
        <v>1294</v>
      </c>
      <c r="C5372" s="38" t="s">
        <v>1295</v>
      </c>
      <c r="D5372" s="24">
        <f t="shared" si="166"/>
        <v>147630.79999999999</v>
      </c>
      <c r="E5372" s="32">
        <f t="shared" si="167"/>
        <v>0</v>
      </c>
      <c r="F5372" s="28"/>
      <c r="G5372" s="29"/>
      <c r="H5372" s="19">
        <v>8700</v>
      </c>
      <c r="I5372" s="19">
        <v>0</v>
      </c>
      <c r="J5372" s="39">
        <v>0</v>
      </c>
      <c r="K5372" s="40">
        <v>0</v>
      </c>
      <c r="L5372" s="19">
        <v>27000</v>
      </c>
      <c r="M5372" s="19">
        <v>0</v>
      </c>
      <c r="N5372" s="39">
        <v>15500</v>
      </c>
      <c r="O5372" s="40">
        <v>0</v>
      </c>
      <c r="P5372" s="22">
        <v>49500</v>
      </c>
      <c r="Q5372" s="22">
        <v>0</v>
      </c>
      <c r="R5372" s="39">
        <v>29900</v>
      </c>
      <c r="S5372" s="40">
        <v>0</v>
      </c>
      <c r="T5372" s="19">
        <v>17030.8</v>
      </c>
      <c r="U5372" s="19">
        <v>0</v>
      </c>
      <c r="V5372" s="39"/>
      <c r="W5372" s="40"/>
      <c r="X5372" s="19"/>
      <c r="Y5372" s="19"/>
      <c r="Z5372" s="39"/>
      <c r="AA5372" s="40"/>
      <c r="AB5372" s="19"/>
      <c r="AC5372" s="19"/>
      <c r="AD5372" s="43" t="s">
        <v>1660</v>
      </c>
      <c r="AE5372" s="26" t="s">
        <v>1637</v>
      </c>
      <c r="AF5372" s="26"/>
      <c r="AG5372" s="44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6" t="s">
        <v>1655</v>
      </c>
      <c r="B5373" s="37" t="s">
        <v>1296</v>
      </c>
      <c r="C5373" s="38" t="s">
        <v>1297</v>
      </c>
      <c r="D5373" s="24">
        <f t="shared" si="166"/>
        <v>0</v>
      </c>
      <c r="E5373" s="32">
        <f t="shared" si="167"/>
        <v>0</v>
      </c>
      <c r="F5373" s="30"/>
      <c r="G5373" s="31"/>
      <c r="H5373" s="22"/>
      <c r="I5373" s="22"/>
      <c r="J5373" s="41"/>
      <c r="K5373" s="42"/>
      <c r="L5373" s="22"/>
      <c r="M5373" s="22"/>
      <c r="N5373" s="41"/>
      <c r="O5373" s="42"/>
      <c r="P5373" s="19"/>
      <c r="Q5373" s="19"/>
      <c r="R5373" s="41"/>
      <c r="S5373" s="42"/>
      <c r="T5373" s="22"/>
      <c r="U5373" s="22"/>
      <c r="V5373" s="41"/>
      <c r="W5373" s="42"/>
      <c r="X5373" s="22"/>
      <c r="Y5373" s="22"/>
      <c r="Z5373" s="41"/>
      <c r="AA5373" s="42"/>
      <c r="AB5373" s="22"/>
      <c r="AC5373" s="22"/>
      <c r="AD5373" s="43"/>
      <c r="AE5373" s="26"/>
      <c r="AF5373" s="26"/>
      <c r="AG5373" s="44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6" t="s">
        <v>1655</v>
      </c>
      <c r="B5374" s="37" t="s">
        <v>1298</v>
      </c>
      <c r="C5374" s="38" t="s">
        <v>1299</v>
      </c>
      <c r="D5374" s="24">
        <f t="shared" si="166"/>
        <v>0</v>
      </c>
      <c r="E5374" s="32">
        <f t="shared" si="167"/>
        <v>0</v>
      </c>
      <c r="F5374" s="30"/>
      <c r="G5374" s="31"/>
      <c r="H5374" s="22"/>
      <c r="I5374" s="22"/>
      <c r="J5374" s="41"/>
      <c r="K5374" s="42"/>
      <c r="L5374" s="22"/>
      <c r="M5374" s="22"/>
      <c r="N5374" s="41"/>
      <c r="O5374" s="42"/>
      <c r="P5374" s="22"/>
      <c r="Q5374" s="22"/>
      <c r="R5374" s="41"/>
      <c r="S5374" s="42"/>
      <c r="T5374" s="22"/>
      <c r="U5374" s="22"/>
      <c r="V5374" s="41"/>
      <c r="W5374" s="42"/>
      <c r="X5374" s="22"/>
      <c r="Y5374" s="22"/>
      <c r="Z5374" s="41"/>
      <c r="AA5374" s="42"/>
      <c r="AB5374" s="22"/>
      <c r="AC5374" s="22"/>
      <c r="AD5374" s="43"/>
      <c r="AE5374" s="26"/>
      <c r="AF5374" s="26"/>
      <c r="AG5374" s="44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6" t="s">
        <v>1655</v>
      </c>
      <c r="B5375" s="37" t="s">
        <v>1300</v>
      </c>
      <c r="C5375" s="38" t="s">
        <v>1301</v>
      </c>
      <c r="D5375" s="24">
        <f t="shared" si="166"/>
        <v>0</v>
      </c>
      <c r="E5375" s="32">
        <f t="shared" si="167"/>
        <v>0</v>
      </c>
      <c r="F5375" s="28"/>
      <c r="G5375" s="29"/>
      <c r="H5375" s="19"/>
      <c r="I5375" s="19"/>
      <c r="J5375" s="39"/>
      <c r="K5375" s="40"/>
      <c r="L5375" s="19"/>
      <c r="M5375" s="19"/>
      <c r="N5375" s="39"/>
      <c r="O5375" s="40"/>
      <c r="P5375" s="22"/>
      <c r="Q5375" s="22"/>
      <c r="R5375" s="39"/>
      <c r="S5375" s="40"/>
      <c r="T5375" s="19"/>
      <c r="U5375" s="19"/>
      <c r="V5375" s="39"/>
      <c r="W5375" s="40"/>
      <c r="X5375" s="19"/>
      <c r="Y5375" s="19"/>
      <c r="Z5375" s="39"/>
      <c r="AA5375" s="40"/>
      <c r="AB5375" s="19"/>
      <c r="AC5375" s="19"/>
      <c r="AD5375" s="43"/>
      <c r="AE5375" s="26"/>
      <c r="AF5375" s="26"/>
      <c r="AG5375" s="44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6" t="s">
        <v>1655</v>
      </c>
      <c r="B5376" s="37" t="s">
        <v>1302</v>
      </c>
      <c r="C5376" s="38" t="s">
        <v>1303</v>
      </c>
      <c r="D5376" s="24">
        <f t="shared" si="166"/>
        <v>0</v>
      </c>
      <c r="E5376" s="32">
        <f t="shared" si="167"/>
        <v>0</v>
      </c>
      <c r="F5376" s="28"/>
      <c r="G5376" s="29"/>
      <c r="H5376" s="19"/>
      <c r="I5376" s="19"/>
      <c r="J5376" s="39"/>
      <c r="K5376" s="40"/>
      <c r="L5376" s="19"/>
      <c r="M5376" s="19"/>
      <c r="N5376" s="39"/>
      <c r="O5376" s="40"/>
      <c r="P5376" s="19"/>
      <c r="Q5376" s="19"/>
      <c r="R5376" s="39"/>
      <c r="S5376" s="40"/>
      <c r="T5376" s="19"/>
      <c r="U5376" s="19"/>
      <c r="V5376" s="39"/>
      <c r="W5376" s="40"/>
      <c r="X5376" s="19"/>
      <c r="Y5376" s="19"/>
      <c r="Z5376" s="39"/>
      <c r="AA5376" s="40"/>
      <c r="AB5376" s="19"/>
      <c r="AC5376" s="19"/>
      <c r="AD5376" s="43"/>
      <c r="AE5376" s="26"/>
      <c r="AF5376" s="26"/>
      <c r="AG5376" s="44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6" t="s">
        <v>1655</v>
      </c>
      <c r="B5377" s="37" t="s">
        <v>1304</v>
      </c>
      <c r="C5377" s="38" t="s">
        <v>1305</v>
      </c>
      <c r="D5377" s="24">
        <f t="shared" si="166"/>
        <v>0</v>
      </c>
      <c r="E5377" s="32">
        <f t="shared" si="167"/>
        <v>0</v>
      </c>
      <c r="F5377" s="30"/>
      <c r="G5377" s="31"/>
      <c r="H5377" s="22"/>
      <c r="I5377" s="22"/>
      <c r="J5377" s="41"/>
      <c r="K5377" s="42"/>
      <c r="L5377" s="22"/>
      <c r="M5377" s="22"/>
      <c r="N5377" s="41"/>
      <c r="O5377" s="42"/>
      <c r="P5377" s="19"/>
      <c r="Q5377" s="19"/>
      <c r="R5377" s="41"/>
      <c r="S5377" s="42"/>
      <c r="T5377" s="22"/>
      <c r="U5377" s="22"/>
      <c r="V5377" s="41"/>
      <c r="W5377" s="42"/>
      <c r="X5377" s="22"/>
      <c r="Y5377" s="22"/>
      <c r="Z5377" s="41"/>
      <c r="AA5377" s="42"/>
      <c r="AB5377" s="22"/>
      <c r="AC5377" s="22"/>
      <c r="AD5377" s="43"/>
      <c r="AE5377" s="26"/>
      <c r="AF5377" s="26"/>
      <c r="AG5377" s="44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6" t="s">
        <v>1655</v>
      </c>
      <c r="B5378" s="37" t="s">
        <v>1306</v>
      </c>
      <c r="C5378" s="38" t="s">
        <v>1307</v>
      </c>
      <c r="D5378" s="24">
        <f t="shared" si="166"/>
        <v>0</v>
      </c>
      <c r="E5378" s="32">
        <f t="shared" si="167"/>
        <v>0</v>
      </c>
      <c r="F5378" s="30"/>
      <c r="G5378" s="31"/>
      <c r="H5378" s="22"/>
      <c r="I5378" s="22"/>
      <c r="J5378" s="41"/>
      <c r="K5378" s="42"/>
      <c r="L5378" s="22"/>
      <c r="M5378" s="22"/>
      <c r="N5378" s="41"/>
      <c r="O5378" s="42"/>
      <c r="P5378" s="22"/>
      <c r="Q5378" s="22"/>
      <c r="R5378" s="41"/>
      <c r="S5378" s="42"/>
      <c r="T5378" s="22"/>
      <c r="U5378" s="22"/>
      <c r="V5378" s="41"/>
      <c r="W5378" s="42"/>
      <c r="X5378" s="22"/>
      <c r="Y5378" s="22"/>
      <c r="Z5378" s="41"/>
      <c r="AA5378" s="42"/>
      <c r="AB5378" s="22"/>
      <c r="AC5378" s="22"/>
      <c r="AD5378" s="43"/>
      <c r="AE5378" s="26"/>
      <c r="AF5378" s="26"/>
      <c r="AG5378" s="44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6" t="s">
        <v>1655</v>
      </c>
      <c r="B5379" s="37" t="s">
        <v>1308</v>
      </c>
      <c r="C5379" s="38" t="s">
        <v>1309</v>
      </c>
      <c r="D5379" s="24">
        <f t="shared" si="166"/>
        <v>0</v>
      </c>
      <c r="E5379" s="32">
        <f t="shared" si="167"/>
        <v>0</v>
      </c>
      <c r="F5379" s="30"/>
      <c r="G5379" s="31"/>
      <c r="H5379" s="22"/>
      <c r="I5379" s="22"/>
      <c r="J5379" s="41"/>
      <c r="K5379" s="42"/>
      <c r="L5379" s="22"/>
      <c r="M5379" s="22"/>
      <c r="N5379" s="41"/>
      <c r="O5379" s="42"/>
      <c r="P5379" s="22"/>
      <c r="Q5379" s="22"/>
      <c r="R5379" s="41"/>
      <c r="S5379" s="42"/>
      <c r="T5379" s="22"/>
      <c r="U5379" s="22"/>
      <c r="V5379" s="41"/>
      <c r="W5379" s="42"/>
      <c r="X5379" s="22"/>
      <c r="Y5379" s="22"/>
      <c r="Z5379" s="41"/>
      <c r="AA5379" s="42"/>
      <c r="AB5379" s="22"/>
      <c r="AC5379" s="22"/>
      <c r="AD5379" s="43"/>
      <c r="AE5379" s="26"/>
      <c r="AF5379" s="26"/>
      <c r="AG5379" s="44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6" t="s">
        <v>1655</v>
      </c>
      <c r="B5380" s="37" t="s">
        <v>1310</v>
      </c>
      <c r="C5380" s="38" t="s">
        <v>1311</v>
      </c>
      <c r="D5380" s="24">
        <f t="shared" ref="D5380:D5443" si="168">F5380+H5380+J5380+L5380+N5380+P5380+R5380+T5380+V5380+X5380+Z5380+AB5380</f>
        <v>0</v>
      </c>
      <c r="E5380" s="32">
        <f t="shared" ref="E5380:E5443" si="169">G5380+I5380+K5380+M5380+O5380+Q5380+S5380+U5380+W5380+Y5380+AA5380+AC5380</f>
        <v>0</v>
      </c>
      <c r="F5380" s="30"/>
      <c r="G5380" s="31"/>
      <c r="H5380" s="22"/>
      <c r="I5380" s="22"/>
      <c r="J5380" s="41"/>
      <c r="K5380" s="42"/>
      <c r="L5380" s="22"/>
      <c r="M5380" s="22"/>
      <c r="N5380" s="41"/>
      <c r="O5380" s="42"/>
      <c r="P5380" s="22"/>
      <c r="Q5380" s="22"/>
      <c r="R5380" s="41"/>
      <c r="S5380" s="42"/>
      <c r="T5380" s="22"/>
      <c r="U5380" s="22"/>
      <c r="V5380" s="41"/>
      <c r="W5380" s="42"/>
      <c r="X5380" s="22"/>
      <c r="Y5380" s="22"/>
      <c r="Z5380" s="41"/>
      <c r="AA5380" s="42"/>
      <c r="AB5380" s="22"/>
      <c r="AC5380" s="22"/>
      <c r="AD5380" s="43"/>
      <c r="AE5380" s="26"/>
      <c r="AF5380" s="26"/>
      <c r="AG5380" s="44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6" t="s">
        <v>1655</v>
      </c>
      <c r="B5381" s="37" t="s">
        <v>1312</v>
      </c>
      <c r="C5381" s="38" t="s">
        <v>1313</v>
      </c>
      <c r="D5381" s="24">
        <f t="shared" si="168"/>
        <v>298009</v>
      </c>
      <c r="E5381" s="32">
        <f t="shared" si="169"/>
        <v>0</v>
      </c>
      <c r="F5381" s="30">
        <v>5460</v>
      </c>
      <c r="G5381" s="31">
        <v>0</v>
      </c>
      <c r="H5381" s="22">
        <v>63300</v>
      </c>
      <c r="I5381" s="22">
        <v>0</v>
      </c>
      <c r="J5381" s="41">
        <v>147178.5</v>
      </c>
      <c r="K5381" s="42">
        <v>0</v>
      </c>
      <c r="L5381" s="22">
        <v>0</v>
      </c>
      <c r="M5381" s="22">
        <v>0</v>
      </c>
      <c r="N5381" s="41">
        <v>8716.5</v>
      </c>
      <c r="O5381" s="42">
        <v>0</v>
      </c>
      <c r="P5381" s="22">
        <v>10400</v>
      </c>
      <c r="Q5381" s="22">
        <v>0</v>
      </c>
      <c r="R5381" s="41">
        <v>60954</v>
      </c>
      <c r="S5381" s="42">
        <v>0</v>
      </c>
      <c r="T5381" s="22">
        <v>2000</v>
      </c>
      <c r="U5381" s="22">
        <v>0</v>
      </c>
      <c r="V5381" s="41"/>
      <c r="W5381" s="42"/>
      <c r="X5381" s="22"/>
      <c r="Y5381" s="22"/>
      <c r="Z5381" s="41"/>
      <c r="AA5381" s="42"/>
      <c r="AB5381" s="22"/>
      <c r="AC5381" s="22"/>
      <c r="AD5381" s="43"/>
      <c r="AE5381" s="26"/>
      <c r="AF5381" s="26"/>
      <c r="AG5381" s="44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6" t="s">
        <v>1655</v>
      </c>
      <c r="B5382" s="37" t="s">
        <v>1314</v>
      </c>
      <c r="C5382" s="38" t="s">
        <v>1315</v>
      </c>
      <c r="D5382" s="24">
        <f t="shared" si="168"/>
        <v>33080</v>
      </c>
      <c r="E5382" s="32">
        <f t="shared" si="169"/>
        <v>0</v>
      </c>
      <c r="F5382" s="28"/>
      <c r="G5382" s="29"/>
      <c r="H5382" s="19">
        <v>7000</v>
      </c>
      <c r="I5382" s="19">
        <v>0</v>
      </c>
      <c r="J5382" s="39">
        <v>26080</v>
      </c>
      <c r="K5382" s="40">
        <v>0</v>
      </c>
      <c r="L5382" s="19">
        <v>0</v>
      </c>
      <c r="M5382" s="19">
        <v>0</v>
      </c>
      <c r="N5382" s="39">
        <v>0</v>
      </c>
      <c r="O5382" s="40">
        <v>0</v>
      </c>
      <c r="P5382" s="22">
        <v>0</v>
      </c>
      <c r="Q5382" s="22">
        <v>0</v>
      </c>
      <c r="R5382" s="39">
        <v>0</v>
      </c>
      <c r="S5382" s="40">
        <v>0</v>
      </c>
      <c r="T5382" s="19">
        <v>0</v>
      </c>
      <c r="U5382" s="19">
        <v>0</v>
      </c>
      <c r="V5382" s="39"/>
      <c r="W5382" s="40"/>
      <c r="X5382" s="19"/>
      <c r="Y5382" s="19"/>
      <c r="Z5382" s="39"/>
      <c r="AA5382" s="40"/>
      <c r="AB5382" s="19"/>
      <c r="AC5382" s="19"/>
      <c r="AD5382" s="43"/>
      <c r="AE5382" s="26"/>
      <c r="AF5382" s="26"/>
      <c r="AG5382" s="44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6" t="s">
        <v>1655</v>
      </c>
      <c r="B5383" s="37" t="s">
        <v>1316</v>
      </c>
      <c r="C5383" s="38" t="s">
        <v>1317</v>
      </c>
      <c r="D5383" s="24">
        <f t="shared" si="168"/>
        <v>22800</v>
      </c>
      <c r="E5383" s="32">
        <f t="shared" si="169"/>
        <v>0</v>
      </c>
      <c r="F5383" s="28"/>
      <c r="G5383" s="29"/>
      <c r="H5383" s="19">
        <v>18800</v>
      </c>
      <c r="I5383" s="19">
        <v>0</v>
      </c>
      <c r="J5383" s="39">
        <v>0</v>
      </c>
      <c r="K5383" s="40">
        <v>0</v>
      </c>
      <c r="L5383" s="19">
        <v>0</v>
      </c>
      <c r="M5383" s="19">
        <v>0</v>
      </c>
      <c r="N5383" s="39">
        <v>0</v>
      </c>
      <c r="O5383" s="40">
        <v>0</v>
      </c>
      <c r="P5383" s="19">
        <v>0</v>
      </c>
      <c r="Q5383" s="19">
        <v>0</v>
      </c>
      <c r="R5383" s="39">
        <v>0</v>
      </c>
      <c r="S5383" s="40">
        <v>0</v>
      </c>
      <c r="T5383" s="19">
        <v>4000</v>
      </c>
      <c r="U5383" s="19">
        <v>0</v>
      </c>
      <c r="V5383" s="39"/>
      <c r="W5383" s="40"/>
      <c r="X5383" s="19"/>
      <c r="Y5383" s="19"/>
      <c r="Z5383" s="39"/>
      <c r="AA5383" s="40"/>
      <c r="AB5383" s="19"/>
      <c r="AC5383" s="19"/>
      <c r="AD5383" s="43"/>
      <c r="AE5383" s="26"/>
      <c r="AF5383" s="26"/>
      <c r="AG5383" s="44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6" t="s">
        <v>1655</v>
      </c>
      <c r="B5384" s="37" t="s">
        <v>1318</v>
      </c>
      <c r="C5384" s="38" t="s">
        <v>1319</v>
      </c>
      <c r="D5384" s="24">
        <f t="shared" si="168"/>
        <v>171690</v>
      </c>
      <c r="E5384" s="32">
        <f t="shared" si="169"/>
        <v>1200</v>
      </c>
      <c r="F5384" s="28">
        <v>25440</v>
      </c>
      <c r="G5384" s="29">
        <v>0</v>
      </c>
      <c r="H5384" s="19">
        <v>0</v>
      </c>
      <c r="I5384" s="19">
        <v>1200</v>
      </c>
      <c r="J5384" s="39">
        <v>0</v>
      </c>
      <c r="K5384" s="40">
        <v>0</v>
      </c>
      <c r="L5384" s="19">
        <v>12600</v>
      </c>
      <c r="M5384" s="19">
        <v>0</v>
      </c>
      <c r="N5384" s="39">
        <v>30000</v>
      </c>
      <c r="O5384" s="40">
        <v>0</v>
      </c>
      <c r="P5384" s="19">
        <v>103650</v>
      </c>
      <c r="Q5384" s="19">
        <v>0</v>
      </c>
      <c r="R5384" s="39">
        <v>0</v>
      </c>
      <c r="S5384" s="40">
        <v>0</v>
      </c>
      <c r="T5384" s="19">
        <v>0</v>
      </c>
      <c r="U5384" s="19">
        <v>0</v>
      </c>
      <c r="V5384" s="39"/>
      <c r="W5384" s="40"/>
      <c r="X5384" s="19"/>
      <c r="Y5384" s="19"/>
      <c r="Z5384" s="39"/>
      <c r="AA5384" s="40"/>
      <c r="AB5384" s="19"/>
      <c r="AC5384" s="19"/>
      <c r="AD5384" s="43"/>
      <c r="AE5384" s="26"/>
      <c r="AF5384" s="26"/>
      <c r="AG5384" s="44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6" t="s">
        <v>1655</v>
      </c>
      <c r="B5385" s="37" t="s">
        <v>1320</v>
      </c>
      <c r="C5385" s="38" t="s">
        <v>1321</v>
      </c>
      <c r="D5385" s="24">
        <f t="shared" si="168"/>
        <v>1922077</v>
      </c>
      <c r="E5385" s="32">
        <f t="shared" si="169"/>
        <v>0</v>
      </c>
      <c r="F5385" s="30"/>
      <c r="G5385" s="31"/>
      <c r="H5385" s="22">
        <v>99237.75</v>
      </c>
      <c r="I5385" s="22">
        <v>0</v>
      </c>
      <c r="J5385" s="41">
        <v>108923.75</v>
      </c>
      <c r="K5385" s="42">
        <v>0</v>
      </c>
      <c r="L5385" s="22">
        <v>64780.75</v>
      </c>
      <c r="M5385" s="22">
        <v>0</v>
      </c>
      <c r="N5385" s="41">
        <v>1449787.75</v>
      </c>
      <c r="O5385" s="42">
        <v>0</v>
      </c>
      <c r="P5385" s="19">
        <v>56787.75</v>
      </c>
      <c r="Q5385" s="19">
        <v>0</v>
      </c>
      <c r="R5385" s="41">
        <v>79147.25</v>
      </c>
      <c r="S5385" s="42">
        <v>0</v>
      </c>
      <c r="T5385" s="22">
        <v>63412</v>
      </c>
      <c r="U5385" s="22">
        <v>0</v>
      </c>
      <c r="V5385" s="41"/>
      <c r="W5385" s="42"/>
      <c r="X5385" s="22"/>
      <c r="Y5385" s="22"/>
      <c r="Z5385" s="41"/>
      <c r="AA5385" s="42"/>
      <c r="AB5385" s="22"/>
      <c r="AC5385" s="22"/>
      <c r="AD5385" s="43"/>
      <c r="AE5385" s="26"/>
      <c r="AF5385" s="26"/>
      <c r="AG5385" s="44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6" t="s">
        <v>1655</v>
      </c>
      <c r="B5386" s="37" t="s">
        <v>1322</v>
      </c>
      <c r="C5386" s="38" t="s">
        <v>1323</v>
      </c>
      <c r="D5386" s="24">
        <f t="shared" si="168"/>
        <v>602001.25</v>
      </c>
      <c r="E5386" s="32">
        <f t="shared" si="169"/>
        <v>0</v>
      </c>
      <c r="F5386" s="28"/>
      <c r="G5386" s="29"/>
      <c r="H5386" s="19">
        <v>82340</v>
      </c>
      <c r="I5386" s="19">
        <v>0</v>
      </c>
      <c r="J5386" s="39">
        <v>88334.5</v>
      </c>
      <c r="K5386" s="40">
        <v>0</v>
      </c>
      <c r="L5386" s="19">
        <v>70037.5</v>
      </c>
      <c r="M5386" s="19">
        <v>0</v>
      </c>
      <c r="N5386" s="39">
        <v>52720.75</v>
      </c>
      <c r="O5386" s="40">
        <v>0</v>
      </c>
      <c r="P5386" s="22">
        <v>151832</v>
      </c>
      <c r="Q5386" s="22">
        <v>0</v>
      </c>
      <c r="R5386" s="39">
        <v>25491.25</v>
      </c>
      <c r="S5386" s="40">
        <v>0</v>
      </c>
      <c r="T5386" s="19">
        <v>131245.25</v>
      </c>
      <c r="U5386" s="19">
        <v>0</v>
      </c>
      <c r="V5386" s="39"/>
      <c r="W5386" s="40"/>
      <c r="X5386" s="19"/>
      <c r="Y5386" s="19"/>
      <c r="Z5386" s="39"/>
      <c r="AA5386" s="40"/>
      <c r="AB5386" s="19"/>
      <c r="AC5386" s="19"/>
      <c r="AD5386" s="43"/>
      <c r="AE5386" s="26"/>
      <c r="AF5386" s="26"/>
      <c r="AG5386" s="44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6" t="s">
        <v>1655</v>
      </c>
      <c r="B5387" s="37" t="s">
        <v>1324</v>
      </c>
      <c r="C5387" s="38" t="s">
        <v>1325</v>
      </c>
      <c r="D5387" s="24">
        <f t="shared" si="168"/>
        <v>54500</v>
      </c>
      <c r="E5387" s="32">
        <f t="shared" si="169"/>
        <v>0</v>
      </c>
      <c r="F5387" s="30"/>
      <c r="G5387" s="31"/>
      <c r="H5387" s="22"/>
      <c r="I5387" s="22"/>
      <c r="J5387" s="41"/>
      <c r="K5387" s="42"/>
      <c r="L5387" s="22"/>
      <c r="M5387" s="22"/>
      <c r="N5387" s="41"/>
      <c r="O5387" s="42"/>
      <c r="P5387" s="19"/>
      <c r="Q5387" s="19"/>
      <c r="R5387" s="41">
        <v>54500</v>
      </c>
      <c r="S5387" s="42">
        <v>0</v>
      </c>
      <c r="T5387" s="22">
        <v>0</v>
      </c>
      <c r="U5387" s="22">
        <v>0</v>
      </c>
      <c r="V5387" s="41"/>
      <c r="W5387" s="42"/>
      <c r="X5387" s="22"/>
      <c r="Y5387" s="22"/>
      <c r="Z5387" s="41"/>
      <c r="AA5387" s="42"/>
      <c r="AB5387" s="22"/>
      <c r="AC5387" s="22"/>
      <c r="AD5387" s="43"/>
      <c r="AE5387" s="26"/>
      <c r="AF5387" s="26"/>
      <c r="AG5387" s="44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6" t="s">
        <v>1655</v>
      </c>
      <c r="B5388" s="37" t="s">
        <v>1326</v>
      </c>
      <c r="C5388" s="38" t="s">
        <v>1327</v>
      </c>
      <c r="D5388" s="24">
        <f t="shared" si="168"/>
        <v>0</v>
      </c>
      <c r="E5388" s="32">
        <f t="shared" si="169"/>
        <v>0</v>
      </c>
      <c r="F5388" s="30"/>
      <c r="G5388" s="31"/>
      <c r="H5388" s="22"/>
      <c r="I5388" s="22"/>
      <c r="J5388" s="41"/>
      <c r="K5388" s="42"/>
      <c r="L5388" s="22"/>
      <c r="M5388" s="22"/>
      <c r="N5388" s="41"/>
      <c r="O5388" s="42"/>
      <c r="P5388" s="22"/>
      <c r="Q5388" s="22"/>
      <c r="R5388" s="41"/>
      <c r="S5388" s="42"/>
      <c r="T5388" s="22"/>
      <c r="U5388" s="22"/>
      <c r="V5388" s="41"/>
      <c r="W5388" s="42"/>
      <c r="X5388" s="22"/>
      <c r="Y5388" s="22"/>
      <c r="Z5388" s="41"/>
      <c r="AA5388" s="42"/>
      <c r="AB5388" s="22"/>
      <c r="AC5388" s="22"/>
      <c r="AD5388" s="43"/>
      <c r="AE5388" s="26"/>
      <c r="AF5388" s="26"/>
      <c r="AG5388" s="44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6" t="s">
        <v>1655</v>
      </c>
      <c r="B5389" s="37" t="s">
        <v>1328</v>
      </c>
      <c r="C5389" s="38" t="s">
        <v>1329</v>
      </c>
      <c r="D5389" s="24">
        <f t="shared" si="168"/>
        <v>0</v>
      </c>
      <c r="E5389" s="32">
        <f t="shared" si="169"/>
        <v>0</v>
      </c>
      <c r="F5389" s="30"/>
      <c r="G5389" s="31"/>
      <c r="H5389" s="22"/>
      <c r="I5389" s="22"/>
      <c r="J5389" s="41"/>
      <c r="K5389" s="42"/>
      <c r="L5389" s="22"/>
      <c r="M5389" s="22"/>
      <c r="N5389" s="41"/>
      <c r="O5389" s="42"/>
      <c r="P5389" s="22"/>
      <c r="Q5389" s="22"/>
      <c r="R5389" s="41"/>
      <c r="S5389" s="42"/>
      <c r="T5389" s="22"/>
      <c r="U5389" s="22"/>
      <c r="V5389" s="41"/>
      <c r="W5389" s="42"/>
      <c r="X5389" s="22"/>
      <c r="Y5389" s="22"/>
      <c r="Z5389" s="41"/>
      <c r="AA5389" s="42"/>
      <c r="AB5389" s="22"/>
      <c r="AC5389" s="22"/>
      <c r="AD5389" s="43"/>
      <c r="AE5389" s="26"/>
      <c r="AF5389" s="26"/>
      <c r="AG5389" s="44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6" t="s">
        <v>1655</v>
      </c>
      <c r="B5390" s="37" t="s">
        <v>1330</v>
      </c>
      <c r="C5390" s="38" t="s">
        <v>1331</v>
      </c>
      <c r="D5390" s="24">
        <f t="shared" si="168"/>
        <v>0</v>
      </c>
      <c r="E5390" s="32">
        <f t="shared" si="169"/>
        <v>0</v>
      </c>
      <c r="F5390" s="30"/>
      <c r="G5390" s="31"/>
      <c r="H5390" s="22"/>
      <c r="I5390" s="22"/>
      <c r="J5390" s="41"/>
      <c r="K5390" s="42"/>
      <c r="L5390" s="22"/>
      <c r="M5390" s="22"/>
      <c r="N5390" s="41"/>
      <c r="O5390" s="42"/>
      <c r="P5390" s="22"/>
      <c r="Q5390" s="22"/>
      <c r="R5390" s="41"/>
      <c r="S5390" s="42"/>
      <c r="T5390" s="22"/>
      <c r="U5390" s="22"/>
      <c r="V5390" s="41"/>
      <c r="W5390" s="42"/>
      <c r="X5390" s="22"/>
      <c r="Y5390" s="22"/>
      <c r="Z5390" s="41"/>
      <c r="AA5390" s="42"/>
      <c r="AB5390" s="22"/>
      <c r="AC5390" s="22"/>
      <c r="AD5390" s="43"/>
      <c r="AE5390" s="26"/>
      <c r="AF5390" s="26"/>
      <c r="AG5390" s="44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6" t="s">
        <v>1655</v>
      </c>
      <c r="B5391" s="37" t="s">
        <v>1332</v>
      </c>
      <c r="C5391" s="38" t="s">
        <v>1333</v>
      </c>
      <c r="D5391" s="24">
        <f t="shared" si="168"/>
        <v>5227322.5</v>
      </c>
      <c r="E5391" s="32">
        <f t="shared" si="169"/>
        <v>513415</v>
      </c>
      <c r="F5391" s="28">
        <v>590598</v>
      </c>
      <c r="G5391" s="29">
        <v>0</v>
      </c>
      <c r="H5391" s="19">
        <v>1058876.75</v>
      </c>
      <c r="I5391" s="19">
        <v>0</v>
      </c>
      <c r="J5391" s="39">
        <v>730722.5</v>
      </c>
      <c r="K5391" s="40">
        <v>511975</v>
      </c>
      <c r="L5391" s="19">
        <v>570804</v>
      </c>
      <c r="M5391" s="19">
        <v>1440</v>
      </c>
      <c r="N5391" s="39">
        <v>566160</v>
      </c>
      <c r="O5391" s="40">
        <v>0</v>
      </c>
      <c r="P5391" s="22">
        <v>570053.75</v>
      </c>
      <c r="Q5391" s="22">
        <v>0</v>
      </c>
      <c r="R5391" s="39">
        <v>570053.75</v>
      </c>
      <c r="S5391" s="40">
        <v>0</v>
      </c>
      <c r="T5391" s="19">
        <v>570053.75</v>
      </c>
      <c r="U5391" s="19">
        <v>0</v>
      </c>
      <c r="V5391" s="39"/>
      <c r="W5391" s="40"/>
      <c r="X5391" s="19"/>
      <c r="Y5391" s="19"/>
      <c r="Z5391" s="39"/>
      <c r="AA5391" s="40"/>
      <c r="AB5391" s="19"/>
      <c r="AC5391" s="19"/>
      <c r="AD5391" s="43"/>
      <c r="AE5391" s="26"/>
      <c r="AF5391" s="26"/>
      <c r="AG5391" s="44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6" t="s">
        <v>1655</v>
      </c>
      <c r="B5392" s="37" t="s">
        <v>1334</v>
      </c>
      <c r="C5392" s="38" t="s">
        <v>1335</v>
      </c>
      <c r="D5392" s="24">
        <f t="shared" si="168"/>
        <v>418356.75</v>
      </c>
      <c r="E5392" s="32">
        <f t="shared" si="169"/>
        <v>38740.5</v>
      </c>
      <c r="F5392" s="28">
        <v>47028.75</v>
      </c>
      <c r="G5392" s="29">
        <v>0</v>
      </c>
      <c r="H5392" s="19">
        <v>77488</v>
      </c>
      <c r="I5392" s="19">
        <v>0</v>
      </c>
      <c r="J5392" s="39">
        <v>59926.75</v>
      </c>
      <c r="K5392" s="40">
        <v>38740.5</v>
      </c>
      <c r="L5392" s="19">
        <v>40070.75</v>
      </c>
      <c r="M5392" s="19">
        <v>0</v>
      </c>
      <c r="N5392" s="39">
        <v>47806.25</v>
      </c>
      <c r="O5392" s="40">
        <v>0</v>
      </c>
      <c r="P5392" s="19">
        <v>48678.75</v>
      </c>
      <c r="Q5392" s="19">
        <v>0</v>
      </c>
      <c r="R5392" s="39">
        <v>48678.75</v>
      </c>
      <c r="S5392" s="40">
        <v>0</v>
      </c>
      <c r="T5392" s="19">
        <v>48678.75</v>
      </c>
      <c r="U5392" s="19">
        <v>0</v>
      </c>
      <c r="V5392" s="39"/>
      <c r="W5392" s="40"/>
      <c r="X5392" s="19"/>
      <c r="Y5392" s="19"/>
      <c r="Z5392" s="39"/>
      <c r="AA5392" s="40"/>
      <c r="AB5392" s="19"/>
      <c r="AC5392" s="19"/>
      <c r="AD5392" s="43"/>
      <c r="AE5392" s="26"/>
      <c r="AF5392" s="26"/>
      <c r="AG5392" s="44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6" t="s">
        <v>1655</v>
      </c>
      <c r="B5393" s="37" t="s">
        <v>1336</v>
      </c>
      <c r="C5393" s="38" t="s">
        <v>1337</v>
      </c>
      <c r="D5393" s="24">
        <f t="shared" si="168"/>
        <v>0</v>
      </c>
      <c r="E5393" s="32">
        <f t="shared" si="169"/>
        <v>0</v>
      </c>
      <c r="F5393" s="30"/>
      <c r="G5393" s="31"/>
      <c r="H5393" s="22"/>
      <c r="I5393" s="22"/>
      <c r="J5393" s="41"/>
      <c r="K5393" s="42"/>
      <c r="L5393" s="22"/>
      <c r="M5393" s="22"/>
      <c r="N5393" s="41"/>
      <c r="O5393" s="42"/>
      <c r="P5393" s="19"/>
      <c r="Q5393" s="19"/>
      <c r="R5393" s="41"/>
      <c r="S5393" s="42"/>
      <c r="T5393" s="22"/>
      <c r="U5393" s="22"/>
      <c r="V5393" s="41"/>
      <c r="W5393" s="42"/>
      <c r="X5393" s="22"/>
      <c r="Y5393" s="22"/>
      <c r="Z5393" s="41"/>
      <c r="AA5393" s="42"/>
      <c r="AB5393" s="22"/>
      <c r="AC5393" s="22"/>
      <c r="AD5393" s="43"/>
      <c r="AE5393" s="26"/>
      <c r="AF5393" s="26"/>
      <c r="AG5393" s="44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6" t="s">
        <v>1655</v>
      </c>
      <c r="B5394" s="37" t="s">
        <v>1338</v>
      </c>
      <c r="C5394" s="38" t="s">
        <v>1339</v>
      </c>
      <c r="D5394" s="24">
        <f t="shared" si="168"/>
        <v>10650</v>
      </c>
      <c r="E5394" s="32">
        <f t="shared" si="169"/>
        <v>0</v>
      </c>
      <c r="F5394" s="30">
        <v>750</v>
      </c>
      <c r="G5394" s="31">
        <v>0</v>
      </c>
      <c r="H5394" s="22">
        <v>0</v>
      </c>
      <c r="I5394" s="22">
        <v>0</v>
      </c>
      <c r="J5394" s="41">
        <v>0</v>
      </c>
      <c r="K5394" s="42">
        <v>0</v>
      </c>
      <c r="L5394" s="22">
        <v>0</v>
      </c>
      <c r="M5394" s="22">
        <v>0</v>
      </c>
      <c r="N5394" s="41">
        <v>0</v>
      </c>
      <c r="O5394" s="42">
        <v>0</v>
      </c>
      <c r="P5394" s="22">
        <v>0</v>
      </c>
      <c r="Q5394" s="22">
        <v>0</v>
      </c>
      <c r="R5394" s="41">
        <v>9900</v>
      </c>
      <c r="S5394" s="42">
        <v>0</v>
      </c>
      <c r="T5394" s="22">
        <v>0</v>
      </c>
      <c r="U5394" s="22">
        <v>0</v>
      </c>
      <c r="V5394" s="41"/>
      <c r="W5394" s="42"/>
      <c r="X5394" s="22"/>
      <c r="Y5394" s="22"/>
      <c r="Z5394" s="41"/>
      <c r="AA5394" s="42"/>
      <c r="AB5394" s="22"/>
      <c r="AC5394" s="22"/>
      <c r="AD5394" s="43"/>
      <c r="AE5394" s="26"/>
      <c r="AF5394" s="26"/>
      <c r="AG5394" s="44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6" t="s">
        <v>1655</v>
      </c>
      <c r="B5395" s="37" t="s">
        <v>1340</v>
      </c>
      <c r="C5395" s="38" t="s">
        <v>1341</v>
      </c>
      <c r="D5395" s="24">
        <f t="shared" si="168"/>
        <v>0</v>
      </c>
      <c r="E5395" s="32">
        <f t="shared" si="169"/>
        <v>0</v>
      </c>
      <c r="F5395" s="30"/>
      <c r="G5395" s="31"/>
      <c r="H5395" s="22"/>
      <c r="I5395" s="22"/>
      <c r="J5395" s="41"/>
      <c r="K5395" s="42"/>
      <c r="L5395" s="22"/>
      <c r="M5395" s="22"/>
      <c r="N5395" s="41"/>
      <c r="O5395" s="42"/>
      <c r="P5395" s="22"/>
      <c r="Q5395" s="22"/>
      <c r="R5395" s="41"/>
      <c r="S5395" s="42"/>
      <c r="T5395" s="22"/>
      <c r="U5395" s="22"/>
      <c r="V5395" s="41"/>
      <c r="W5395" s="42"/>
      <c r="X5395" s="22"/>
      <c r="Y5395" s="22"/>
      <c r="Z5395" s="41"/>
      <c r="AA5395" s="42"/>
      <c r="AB5395" s="22"/>
      <c r="AC5395" s="22"/>
      <c r="AD5395" s="43"/>
      <c r="AE5395" s="26"/>
      <c r="AF5395" s="26"/>
      <c r="AG5395" s="44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6" t="s">
        <v>1655</v>
      </c>
      <c r="B5396" s="37" t="s">
        <v>1342</v>
      </c>
      <c r="C5396" s="38" t="s">
        <v>1343</v>
      </c>
      <c r="D5396" s="24">
        <f t="shared" si="168"/>
        <v>130000</v>
      </c>
      <c r="E5396" s="32">
        <f t="shared" si="169"/>
        <v>0</v>
      </c>
      <c r="F5396" s="28">
        <v>20000</v>
      </c>
      <c r="G5396" s="29">
        <v>0</v>
      </c>
      <c r="H5396" s="19">
        <v>20000</v>
      </c>
      <c r="I5396" s="19">
        <v>0</v>
      </c>
      <c r="J5396" s="39">
        <v>20000</v>
      </c>
      <c r="K5396" s="40">
        <v>0</v>
      </c>
      <c r="L5396" s="19">
        <v>10000</v>
      </c>
      <c r="M5396" s="19">
        <v>0</v>
      </c>
      <c r="N5396" s="39">
        <v>20000</v>
      </c>
      <c r="O5396" s="40">
        <v>0</v>
      </c>
      <c r="P5396" s="22">
        <v>20000</v>
      </c>
      <c r="Q5396" s="22">
        <v>0</v>
      </c>
      <c r="R5396" s="39">
        <v>10000</v>
      </c>
      <c r="S5396" s="40">
        <v>0</v>
      </c>
      <c r="T5396" s="19">
        <v>10000</v>
      </c>
      <c r="U5396" s="19">
        <v>0</v>
      </c>
      <c r="V5396" s="39"/>
      <c r="W5396" s="40"/>
      <c r="X5396" s="19"/>
      <c r="Y5396" s="19"/>
      <c r="Z5396" s="39"/>
      <c r="AA5396" s="40"/>
      <c r="AB5396" s="19"/>
      <c r="AC5396" s="19"/>
      <c r="AD5396" s="43"/>
      <c r="AE5396" s="26"/>
      <c r="AF5396" s="26"/>
      <c r="AG5396" s="44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6" t="s">
        <v>1655</v>
      </c>
      <c r="B5397" s="37" t="s">
        <v>1344</v>
      </c>
      <c r="C5397" s="38" t="s">
        <v>1345</v>
      </c>
      <c r="D5397" s="24">
        <f t="shared" si="168"/>
        <v>80000</v>
      </c>
      <c r="E5397" s="32">
        <f t="shared" si="169"/>
        <v>0</v>
      </c>
      <c r="F5397" s="28">
        <v>10000</v>
      </c>
      <c r="G5397" s="29">
        <v>0</v>
      </c>
      <c r="H5397" s="19">
        <v>10000</v>
      </c>
      <c r="I5397" s="19">
        <v>0</v>
      </c>
      <c r="J5397" s="39">
        <v>10000</v>
      </c>
      <c r="K5397" s="40">
        <v>0</v>
      </c>
      <c r="L5397" s="19">
        <v>10000</v>
      </c>
      <c r="M5397" s="19">
        <v>0</v>
      </c>
      <c r="N5397" s="39">
        <v>10000</v>
      </c>
      <c r="O5397" s="40">
        <v>0</v>
      </c>
      <c r="P5397" s="19">
        <v>10000</v>
      </c>
      <c r="Q5397" s="19">
        <v>0</v>
      </c>
      <c r="R5397" s="39">
        <v>10000</v>
      </c>
      <c r="S5397" s="40">
        <v>0</v>
      </c>
      <c r="T5397" s="19">
        <v>10000</v>
      </c>
      <c r="U5397" s="19">
        <v>0</v>
      </c>
      <c r="V5397" s="39"/>
      <c r="W5397" s="40"/>
      <c r="X5397" s="19"/>
      <c r="Y5397" s="19"/>
      <c r="Z5397" s="39"/>
      <c r="AA5397" s="40"/>
      <c r="AB5397" s="19"/>
      <c r="AC5397" s="19"/>
      <c r="AD5397" s="43"/>
      <c r="AE5397" s="26"/>
      <c r="AF5397" s="26"/>
      <c r="AG5397" s="44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6" t="s">
        <v>1655</v>
      </c>
      <c r="B5398" s="37" t="s">
        <v>1346</v>
      </c>
      <c r="C5398" s="38" t="s">
        <v>1347</v>
      </c>
      <c r="D5398" s="24">
        <f t="shared" si="168"/>
        <v>110000</v>
      </c>
      <c r="E5398" s="32">
        <f t="shared" si="169"/>
        <v>0</v>
      </c>
      <c r="F5398" s="28">
        <v>15000</v>
      </c>
      <c r="G5398" s="29">
        <v>0</v>
      </c>
      <c r="H5398" s="19">
        <v>15000</v>
      </c>
      <c r="I5398" s="19">
        <v>0</v>
      </c>
      <c r="J5398" s="39">
        <v>15000</v>
      </c>
      <c r="K5398" s="40">
        <v>0</v>
      </c>
      <c r="L5398" s="19">
        <v>15000</v>
      </c>
      <c r="M5398" s="19">
        <v>0</v>
      </c>
      <c r="N5398" s="39">
        <v>15000</v>
      </c>
      <c r="O5398" s="40">
        <v>0</v>
      </c>
      <c r="P5398" s="19">
        <v>15000</v>
      </c>
      <c r="Q5398" s="19">
        <v>0</v>
      </c>
      <c r="R5398" s="39">
        <v>10000</v>
      </c>
      <c r="S5398" s="40">
        <v>0</v>
      </c>
      <c r="T5398" s="19">
        <v>10000</v>
      </c>
      <c r="U5398" s="19">
        <v>0</v>
      </c>
      <c r="V5398" s="39"/>
      <c r="W5398" s="40"/>
      <c r="X5398" s="19"/>
      <c r="Y5398" s="19"/>
      <c r="Z5398" s="39"/>
      <c r="AA5398" s="40"/>
      <c r="AB5398" s="19"/>
      <c r="AC5398" s="19"/>
      <c r="AD5398" s="43"/>
      <c r="AE5398" s="26"/>
      <c r="AF5398" s="26"/>
      <c r="AG5398" s="44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6" t="s">
        <v>1655</v>
      </c>
      <c r="B5399" s="37" t="s">
        <v>1348</v>
      </c>
      <c r="C5399" s="38" t="s">
        <v>1349</v>
      </c>
      <c r="D5399" s="24">
        <f t="shared" si="168"/>
        <v>0</v>
      </c>
      <c r="E5399" s="32">
        <f t="shared" si="169"/>
        <v>0</v>
      </c>
      <c r="F5399" s="28"/>
      <c r="G5399" s="29"/>
      <c r="H5399" s="19"/>
      <c r="I5399" s="19"/>
      <c r="J5399" s="39"/>
      <c r="K5399" s="40"/>
      <c r="L5399" s="19"/>
      <c r="M5399" s="19"/>
      <c r="N5399" s="39"/>
      <c r="O5399" s="40"/>
      <c r="P5399" s="19"/>
      <c r="Q5399" s="19"/>
      <c r="R5399" s="39"/>
      <c r="S5399" s="40"/>
      <c r="T5399" s="19"/>
      <c r="U5399" s="19"/>
      <c r="V5399" s="39"/>
      <c r="W5399" s="40"/>
      <c r="X5399" s="19"/>
      <c r="Y5399" s="19"/>
      <c r="Z5399" s="39"/>
      <c r="AA5399" s="40"/>
      <c r="AB5399" s="19"/>
      <c r="AC5399" s="19"/>
      <c r="AD5399" s="43"/>
      <c r="AE5399" s="26"/>
      <c r="AF5399" s="26"/>
      <c r="AG5399" s="44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6" t="s">
        <v>1655</v>
      </c>
      <c r="B5400" s="37" t="s">
        <v>1350</v>
      </c>
      <c r="C5400" s="38" t="s">
        <v>1351</v>
      </c>
      <c r="D5400" s="24">
        <f t="shared" si="168"/>
        <v>7125</v>
      </c>
      <c r="E5400" s="32">
        <f t="shared" si="169"/>
        <v>0</v>
      </c>
      <c r="F5400" s="28"/>
      <c r="G5400" s="29"/>
      <c r="H5400" s="19"/>
      <c r="I5400" s="19"/>
      <c r="J5400" s="39"/>
      <c r="K5400" s="40"/>
      <c r="L5400" s="19"/>
      <c r="M5400" s="19"/>
      <c r="N5400" s="39"/>
      <c r="O5400" s="40"/>
      <c r="P5400" s="19"/>
      <c r="Q5400" s="19"/>
      <c r="R5400" s="39"/>
      <c r="S5400" s="40"/>
      <c r="T5400" s="19">
        <v>7125</v>
      </c>
      <c r="U5400" s="19">
        <v>0</v>
      </c>
      <c r="V5400" s="39"/>
      <c r="W5400" s="40"/>
      <c r="X5400" s="19"/>
      <c r="Y5400" s="19"/>
      <c r="Z5400" s="39"/>
      <c r="AA5400" s="40"/>
      <c r="AB5400" s="19"/>
      <c r="AC5400" s="19"/>
      <c r="AD5400" s="43"/>
      <c r="AE5400" s="26"/>
      <c r="AF5400" s="26"/>
      <c r="AG5400" s="44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6" t="s">
        <v>1655</v>
      </c>
      <c r="B5401" s="37" t="s">
        <v>1352</v>
      </c>
      <c r="C5401" s="38" t="s">
        <v>1353</v>
      </c>
      <c r="D5401" s="24">
        <f t="shared" si="168"/>
        <v>0</v>
      </c>
      <c r="E5401" s="32">
        <f t="shared" si="169"/>
        <v>0</v>
      </c>
      <c r="F5401" s="28"/>
      <c r="G5401" s="29"/>
      <c r="H5401" s="19"/>
      <c r="I5401" s="19"/>
      <c r="J5401" s="39"/>
      <c r="K5401" s="40"/>
      <c r="L5401" s="19"/>
      <c r="M5401" s="19"/>
      <c r="N5401" s="39"/>
      <c r="O5401" s="40"/>
      <c r="P5401" s="19"/>
      <c r="Q5401" s="19"/>
      <c r="R5401" s="39"/>
      <c r="S5401" s="40"/>
      <c r="T5401" s="19"/>
      <c r="U5401" s="19"/>
      <c r="V5401" s="39"/>
      <c r="W5401" s="40"/>
      <c r="X5401" s="19"/>
      <c r="Y5401" s="19"/>
      <c r="Z5401" s="39"/>
      <c r="AA5401" s="40"/>
      <c r="AB5401" s="19"/>
      <c r="AC5401" s="19"/>
      <c r="AD5401" s="43"/>
      <c r="AE5401" s="26"/>
      <c r="AF5401" s="26"/>
      <c r="AG5401" s="44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6" t="s">
        <v>1655</v>
      </c>
      <c r="B5402" s="37" t="s">
        <v>1354</v>
      </c>
      <c r="C5402" s="38" t="s">
        <v>1355</v>
      </c>
      <c r="D5402" s="24">
        <f t="shared" si="168"/>
        <v>123288</v>
      </c>
      <c r="E5402" s="32">
        <f t="shared" si="169"/>
        <v>0</v>
      </c>
      <c r="F5402" s="28">
        <v>16812.5</v>
      </c>
      <c r="G5402" s="29">
        <v>0</v>
      </c>
      <c r="H5402" s="19">
        <v>16812.5</v>
      </c>
      <c r="I5402" s="19">
        <v>0</v>
      </c>
      <c r="J5402" s="39">
        <v>16812.5</v>
      </c>
      <c r="K5402" s="40">
        <v>0</v>
      </c>
      <c r="L5402" s="19">
        <v>16808.490000000002</v>
      </c>
      <c r="M5402" s="19">
        <v>0</v>
      </c>
      <c r="N5402" s="39">
        <v>10455.83</v>
      </c>
      <c r="O5402" s="40">
        <v>0</v>
      </c>
      <c r="P5402" s="19">
        <v>10455.84</v>
      </c>
      <c r="Q5402" s="19">
        <v>0</v>
      </c>
      <c r="R5402" s="39">
        <v>10455.83</v>
      </c>
      <c r="S5402" s="40">
        <v>0</v>
      </c>
      <c r="T5402" s="19">
        <v>24674.51</v>
      </c>
      <c r="U5402" s="19">
        <v>0</v>
      </c>
      <c r="V5402" s="39"/>
      <c r="W5402" s="40"/>
      <c r="X5402" s="19"/>
      <c r="Y5402" s="19"/>
      <c r="Z5402" s="39"/>
      <c r="AA5402" s="40"/>
      <c r="AB5402" s="19"/>
      <c r="AC5402" s="19"/>
      <c r="AD5402" s="43"/>
      <c r="AE5402" s="26"/>
      <c r="AF5402" s="26"/>
      <c r="AG5402" s="44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6" t="s">
        <v>1655</v>
      </c>
      <c r="B5403" s="37" t="s">
        <v>1356</v>
      </c>
      <c r="C5403" s="38" t="s">
        <v>1357</v>
      </c>
      <c r="D5403" s="24">
        <f t="shared" si="168"/>
        <v>346800</v>
      </c>
      <c r="E5403" s="32">
        <f t="shared" si="169"/>
        <v>0</v>
      </c>
      <c r="F5403" s="28">
        <v>43350</v>
      </c>
      <c r="G5403" s="29">
        <v>0</v>
      </c>
      <c r="H5403" s="19">
        <v>43350</v>
      </c>
      <c r="I5403" s="19">
        <v>0</v>
      </c>
      <c r="J5403" s="39">
        <v>43350</v>
      </c>
      <c r="K5403" s="40">
        <v>0</v>
      </c>
      <c r="L5403" s="19">
        <v>43350</v>
      </c>
      <c r="M5403" s="19">
        <v>0</v>
      </c>
      <c r="N5403" s="39">
        <v>43350</v>
      </c>
      <c r="O5403" s="40">
        <v>0</v>
      </c>
      <c r="P5403" s="19">
        <v>43350</v>
      </c>
      <c r="Q5403" s="19">
        <v>0</v>
      </c>
      <c r="R5403" s="39">
        <v>43350</v>
      </c>
      <c r="S5403" s="40">
        <v>0</v>
      </c>
      <c r="T5403" s="19">
        <v>43350</v>
      </c>
      <c r="U5403" s="19">
        <v>0</v>
      </c>
      <c r="V5403" s="39"/>
      <c r="W5403" s="40"/>
      <c r="X5403" s="19"/>
      <c r="Y5403" s="19"/>
      <c r="Z5403" s="39"/>
      <c r="AA5403" s="40"/>
      <c r="AB5403" s="19"/>
      <c r="AC5403" s="19"/>
      <c r="AD5403" s="43"/>
      <c r="AE5403" s="26"/>
      <c r="AF5403" s="26"/>
      <c r="AG5403" s="44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6" t="s">
        <v>1655</v>
      </c>
      <c r="B5404" s="37" t="s">
        <v>1358</v>
      </c>
      <c r="C5404" s="38" t="s">
        <v>1359</v>
      </c>
      <c r="D5404" s="24">
        <f t="shared" si="168"/>
        <v>0</v>
      </c>
      <c r="E5404" s="32">
        <f t="shared" si="169"/>
        <v>0</v>
      </c>
      <c r="F5404" s="30"/>
      <c r="G5404" s="31"/>
      <c r="H5404" s="22"/>
      <c r="I5404" s="22"/>
      <c r="J5404" s="41"/>
      <c r="K5404" s="42"/>
      <c r="L5404" s="22"/>
      <c r="M5404" s="22"/>
      <c r="N5404" s="41"/>
      <c r="O5404" s="42"/>
      <c r="P5404" s="19"/>
      <c r="Q5404" s="19"/>
      <c r="R5404" s="41"/>
      <c r="S5404" s="42"/>
      <c r="T5404" s="22"/>
      <c r="U5404" s="22"/>
      <c r="V5404" s="41"/>
      <c r="W5404" s="42"/>
      <c r="X5404" s="22"/>
      <c r="Y5404" s="22"/>
      <c r="Z5404" s="41"/>
      <c r="AA5404" s="42"/>
      <c r="AB5404" s="22"/>
      <c r="AC5404" s="22"/>
      <c r="AD5404" s="43"/>
      <c r="AE5404" s="26"/>
      <c r="AF5404" s="26"/>
      <c r="AG5404" s="44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6" t="s">
        <v>1655</v>
      </c>
      <c r="B5405" s="37" t="s">
        <v>1360</v>
      </c>
      <c r="C5405" s="38" t="s">
        <v>1361</v>
      </c>
      <c r="D5405" s="24">
        <f t="shared" si="168"/>
        <v>12706.67</v>
      </c>
      <c r="E5405" s="32">
        <f t="shared" si="169"/>
        <v>0</v>
      </c>
      <c r="F5405" s="30">
        <v>1588.33</v>
      </c>
      <c r="G5405" s="31">
        <v>0</v>
      </c>
      <c r="H5405" s="22">
        <v>1588.33</v>
      </c>
      <c r="I5405" s="22">
        <v>0</v>
      </c>
      <c r="J5405" s="41">
        <v>1588.33</v>
      </c>
      <c r="K5405" s="42">
        <v>0</v>
      </c>
      <c r="L5405" s="22">
        <v>1588.33</v>
      </c>
      <c r="M5405" s="22">
        <v>0</v>
      </c>
      <c r="N5405" s="41">
        <v>1588.33</v>
      </c>
      <c r="O5405" s="42">
        <v>0</v>
      </c>
      <c r="P5405" s="22">
        <v>1588.36</v>
      </c>
      <c r="Q5405" s="22">
        <v>0</v>
      </c>
      <c r="R5405" s="41">
        <v>1588.33</v>
      </c>
      <c r="S5405" s="42">
        <v>0</v>
      </c>
      <c r="T5405" s="22">
        <v>1588.33</v>
      </c>
      <c r="U5405" s="22">
        <v>0</v>
      </c>
      <c r="V5405" s="41"/>
      <c r="W5405" s="42"/>
      <c r="X5405" s="22"/>
      <c r="Y5405" s="22"/>
      <c r="Z5405" s="41"/>
      <c r="AA5405" s="42"/>
      <c r="AB5405" s="22"/>
      <c r="AC5405" s="22"/>
      <c r="AD5405" s="43"/>
      <c r="AE5405" s="26"/>
      <c r="AF5405" s="26"/>
      <c r="AG5405" s="44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6" t="s">
        <v>1655</v>
      </c>
      <c r="B5406" s="37" t="s">
        <v>1362</v>
      </c>
      <c r="C5406" s="38" t="s">
        <v>1363</v>
      </c>
      <c r="D5406" s="24">
        <f t="shared" si="168"/>
        <v>41546.670000000006</v>
      </c>
      <c r="E5406" s="32">
        <f t="shared" si="169"/>
        <v>0</v>
      </c>
      <c r="F5406" s="30">
        <v>5193.33</v>
      </c>
      <c r="G5406" s="31">
        <v>0</v>
      </c>
      <c r="H5406" s="22">
        <v>5193.33</v>
      </c>
      <c r="I5406" s="22">
        <v>0</v>
      </c>
      <c r="J5406" s="41">
        <v>5193.33</v>
      </c>
      <c r="K5406" s="42">
        <v>0</v>
      </c>
      <c r="L5406" s="22">
        <v>5193.33</v>
      </c>
      <c r="M5406" s="22">
        <v>0</v>
      </c>
      <c r="N5406" s="41">
        <v>5193.33</v>
      </c>
      <c r="O5406" s="42">
        <v>0</v>
      </c>
      <c r="P5406" s="22">
        <v>5193.3599999999997</v>
      </c>
      <c r="Q5406" s="22">
        <v>0</v>
      </c>
      <c r="R5406" s="41">
        <v>5193.33</v>
      </c>
      <c r="S5406" s="42">
        <v>0</v>
      </c>
      <c r="T5406" s="22">
        <v>5193.33</v>
      </c>
      <c r="U5406" s="22">
        <v>0</v>
      </c>
      <c r="V5406" s="41"/>
      <c r="W5406" s="42"/>
      <c r="X5406" s="22"/>
      <c r="Y5406" s="22"/>
      <c r="Z5406" s="41"/>
      <c r="AA5406" s="42"/>
      <c r="AB5406" s="22"/>
      <c r="AC5406" s="22"/>
      <c r="AD5406" s="43"/>
      <c r="AE5406" s="26"/>
      <c r="AF5406" s="26"/>
      <c r="AG5406" s="44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6" t="s">
        <v>1655</v>
      </c>
      <c r="B5407" s="37" t="s">
        <v>1364</v>
      </c>
      <c r="C5407" s="38" t="s">
        <v>1365</v>
      </c>
      <c r="D5407" s="24">
        <f t="shared" si="168"/>
        <v>131493.54999999999</v>
      </c>
      <c r="E5407" s="32">
        <f t="shared" si="169"/>
        <v>0</v>
      </c>
      <c r="F5407" s="30">
        <v>16436.689999999999</v>
      </c>
      <c r="G5407" s="31">
        <v>0</v>
      </c>
      <c r="H5407" s="22">
        <v>16436.689999999999</v>
      </c>
      <c r="I5407" s="22">
        <v>0</v>
      </c>
      <c r="J5407" s="41">
        <v>16436.689999999999</v>
      </c>
      <c r="K5407" s="42">
        <v>0</v>
      </c>
      <c r="L5407" s="22">
        <v>16436.689999999999</v>
      </c>
      <c r="M5407" s="22">
        <v>0</v>
      </c>
      <c r="N5407" s="41">
        <v>16436.689999999999</v>
      </c>
      <c r="O5407" s="42">
        <v>0</v>
      </c>
      <c r="P5407" s="22">
        <v>16436.72</v>
      </c>
      <c r="Q5407" s="22">
        <v>0</v>
      </c>
      <c r="R5407" s="41">
        <v>16436.689999999999</v>
      </c>
      <c r="S5407" s="42">
        <v>0</v>
      </c>
      <c r="T5407" s="22">
        <v>16436.689999999999</v>
      </c>
      <c r="U5407" s="22">
        <v>0</v>
      </c>
      <c r="V5407" s="41"/>
      <c r="W5407" s="42"/>
      <c r="X5407" s="22"/>
      <c r="Y5407" s="22"/>
      <c r="Z5407" s="41"/>
      <c r="AA5407" s="42"/>
      <c r="AB5407" s="22"/>
      <c r="AC5407" s="22"/>
      <c r="AD5407" s="43"/>
      <c r="AE5407" s="26"/>
      <c r="AF5407" s="26"/>
      <c r="AG5407" s="44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6" t="s">
        <v>1655</v>
      </c>
      <c r="B5408" s="37" t="s">
        <v>1366</v>
      </c>
      <c r="C5408" s="38" t="s">
        <v>1367</v>
      </c>
      <c r="D5408" s="24">
        <f t="shared" si="168"/>
        <v>0</v>
      </c>
      <c r="E5408" s="32">
        <f t="shared" si="169"/>
        <v>0</v>
      </c>
      <c r="F5408" s="30"/>
      <c r="G5408" s="31"/>
      <c r="H5408" s="22"/>
      <c r="I5408" s="22"/>
      <c r="J5408" s="41"/>
      <c r="K5408" s="42"/>
      <c r="L5408" s="22"/>
      <c r="M5408" s="22"/>
      <c r="N5408" s="41"/>
      <c r="O5408" s="42"/>
      <c r="P5408" s="22"/>
      <c r="Q5408" s="22"/>
      <c r="R5408" s="41"/>
      <c r="S5408" s="42"/>
      <c r="T5408" s="22"/>
      <c r="U5408" s="22"/>
      <c r="V5408" s="41"/>
      <c r="W5408" s="42"/>
      <c r="X5408" s="22"/>
      <c r="Y5408" s="22"/>
      <c r="Z5408" s="41"/>
      <c r="AA5408" s="42"/>
      <c r="AB5408" s="22"/>
      <c r="AC5408" s="22"/>
      <c r="AD5408" s="43"/>
      <c r="AE5408" s="26"/>
      <c r="AF5408" s="26"/>
      <c r="AG5408" s="44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6" t="s">
        <v>1655</v>
      </c>
      <c r="B5409" s="37" t="s">
        <v>1368</v>
      </c>
      <c r="C5409" s="38" t="s">
        <v>1369</v>
      </c>
      <c r="D5409" s="24">
        <f t="shared" si="168"/>
        <v>0</v>
      </c>
      <c r="E5409" s="32">
        <f t="shared" si="169"/>
        <v>0</v>
      </c>
      <c r="F5409" s="30"/>
      <c r="G5409" s="31"/>
      <c r="H5409" s="22"/>
      <c r="I5409" s="22"/>
      <c r="J5409" s="41"/>
      <c r="K5409" s="42"/>
      <c r="L5409" s="22"/>
      <c r="M5409" s="22"/>
      <c r="N5409" s="41"/>
      <c r="O5409" s="42"/>
      <c r="P5409" s="22"/>
      <c r="Q5409" s="22"/>
      <c r="R5409" s="41"/>
      <c r="S5409" s="42"/>
      <c r="T5409" s="22"/>
      <c r="U5409" s="22"/>
      <c r="V5409" s="41"/>
      <c r="W5409" s="42"/>
      <c r="X5409" s="22"/>
      <c r="Y5409" s="22"/>
      <c r="Z5409" s="41"/>
      <c r="AA5409" s="42"/>
      <c r="AB5409" s="22"/>
      <c r="AC5409" s="22"/>
      <c r="AD5409" s="43"/>
      <c r="AE5409" s="26"/>
      <c r="AF5409" s="26"/>
      <c r="AG5409" s="44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6" t="s">
        <v>1655</v>
      </c>
      <c r="B5410" s="37" t="s">
        <v>1370</v>
      </c>
      <c r="C5410" s="38" t="s">
        <v>1371</v>
      </c>
      <c r="D5410" s="24">
        <f t="shared" si="168"/>
        <v>15160</v>
      </c>
      <c r="E5410" s="32">
        <f t="shared" si="169"/>
        <v>0</v>
      </c>
      <c r="F5410" s="28">
        <v>1895</v>
      </c>
      <c r="G5410" s="29">
        <v>0</v>
      </c>
      <c r="H5410" s="19">
        <v>1895</v>
      </c>
      <c r="I5410" s="19">
        <v>0</v>
      </c>
      <c r="J5410" s="39">
        <v>1895</v>
      </c>
      <c r="K5410" s="40">
        <v>0</v>
      </c>
      <c r="L5410" s="19">
        <v>1895</v>
      </c>
      <c r="M5410" s="19">
        <v>0</v>
      </c>
      <c r="N5410" s="39">
        <v>1895</v>
      </c>
      <c r="O5410" s="40">
        <v>0</v>
      </c>
      <c r="P5410" s="22">
        <v>1895</v>
      </c>
      <c r="Q5410" s="22">
        <v>0</v>
      </c>
      <c r="R5410" s="39">
        <v>1895</v>
      </c>
      <c r="S5410" s="40">
        <v>0</v>
      </c>
      <c r="T5410" s="19">
        <v>1895</v>
      </c>
      <c r="U5410" s="19">
        <v>0</v>
      </c>
      <c r="V5410" s="39"/>
      <c r="W5410" s="40"/>
      <c r="X5410" s="19"/>
      <c r="Y5410" s="19"/>
      <c r="Z5410" s="39"/>
      <c r="AA5410" s="40"/>
      <c r="AB5410" s="19"/>
      <c r="AC5410" s="19"/>
      <c r="AD5410" s="43"/>
      <c r="AE5410" s="26"/>
      <c r="AF5410" s="26"/>
      <c r="AG5410" s="44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6" t="s">
        <v>1655</v>
      </c>
      <c r="B5411" s="37" t="s">
        <v>1372</v>
      </c>
      <c r="C5411" s="38" t="s">
        <v>1373</v>
      </c>
      <c r="D5411" s="24">
        <f t="shared" si="168"/>
        <v>0</v>
      </c>
      <c r="E5411" s="32">
        <f t="shared" si="169"/>
        <v>0</v>
      </c>
      <c r="F5411" s="30"/>
      <c r="G5411" s="31"/>
      <c r="H5411" s="22"/>
      <c r="I5411" s="22"/>
      <c r="J5411" s="41"/>
      <c r="K5411" s="42"/>
      <c r="L5411" s="22"/>
      <c r="M5411" s="22"/>
      <c r="N5411" s="41"/>
      <c r="O5411" s="42"/>
      <c r="P5411" s="19"/>
      <c r="Q5411" s="19"/>
      <c r="R5411" s="41"/>
      <c r="S5411" s="42"/>
      <c r="T5411" s="22"/>
      <c r="U5411" s="22"/>
      <c r="V5411" s="41"/>
      <c r="W5411" s="42"/>
      <c r="X5411" s="22"/>
      <c r="Y5411" s="22"/>
      <c r="Z5411" s="41"/>
      <c r="AA5411" s="42"/>
      <c r="AB5411" s="22"/>
      <c r="AC5411" s="22"/>
      <c r="AD5411" s="43"/>
      <c r="AE5411" s="26"/>
      <c r="AF5411" s="26"/>
      <c r="AG5411" s="44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6" t="s">
        <v>1655</v>
      </c>
      <c r="B5412" s="37" t="s">
        <v>1374</v>
      </c>
      <c r="C5412" s="38" t="s">
        <v>1375</v>
      </c>
      <c r="D5412" s="24">
        <f t="shared" si="168"/>
        <v>0</v>
      </c>
      <c r="E5412" s="32">
        <f t="shared" si="169"/>
        <v>0</v>
      </c>
      <c r="F5412" s="30"/>
      <c r="G5412" s="31"/>
      <c r="H5412" s="22"/>
      <c r="I5412" s="22"/>
      <c r="J5412" s="41"/>
      <c r="K5412" s="42"/>
      <c r="L5412" s="22"/>
      <c r="M5412" s="22"/>
      <c r="N5412" s="41"/>
      <c r="O5412" s="42"/>
      <c r="P5412" s="22"/>
      <c r="Q5412" s="22"/>
      <c r="R5412" s="41"/>
      <c r="S5412" s="42"/>
      <c r="T5412" s="22"/>
      <c r="U5412" s="22"/>
      <c r="V5412" s="41"/>
      <c r="W5412" s="42"/>
      <c r="X5412" s="22"/>
      <c r="Y5412" s="22"/>
      <c r="Z5412" s="41"/>
      <c r="AA5412" s="42"/>
      <c r="AB5412" s="22"/>
      <c r="AC5412" s="22"/>
      <c r="AD5412" s="43"/>
      <c r="AE5412" s="26"/>
      <c r="AF5412" s="26"/>
      <c r="AG5412" s="44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6" t="s">
        <v>1655</v>
      </c>
      <c r="B5413" s="37" t="s">
        <v>1376</v>
      </c>
      <c r="C5413" s="38" t="s">
        <v>1377</v>
      </c>
      <c r="D5413" s="24">
        <f t="shared" si="168"/>
        <v>0</v>
      </c>
      <c r="E5413" s="32">
        <f t="shared" si="169"/>
        <v>0</v>
      </c>
      <c r="F5413" s="30"/>
      <c r="G5413" s="31"/>
      <c r="H5413" s="22"/>
      <c r="I5413" s="22"/>
      <c r="J5413" s="41"/>
      <c r="K5413" s="42"/>
      <c r="L5413" s="22"/>
      <c r="M5413" s="22"/>
      <c r="N5413" s="41"/>
      <c r="O5413" s="42"/>
      <c r="P5413" s="22"/>
      <c r="Q5413" s="22"/>
      <c r="R5413" s="41"/>
      <c r="S5413" s="42"/>
      <c r="T5413" s="22"/>
      <c r="U5413" s="22"/>
      <c r="V5413" s="41"/>
      <c r="W5413" s="42"/>
      <c r="X5413" s="22"/>
      <c r="Y5413" s="22"/>
      <c r="Z5413" s="41"/>
      <c r="AA5413" s="42"/>
      <c r="AB5413" s="22"/>
      <c r="AC5413" s="22"/>
      <c r="AD5413" s="43"/>
      <c r="AE5413" s="26"/>
      <c r="AF5413" s="26"/>
      <c r="AG5413" s="44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6" t="s">
        <v>1655</v>
      </c>
      <c r="B5414" s="37" t="s">
        <v>1378</v>
      </c>
      <c r="C5414" s="38" t="s">
        <v>1379</v>
      </c>
      <c r="D5414" s="24">
        <f t="shared" si="168"/>
        <v>0</v>
      </c>
      <c r="E5414" s="32">
        <f t="shared" si="169"/>
        <v>0</v>
      </c>
      <c r="F5414" s="30"/>
      <c r="G5414" s="31"/>
      <c r="H5414" s="22"/>
      <c r="I5414" s="22"/>
      <c r="J5414" s="41"/>
      <c r="K5414" s="42"/>
      <c r="L5414" s="22"/>
      <c r="M5414" s="22"/>
      <c r="N5414" s="41"/>
      <c r="O5414" s="42"/>
      <c r="P5414" s="22"/>
      <c r="Q5414" s="22"/>
      <c r="R5414" s="41"/>
      <c r="S5414" s="42"/>
      <c r="T5414" s="22"/>
      <c r="U5414" s="22"/>
      <c r="V5414" s="41"/>
      <c r="W5414" s="42"/>
      <c r="X5414" s="22"/>
      <c r="Y5414" s="22"/>
      <c r="Z5414" s="41"/>
      <c r="AA5414" s="42"/>
      <c r="AB5414" s="22"/>
      <c r="AC5414" s="22"/>
      <c r="AD5414" s="43"/>
      <c r="AE5414" s="26"/>
      <c r="AF5414" s="26"/>
      <c r="AG5414" s="44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6" t="s">
        <v>1655</v>
      </c>
      <c r="B5415" s="37" t="s">
        <v>1380</v>
      </c>
      <c r="C5415" s="38" t="s">
        <v>1381</v>
      </c>
      <c r="D5415" s="24">
        <f t="shared" si="168"/>
        <v>0</v>
      </c>
      <c r="E5415" s="32">
        <f t="shared" si="169"/>
        <v>0</v>
      </c>
      <c r="F5415" s="30"/>
      <c r="G5415" s="31"/>
      <c r="H5415" s="22"/>
      <c r="I5415" s="22"/>
      <c r="J5415" s="41"/>
      <c r="K5415" s="42"/>
      <c r="L5415" s="22"/>
      <c r="M5415" s="22"/>
      <c r="N5415" s="41"/>
      <c r="O5415" s="42"/>
      <c r="P5415" s="22"/>
      <c r="Q5415" s="22"/>
      <c r="R5415" s="41"/>
      <c r="S5415" s="42"/>
      <c r="T5415" s="22"/>
      <c r="U5415" s="22"/>
      <c r="V5415" s="41"/>
      <c r="W5415" s="42"/>
      <c r="X5415" s="22"/>
      <c r="Y5415" s="22"/>
      <c r="Z5415" s="41"/>
      <c r="AA5415" s="42"/>
      <c r="AB5415" s="22"/>
      <c r="AC5415" s="22"/>
      <c r="AD5415" s="43"/>
      <c r="AE5415" s="26"/>
      <c r="AF5415" s="26"/>
      <c r="AG5415" s="44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6" t="s">
        <v>1655</v>
      </c>
      <c r="B5416" s="37" t="s">
        <v>1382</v>
      </c>
      <c r="C5416" s="38" t="s">
        <v>1383</v>
      </c>
      <c r="D5416" s="24">
        <f t="shared" si="168"/>
        <v>0</v>
      </c>
      <c r="E5416" s="32">
        <f t="shared" si="169"/>
        <v>0</v>
      </c>
      <c r="F5416" s="30"/>
      <c r="G5416" s="31"/>
      <c r="H5416" s="22"/>
      <c r="I5416" s="22"/>
      <c r="J5416" s="41"/>
      <c r="K5416" s="42"/>
      <c r="L5416" s="22"/>
      <c r="M5416" s="22"/>
      <c r="N5416" s="41"/>
      <c r="O5416" s="42"/>
      <c r="P5416" s="22"/>
      <c r="Q5416" s="22"/>
      <c r="R5416" s="41"/>
      <c r="S5416" s="42"/>
      <c r="T5416" s="22"/>
      <c r="U5416" s="22"/>
      <c r="V5416" s="41"/>
      <c r="W5416" s="42"/>
      <c r="X5416" s="22"/>
      <c r="Y5416" s="22"/>
      <c r="Z5416" s="41"/>
      <c r="AA5416" s="42"/>
      <c r="AB5416" s="22"/>
      <c r="AC5416" s="22"/>
      <c r="AD5416" s="43"/>
      <c r="AE5416" s="26"/>
      <c r="AF5416" s="26"/>
      <c r="AG5416" s="44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6" t="s">
        <v>1655</v>
      </c>
      <c r="B5417" s="37" t="s">
        <v>1384</v>
      </c>
      <c r="C5417" s="38" t="s">
        <v>1385</v>
      </c>
      <c r="D5417" s="24">
        <f t="shared" si="168"/>
        <v>0</v>
      </c>
      <c r="E5417" s="32">
        <f t="shared" si="169"/>
        <v>0</v>
      </c>
      <c r="F5417" s="28"/>
      <c r="G5417" s="29"/>
      <c r="H5417" s="19"/>
      <c r="I5417" s="19"/>
      <c r="J5417" s="39"/>
      <c r="K5417" s="40"/>
      <c r="L5417" s="19"/>
      <c r="M5417" s="19"/>
      <c r="N5417" s="39"/>
      <c r="O5417" s="40"/>
      <c r="P5417" s="22"/>
      <c r="Q5417" s="22"/>
      <c r="R5417" s="39"/>
      <c r="S5417" s="40"/>
      <c r="T5417" s="19"/>
      <c r="U5417" s="19"/>
      <c r="V5417" s="39"/>
      <c r="W5417" s="40"/>
      <c r="X5417" s="19"/>
      <c r="Y5417" s="19"/>
      <c r="Z5417" s="39"/>
      <c r="AA5417" s="40"/>
      <c r="AB5417" s="19"/>
      <c r="AC5417" s="19"/>
      <c r="AD5417" s="43"/>
      <c r="AE5417" s="26"/>
      <c r="AF5417" s="26"/>
      <c r="AG5417" s="44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6" t="s">
        <v>1655</v>
      </c>
      <c r="B5418" s="37" t="s">
        <v>1386</v>
      </c>
      <c r="C5418" s="38" t="s">
        <v>1387</v>
      </c>
      <c r="D5418" s="24">
        <f t="shared" si="168"/>
        <v>0</v>
      </c>
      <c r="E5418" s="32">
        <f t="shared" si="169"/>
        <v>0</v>
      </c>
      <c r="F5418" s="30"/>
      <c r="G5418" s="31"/>
      <c r="H5418" s="22"/>
      <c r="I5418" s="22"/>
      <c r="J5418" s="41"/>
      <c r="K5418" s="42"/>
      <c r="L5418" s="22"/>
      <c r="M5418" s="22"/>
      <c r="N5418" s="41"/>
      <c r="O5418" s="42"/>
      <c r="P5418" s="19"/>
      <c r="Q5418" s="19"/>
      <c r="R5418" s="41"/>
      <c r="S5418" s="42"/>
      <c r="T5418" s="22"/>
      <c r="U5418" s="22"/>
      <c r="V5418" s="41"/>
      <c r="W5418" s="42"/>
      <c r="X5418" s="22"/>
      <c r="Y5418" s="22"/>
      <c r="Z5418" s="41"/>
      <c r="AA5418" s="42"/>
      <c r="AB5418" s="22"/>
      <c r="AC5418" s="22"/>
      <c r="AD5418" s="43"/>
      <c r="AE5418" s="26"/>
      <c r="AF5418" s="26"/>
      <c r="AG5418" s="44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6" t="s">
        <v>1655</v>
      </c>
      <c r="B5419" s="37" t="s">
        <v>1388</v>
      </c>
      <c r="C5419" s="38" t="s">
        <v>1389</v>
      </c>
      <c r="D5419" s="24">
        <f t="shared" si="168"/>
        <v>0</v>
      </c>
      <c r="E5419" s="32">
        <f t="shared" si="169"/>
        <v>0</v>
      </c>
      <c r="F5419" s="30"/>
      <c r="G5419" s="31"/>
      <c r="H5419" s="22"/>
      <c r="I5419" s="22"/>
      <c r="J5419" s="41"/>
      <c r="K5419" s="42"/>
      <c r="L5419" s="22"/>
      <c r="M5419" s="22"/>
      <c r="N5419" s="41"/>
      <c r="O5419" s="42"/>
      <c r="P5419" s="22"/>
      <c r="Q5419" s="22"/>
      <c r="R5419" s="41"/>
      <c r="S5419" s="42"/>
      <c r="T5419" s="22"/>
      <c r="U5419" s="22"/>
      <c r="V5419" s="41"/>
      <c r="W5419" s="42"/>
      <c r="X5419" s="22"/>
      <c r="Y5419" s="22"/>
      <c r="Z5419" s="41"/>
      <c r="AA5419" s="42"/>
      <c r="AB5419" s="22"/>
      <c r="AC5419" s="22"/>
      <c r="AD5419" s="43"/>
      <c r="AE5419" s="26"/>
      <c r="AF5419" s="26"/>
      <c r="AG5419" s="44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6" t="s">
        <v>1655</v>
      </c>
      <c r="B5420" s="37" t="s">
        <v>1390</v>
      </c>
      <c r="C5420" s="38" t="s">
        <v>1391</v>
      </c>
      <c r="D5420" s="24">
        <f t="shared" si="168"/>
        <v>0</v>
      </c>
      <c r="E5420" s="32">
        <f t="shared" si="169"/>
        <v>0</v>
      </c>
      <c r="F5420" s="30"/>
      <c r="G5420" s="31"/>
      <c r="H5420" s="22"/>
      <c r="I5420" s="22"/>
      <c r="J5420" s="41"/>
      <c r="K5420" s="42"/>
      <c r="L5420" s="22"/>
      <c r="M5420" s="22"/>
      <c r="N5420" s="41"/>
      <c r="O5420" s="42"/>
      <c r="P5420" s="22"/>
      <c r="Q5420" s="22"/>
      <c r="R5420" s="41"/>
      <c r="S5420" s="42"/>
      <c r="T5420" s="22"/>
      <c r="U5420" s="22"/>
      <c r="V5420" s="41"/>
      <c r="W5420" s="42"/>
      <c r="X5420" s="22"/>
      <c r="Y5420" s="22"/>
      <c r="Z5420" s="41"/>
      <c r="AA5420" s="42"/>
      <c r="AB5420" s="22"/>
      <c r="AC5420" s="22"/>
      <c r="AD5420" s="43"/>
      <c r="AE5420" s="26"/>
      <c r="AF5420" s="26"/>
      <c r="AG5420" s="44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6" t="s">
        <v>1655</v>
      </c>
      <c r="B5421" s="37" t="s">
        <v>1392</v>
      </c>
      <c r="C5421" s="38" t="s">
        <v>1393</v>
      </c>
      <c r="D5421" s="24">
        <f t="shared" si="168"/>
        <v>0</v>
      </c>
      <c r="E5421" s="32">
        <f t="shared" si="169"/>
        <v>0</v>
      </c>
      <c r="F5421" s="30"/>
      <c r="G5421" s="31"/>
      <c r="H5421" s="22"/>
      <c r="I5421" s="22"/>
      <c r="J5421" s="41"/>
      <c r="K5421" s="42"/>
      <c r="L5421" s="22"/>
      <c r="M5421" s="22"/>
      <c r="N5421" s="41"/>
      <c r="O5421" s="42"/>
      <c r="P5421" s="22"/>
      <c r="Q5421" s="22"/>
      <c r="R5421" s="41"/>
      <c r="S5421" s="42"/>
      <c r="T5421" s="22"/>
      <c r="U5421" s="22"/>
      <c r="V5421" s="41"/>
      <c r="W5421" s="42"/>
      <c r="X5421" s="22"/>
      <c r="Y5421" s="22"/>
      <c r="Z5421" s="41"/>
      <c r="AA5421" s="42"/>
      <c r="AB5421" s="22"/>
      <c r="AC5421" s="22"/>
      <c r="AD5421" s="43"/>
      <c r="AE5421" s="26"/>
      <c r="AF5421" s="26"/>
      <c r="AG5421" s="44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6" t="s">
        <v>1655</v>
      </c>
      <c r="B5422" s="37" t="s">
        <v>1394</v>
      </c>
      <c r="C5422" s="38" t="s">
        <v>1395</v>
      </c>
      <c r="D5422" s="24">
        <f t="shared" si="168"/>
        <v>0</v>
      </c>
      <c r="E5422" s="32">
        <f t="shared" si="169"/>
        <v>0</v>
      </c>
      <c r="F5422" s="30"/>
      <c r="G5422" s="31"/>
      <c r="H5422" s="22"/>
      <c r="I5422" s="22"/>
      <c r="J5422" s="41"/>
      <c r="K5422" s="42"/>
      <c r="L5422" s="22"/>
      <c r="M5422" s="22"/>
      <c r="N5422" s="41"/>
      <c r="O5422" s="42"/>
      <c r="P5422" s="22"/>
      <c r="Q5422" s="22"/>
      <c r="R5422" s="41"/>
      <c r="S5422" s="42"/>
      <c r="T5422" s="22"/>
      <c r="U5422" s="22"/>
      <c r="V5422" s="41"/>
      <c r="W5422" s="42"/>
      <c r="X5422" s="22"/>
      <c r="Y5422" s="22"/>
      <c r="Z5422" s="41"/>
      <c r="AA5422" s="42"/>
      <c r="AB5422" s="22"/>
      <c r="AC5422" s="22"/>
      <c r="AD5422" s="43"/>
      <c r="AE5422" s="26"/>
      <c r="AF5422" s="26"/>
      <c r="AG5422" s="44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6" t="s">
        <v>1655</v>
      </c>
      <c r="B5423" s="37" t="s">
        <v>1396</v>
      </c>
      <c r="C5423" s="38" t="s">
        <v>1397</v>
      </c>
      <c r="D5423" s="24">
        <f t="shared" si="168"/>
        <v>0</v>
      </c>
      <c r="E5423" s="32">
        <f t="shared" si="169"/>
        <v>0</v>
      </c>
      <c r="F5423" s="30"/>
      <c r="G5423" s="31"/>
      <c r="H5423" s="22"/>
      <c r="I5423" s="22"/>
      <c r="J5423" s="41"/>
      <c r="K5423" s="42"/>
      <c r="L5423" s="22"/>
      <c r="M5423" s="22"/>
      <c r="N5423" s="41"/>
      <c r="O5423" s="42"/>
      <c r="P5423" s="22"/>
      <c r="Q5423" s="22"/>
      <c r="R5423" s="41"/>
      <c r="S5423" s="42"/>
      <c r="T5423" s="22"/>
      <c r="U5423" s="22"/>
      <c r="V5423" s="41"/>
      <c r="W5423" s="42"/>
      <c r="X5423" s="22"/>
      <c r="Y5423" s="22"/>
      <c r="Z5423" s="41"/>
      <c r="AA5423" s="42"/>
      <c r="AB5423" s="22"/>
      <c r="AC5423" s="22"/>
      <c r="AD5423" s="43"/>
      <c r="AE5423" s="26"/>
      <c r="AF5423" s="26"/>
      <c r="AG5423" s="44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6" t="s">
        <v>1655</v>
      </c>
      <c r="B5424" s="37" t="s">
        <v>1398</v>
      </c>
      <c r="C5424" s="38" t="s">
        <v>1399</v>
      </c>
      <c r="D5424" s="24">
        <f t="shared" si="168"/>
        <v>0</v>
      </c>
      <c r="E5424" s="32">
        <f t="shared" si="169"/>
        <v>0</v>
      </c>
      <c r="F5424" s="30"/>
      <c r="G5424" s="31"/>
      <c r="H5424" s="22"/>
      <c r="I5424" s="22"/>
      <c r="J5424" s="41"/>
      <c r="K5424" s="42"/>
      <c r="L5424" s="22"/>
      <c r="M5424" s="22"/>
      <c r="N5424" s="41"/>
      <c r="O5424" s="42"/>
      <c r="P5424" s="22"/>
      <c r="Q5424" s="22"/>
      <c r="R5424" s="41"/>
      <c r="S5424" s="42"/>
      <c r="T5424" s="22"/>
      <c r="U5424" s="22"/>
      <c r="V5424" s="41"/>
      <c r="W5424" s="42"/>
      <c r="X5424" s="22"/>
      <c r="Y5424" s="22"/>
      <c r="Z5424" s="41"/>
      <c r="AA5424" s="42"/>
      <c r="AB5424" s="22"/>
      <c r="AC5424" s="22"/>
      <c r="AD5424" s="43"/>
      <c r="AE5424" s="26"/>
      <c r="AF5424" s="26"/>
      <c r="AG5424" s="44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6" t="s">
        <v>1655</v>
      </c>
      <c r="B5425" s="37" t="s">
        <v>1400</v>
      </c>
      <c r="C5425" s="38" t="s">
        <v>1401</v>
      </c>
      <c r="D5425" s="24">
        <f t="shared" si="168"/>
        <v>0</v>
      </c>
      <c r="E5425" s="32">
        <f t="shared" si="169"/>
        <v>0</v>
      </c>
      <c r="F5425" s="30"/>
      <c r="G5425" s="31"/>
      <c r="H5425" s="22"/>
      <c r="I5425" s="22"/>
      <c r="J5425" s="41"/>
      <c r="K5425" s="42"/>
      <c r="L5425" s="22"/>
      <c r="M5425" s="22"/>
      <c r="N5425" s="41"/>
      <c r="O5425" s="42"/>
      <c r="P5425" s="22"/>
      <c r="Q5425" s="22"/>
      <c r="R5425" s="41"/>
      <c r="S5425" s="42"/>
      <c r="T5425" s="22"/>
      <c r="U5425" s="22"/>
      <c r="V5425" s="41"/>
      <c r="W5425" s="42"/>
      <c r="X5425" s="22"/>
      <c r="Y5425" s="22"/>
      <c r="Z5425" s="41"/>
      <c r="AA5425" s="42"/>
      <c r="AB5425" s="22"/>
      <c r="AC5425" s="22"/>
      <c r="AD5425" s="43"/>
      <c r="AE5425" s="26"/>
      <c r="AF5425" s="26"/>
      <c r="AG5425" s="44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6" t="s">
        <v>1655</v>
      </c>
      <c r="B5426" s="37" t="s">
        <v>1402</v>
      </c>
      <c r="C5426" s="38" t="s">
        <v>1403</v>
      </c>
      <c r="D5426" s="24">
        <f t="shared" si="168"/>
        <v>0</v>
      </c>
      <c r="E5426" s="32">
        <f t="shared" si="169"/>
        <v>0</v>
      </c>
      <c r="F5426" s="30"/>
      <c r="G5426" s="31"/>
      <c r="H5426" s="22"/>
      <c r="I5426" s="22"/>
      <c r="J5426" s="41"/>
      <c r="K5426" s="42"/>
      <c r="L5426" s="22"/>
      <c r="M5426" s="22"/>
      <c r="N5426" s="41"/>
      <c r="O5426" s="42"/>
      <c r="P5426" s="22"/>
      <c r="Q5426" s="22"/>
      <c r="R5426" s="41"/>
      <c r="S5426" s="42"/>
      <c r="T5426" s="22"/>
      <c r="U5426" s="22"/>
      <c r="V5426" s="41"/>
      <c r="W5426" s="42"/>
      <c r="X5426" s="22"/>
      <c r="Y5426" s="22"/>
      <c r="Z5426" s="41"/>
      <c r="AA5426" s="42"/>
      <c r="AB5426" s="22"/>
      <c r="AC5426" s="22"/>
      <c r="AD5426" s="43"/>
      <c r="AE5426" s="26"/>
      <c r="AF5426" s="26"/>
      <c r="AG5426" s="44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6" t="s">
        <v>1655</v>
      </c>
      <c r="B5427" s="37" t="s">
        <v>1404</v>
      </c>
      <c r="C5427" s="38" t="s">
        <v>1405</v>
      </c>
      <c r="D5427" s="24">
        <f t="shared" si="168"/>
        <v>0</v>
      </c>
      <c r="E5427" s="32">
        <f t="shared" si="169"/>
        <v>0</v>
      </c>
      <c r="F5427" s="30"/>
      <c r="G5427" s="31"/>
      <c r="H5427" s="22"/>
      <c r="I5427" s="22"/>
      <c r="J5427" s="41"/>
      <c r="K5427" s="42"/>
      <c r="L5427" s="22"/>
      <c r="M5427" s="22"/>
      <c r="N5427" s="41"/>
      <c r="O5427" s="42"/>
      <c r="P5427" s="22"/>
      <c r="Q5427" s="22"/>
      <c r="R5427" s="41"/>
      <c r="S5427" s="42"/>
      <c r="T5427" s="22"/>
      <c r="U5427" s="22"/>
      <c r="V5427" s="41"/>
      <c r="W5427" s="42"/>
      <c r="X5427" s="22"/>
      <c r="Y5427" s="22"/>
      <c r="Z5427" s="41"/>
      <c r="AA5427" s="42"/>
      <c r="AB5427" s="22"/>
      <c r="AC5427" s="22"/>
      <c r="AD5427" s="43"/>
      <c r="AE5427" s="26"/>
      <c r="AF5427" s="26"/>
      <c r="AG5427" s="44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6" t="s">
        <v>1655</v>
      </c>
      <c r="B5428" s="37" t="s">
        <v>1406</v>
      </c>
      <c r="C5428" s="38" t="s">
        <v>1407</v>
      </c>
      <c r="D5428" s="24">
        <f t="shared" si="168"/>
        <v>10234.4</v>
      </c>
      <c r="E5428" s="32">
        <f t="shared" si="169"/>
        <v>0</v>
      </c>
      <c r="F5428" s="28">
        <v>1279.3</v>
      </c>
      <c r="G5428" s="29">
        <v>0</v>
      </c>
      <c r="H5428" s="19">
        <v>1279.3</v>
      </c>
      <c r="I5428" s="19">
        <v>0</v>
      </c>
      <c r="J5428" s="39">
        <v>1279.3</v>
      </c>
      <c r="K5428" s="40">
        <v>0</v>
      </c>
      <c r="L5428" s="19">
        <v>1279.3</v>
      </c>
      <c r="M5428" s="19">
        <v>0</v>
      </c>
      <c r="N5428" s="39">
        <v>1279.3</v>
      </c>
      <c r="O5428" s="40">
        <v>0</v>
      </c>
      <c r="P5428" s="22">
        <v>1279.3</v>
      </c>
      <c r="Q5428" s="22">
        <v>0</v>
      </c>
      <c r="R5428" s="39">
        <v>1279.3</v>
      </c>
      <c r="S5428" s="40">
        <v>0</v>
      </c>
      <c r="T5428" s="19">
        <v>1279.3</v>
      </c>
      <c r="U5428" s="19">
        <v>0</v>
      </c>
      <c r="V5428" s="39"/>
      <c r="W5428" s="40"/>
      <c r="X5428" s="19"/>
      <c r="Y5428" s="19"/>
      <c r="Z5428" s="39"/>
      <c r="AA5428" s="40"/>
      <c r="AB5428" s="19"/>
      <c r="AC5428" s="19"/>
      <c r="AD5428" s="43"/>
      <c r="AE5428" s="26"/>
      <c r="AF5428" s="26"/>
      <c r="AG5428" s="44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6" t="s">
        <v>1655</v>
      </c>
      <c r="B5429" s="37" t="s">
        <v>1408</v>
      </c>
      <c r="C5429" s="38" t="s">
        <v>1409</v>
      </c>
      <c r="D5429" s="24">
        <f t="shared" si="168"/>
        <v>93679.96</v>
      </c>
      <c r="E5429" s="32">
        <f t="shared" si="169"/>
        <v>3889.86</v>
      </c>
      <c r="F5429" s="28">
        <v>11120.13</v>
      </c>
      <c r="G5429" s="29">
        <v>0</v>
      </c>
      <c r="H5429" s="19">
        <v>11120.13</v>
      </c>
      <c r="I5429" s="19">
        <v>3889.86</v>
      </c>
      <c r="J5429" s="39">
        <v>11120.13</v>
      </c>
      <c r="K5429" s="40">
        <v>0</v>
      </c>
      <c r="L5429" s="19">
        <v>11120.13</v>
      </c>
      <c r="M5429" s="19">
        <v>0</v>
      </c>
      <c r="N5429" s="39">
        <v>11120.13</v>
      </c>
      <c r="O5429" s="40">
        <v>0</v>
      </c>
      <c r="P5429" s="19">
        <v>11120.13</v>
      </c>
      <c r="Q5429" s="19">
        <v>0</v>
      </c>
      <c r="R5429" s="39">
        <v>11120.13</v>
      </c>
      <c r="S5429" s="40">
        <v>0</v>
      </c>
      <c r="T5429" s="19">
        <v>15839.05</v>
      </c>
      <c r="U5429" s="19">
        <v>0</v>
      </c>
      <c r="V5429" s="39"/>
      <c r="W5429" s="40"/>
      <c r="X5429" s="19"/>
      <c r="Y5429" s="19"/>
      <c r="Z5429" s="39"/>
      <c r="AA5429" s="40"/>
      <c r="AB5429" s="19"/>
      <c r="AC5429" s="19"/>
      <c r="AD5429" s="43"/>
      <c r="AE5429" s="26"/>
      <c r="AF5429" s="26"/>
      <c r="AG5429" s="44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6" t="s">
        <v>1655</v>
      </c>
      <c r="B5430" s="37" t="s">
        <v>1410</v>
      </c>
      <c r="C5430" s="38" t="s">
        <v>1411</v>
      </c>
      <c r="D5430" s="24">
        <f t="shared" si="168"/>
        <v>0</v>
      </c>
      <c r="E5430" s="32">
        <f t="shared" si="169"/>
        <v>0</v>
      </c>
      <c r="F5430" s="28"/>
      <c r="G5430" s="29"/>
      <c r="H5430" s="19"/>
      <c r="I5430" s="19"/>
      <c r="J5430" s="39"/>
      <c r="K5430" s="40"/>
      <c r="L5430" s="19"/>
      <c r="M5430" s="19"/>
      <c r="N5430" s="39"/>
      <c r="O5430" s="40"/>
      <c r="P5430" s="19"/>
      <c r="Q5430" s="19"/>
      <c r="R5430" s="39"/>
      <c r="S5430" s="40"/>
      <c r="T5430" s="19"/>
      <c r="U5430" s="19"/>
      <c r="V5430" s="39"/>
      <c r="W5430" s="40"/>
      <c r="X5430" s="19"/>
      <c r="Y5430" s="19"/>
      <c r="Z5430" s="39"/>
      <c r="AA5430" s="40"/>
      <c r="AB5430" s="19"/>
      <c r="AC5430" s="19"/>
      <c r="AD5430" s="43"/>
      <c r="AE5430" s="26"/>
      <c r="AF5430" s="26"/>
      <c r="AG5430" s="44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6" t="s">
        <v>1655</v>
      </c>
      <c r="B5431" s="37" t="s">
        <v>1412</v>
      </c>
      <c r="C5431" s="38" t="s">
        <v>1413</v>
      </c>
      <c r="D5431" s="24">
        <f t="shared" si="168"/>
        <v>36391.11</v>
      </c>
      <c r="E5431" s="32">
        <f t="shared" si="169"/>
        <v>0</v>
      </c>
      <c r="F5431" s="28">
        <v>4548.8900000000003</v>
      </c>
      <c r="G5431" s="29">
        <v>0</v>
      </c>
      <c r="H5431" s="19">
        <v>4548.8900000000003</v>
      </c>
      <c r="I5431" s="19">
        <v>0</v>
      </c>
      <c r="J5431" s="39">
        <v>4548.8900000000003</v>
      </c>
      <c r="K5431" s="40">
        <v>0</v>
      </c>
      <c r="L5431" s="19">
        <v>4548.8900000000003</v>
      </c>
      <c r="M5431" s="19">
        <v>0</v>
      </c>
      <c r="N5431" s="39">
        <v>4548.8900000000003</v>
      </c>
      <c r="O5431" s="40">
        <v>0</v>
      </c>
      <c r="P5431" s="19">
        <v>4548.88</v>
      </c>
      <c r="Q5431" s="19">
        <v>0</v>
      </c>
      <c r="R5431" s="39">
        <v>4548.8900000000003</v>
      </c>
      <c r="S5431" s="40">
        <v>0</v>
      </c>
      <c r="T5431" s="19">
        <v>4548.8900000000003</v>
      </c>
      <c r="U5431" s="19">
        <v>0</v>
      </c>
      <c r="V5431" s="39"/>
      <c r="W5431" s="40"/>
      <c r="X5431" s="19"/>
      <c r="Y5431" s="19"/>
      <c r="Z5431" s="39"/>
      <c r="AA5431" s="40"/>
      <c r="AB5431" s="19"/>
      <c r="AC5431" s="19"/>
      <c r="AD5431" s="43"/>
      <c r="AE5431" s="26"/>
      <c r="AF5431" s="26"/>
      <c r="AG5431" s="44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6" t="s">
        <v>1655</v>
      </c>
      <c r="B5432" s="37" t="s">
        <v>1414</v>
      </c>
      <c r="C5432" s="38" t="s">
        <v>1415</v>
      </c>
      <c r="D5432" s="24">
        <f t="shared" si="168"/>
        <v>0</v>
      </c>
      <c r="E5432" s="32">
        <f t="shared" si="169"/>
        <v>0</v>
      </c>
      <c r="F5432" s="28"/>
      <c r="G5432" s="29"/>
      <c r="H5432" s="19"/>
      <c r="I5432" s="19"/>
      <c r="J5432" s="39"/>
      <c r="K5432" s="40"/>
      <c r="L5432" s="19"/>
      <c r="M5432" s="19"/>
      <c r="N5432" s="39"/>
      <c r="O5432" s="40"/>
      <c r="P5432" s="19"/>
      <c r="Q5432" s="19"/>
      <c r="R5432" s="39"/>
      <c r="S5432" s="40"/>
      <c r="T5432" s="19"/>
      <c r="U5432" s="19"/>
      <c r="V5432" s="39"/>
      <c r="W5432" s="40"/>
      <c r="X5432" s="19"/>
      <c r="Y5432" s="19"/>
      <c r="Z5432" s="39"/>
      <c r="AA5432" s="40"/>
      <c r="AB5432" s="19"/>
      <c r="AC5432" s="19"/>
      <c r="AD5432" s="43"/>
      <c r="AE5432" s="26"/>
      <c r="AF5432" s="26"/>
      <c r="AG5432" s="44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6" t="s">
        <v>1655</v>
      </c>
      <c r="B5433" s="37" t="s">
        <v>1416</v>
      </c>
      <c r="C5433" s="38" t="s">
        <v>1417</v>
      </c>
      <c r="D5433" s="24">
        <f t="shared" si="168"/>
        <v>0</v>
      </c>
      <c r="E5433" s="32">
        <f t="shared" si="169"/>
        <v>0</v>
      </c>
      <c r="F5433" s="30"/>
      <c r="G5433" s="31"/>
      <c r="H5433" s="22"/>
      <c r="I5433" s="22"/>
      <c r="J5433" s="41"/>
      <c r="K5433" s="42"/>
      <c r="L5433" s="22"/>
      <c r="M5433" s="22"/>
      <c r="N5433" s="41"/>
      <c r="O5433" s="42"/>
      <c r="P5433" s="19"/>
      <c r="Q5433" s="19"/>
      <c r="R5433" s="41"/>
      <c r="S5433" s="42"/>
      <c r="T5433" s="22"/>
      <c r="U5433" s="22"/>
      <c r="V5433" s="41"/>
      <c r="W5433" s="42"/>
      <c r="X5433" s="22"/>
      <c r="Y5433" s="22"/>
      <c r="Z5433" s="41"/>
      <c r="AA5433" s="42"/>
      <c r="AB5433" s="22"/>
      <c r="AC5433" s="22"/>
      <c r="AD5433" s="43"/>
      <c r="AE5433" s="26"/>
      <c r="AF5433" s="26"/>
      <c r="AG5433" s="44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6" t="s">
        <v>1655</v>
      </c>
      <c r="B5434" s="37" t="s">
        <v>1418</v>
      </c>
      <c r="C5434" s="38" t="s">
        <v>1419</v>
      </c>
      <c r="D5434" s="24">
        <f t="shared" si="168"/>
        <v>0</v>
      </c>
      <c r="E5434" s="32">
        <f t="shared" si="169"/>
        <v>0</v>
      </c>
      <c r="F5434" s="28"/>
      <c r="G5434" s="29"/>
      <c r="H5434" s="19"/>
      <c r="I5434" s="19"/>
      <c r="J5434" s="39"/>
      <c r="K5434" s="40"/>
      <c r="L5434" s="19"/>
      <c r="M5434" s="19"/>
      <c r="N5434" s="39"/>
      <c r="O5434" s="40"/>
      <c r="P5434" s="22"/>
      <c r="Q5434" s="22"/>
      <c r="R5434" s="39"/>
      <c r="S5434" s="40"/>
      <c r="T5434" s="19"/>
      <c r="U5434" s="19"/>
      <c r="V5434" s="39"/>
      <c r="W5434" s="40"/>
      <c r="X5434" s="19"/>
      <c r="Y5434" s="19"/>
      <c r="Z5434" s="39"/>
      <c r="AA5434" s="40"/>
      <c r="AB5434" s="19"/>
      <c r="AC5434" s="19"/>
      <c r="AD5434" s="43"/>
      <c r="AE5434" s="26"/>
      <c r="AF5434" s="26"/>
      <c r="AG5434" s="44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6" t="s">
        <v>1655</v>
      </c>
      <c r="B5435" s="37" t="s">
        <v>1420</v>
      </c>
      <c r="C5435" s="38" t="s">
        <v>1421</v>
      </c>
      <c r="D5435" s="24">
        <f t="shared" si="168"/>
        <v>0</v>
      </c>
      <c r="E5435" s="32">
        <f t="shared" si="169"/>
        <v>0</v>
      </c>
      <c r="F5435" s="28"/>
      <c r="G5435" s="29"/>
      <c r="H5435" s="19"/>
      <c r="I5435" s="19"/>
      <c r="J5435" s="39"/>
      <c r="K5435" s="40"/>
      <c r="L5435" s="19"/>
      <c r="M5435" s="19"/>
      <c r="N5435" s="39"/>
      <c r="O5435" s="40"/>
      <c r="P5435" s="19"/>
      <c r="Q5435" s="19"/>
      <c r="R5435" s="39"/>
      <c r="S5435" s="40"/>
      <c r="T5435" s="19"/>
      <c r="U5435" s="19"/>
      <c r="V5435" s="39"/>
      <c r="W5435" s="40"/>
      <c r="X5435" s="19"/>
      <c r="Y5435" s="19"/>
      <c r="Z5435" s="39"/>
      <c r="AA5435" s="40"/>
      <c r="AB5435" s="19"/>
      <c r="AC5435" s="19"/>
      <c r="AD5435" s="43"/>
      <c r="AE5435" s="26"/>
      <c r="AF5435" s="26"/>
      <c r="AG5435" s="44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6" t="s">
        <v>1655</v>
      </c>
      <c r="B5436" s="37" t="s">
        <v>1422</v>
      </c>
      <c r="C5436" s="38" t="s">
        <v>1423</v>
      </c>
      <c r="D5436" s="24">
        <f t="shared" si="168"/>
        <v>23536.840000000004</v>
      </c>
      <c r="E5436" s="32">
        <f t="shared" si="169"/>
        <v>0</v>
      </c>
      <c r="F5436" s="28">
        <v>2942.11</v>
      </c>
      <c r="G5436" s="29">
        <v>0</v>
      </c>
      <c r="H5436" s="19">
        <v>2942.11</v>
      </c>
      <c r="I5436" s="19">
        <v>0</v>
      </c>
      <c r="J5436" s="39">
        <v>2942.11</v>
      </c>
      <c r="K5436" s="40">
        <v>0</v>
      </c>
      <c r="L5436" s="19">
        <v>2942.11</v>
      </c>
      <c r="M5436" s="19">
        <v>0</v>
      </c>
      <c r="N5436" s="39">
        <v>2942.11</v>
      </c>
      <c r="O5436" s="40">
        <v>0</v>
      </c>
      <c r="P5436" s="19">
        <v>2942.07</v>
      </c>
      <c r="Q5436" s="19">
        <v>0</v>
      </c>
      <c r="R5436" s="39">
        <v>2942.11</v>
      </c>
      <c r="S5436" s="40">
        <v>0</v>
      </c>
      <c r="T5436" s="19">
        <v>2942.11</v>
      </c>
      <c r="U5436" s="19">
        <v>0</v>
      </c>
      <c r="V5436" s="39"/>
      <c r="W5436" s="40"/>
      <c r="X5436" s="19"/>
      <c r="Y5436" s="19"/>
      <c r="Z5436" s="39"/>
      <c r="AA5436" s="40"/>
      <c r="AB5436" s="19"/>
      <c r="AC5436" s="19"/>
      <c r="AD5436" s="43"/>
      <c r="AE5436" s="26"/>
      <c r="AF5436" s="26"/>
      <c r="AG5436" s="44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6" t="s">
        <v>1655</v>
      </c>
      <c r="B5437" s="37" t="s">
        <v>1424</v>
      </c>
      <c r="C5437" s="38" t="s">
        <v>1425</v>
      </c>
      <c r="D5437" s="24">
        <f t="shared" si="168"/>
        <v>169468.33</v>
      </c>
      <c r="E5437" s="32">
        <f t="shared" si="169"/>
        <v>138.88</v>
      </c>
      <c r="F5437" s="28">
        <v>20800.18</v>
      </c>
      <c r="G5437" s="29">
        <v>0</v>
      </c>
      <c r="H5437" s="19">
        <v>22248.400000000001</v>
      </c>
      <c r="I5437" s="19">
        <v>138.88</v>
      </c>
      <c r="J5437" s="39">
        <v>22248.400000000001</v>
      </c>
      <c r="K5437" s="40">
        <v>0</v>
      </c>
      <c r="L5437" s="19">
        <v>22246.400000000001</v>
      </c>
      <c r="M5437" s="19">
        <v>0</v>
      </c>
      <c r="N5437" s="39">
        <v>20387.29</v>
      </c>
      <c r="O5437" s="40">
        <v>0</v>
      </c>
      <c r="P5437" s="19">
        <v>21215.09</v>
      </c>
      <c r="Q5437" s="19">
        <v>0</v>
      </c>
      <c r="R5437" s="39">
        <v>20799.169999999998</v>
      </c>
      <c r="S5437" s="40">
        <v>0</v>
      </c>
      <c r="T5437" s="19">
        <v>19523.400000000001</v>
      </c>
      <c r="U5437" s="19">
        <v>0</v>
      </c>
      <c r="V5437" s="39"/>
      <c r="W5437" s="40"/>
      <c r="X5437" s="19"/>
      <c r="Y5437" s="19"/>
      <c r="Z5437" s="39"/>
      <c r="AA5437" s="40"/>
      <c r="AB5437" s="19"/>
      <c r="AC5437" s="19"/>
      <c r="AD5437" s="43"/>
      <c r="AE5437" s="26"/>
      <c r="AF5437" s="26"/>
      <c r="AG5437" s="44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6" t="s">
        <v>1655</v>
      </c>
      <c r="B5438" s="37" t="s">
        <v>1426</v>
      </c>
      <c r="C5438" s="38" t="s">
        <v>1427</v>
      </c>
      <c r="D5438" s="24">
        <f t="shared" si="168"/>
        <v>8274.6699999999983</v>
      </c>
      <c r="E5438" s="32">
        <f t="shared" si="169"/>
        <v>0</v>
      </c>
      <c r="F5438" s="28">
        <v>1034.33</v>
      </c>
      <c r="G5438" s="29">
        <v>0</v>
      </c>
      <c r="H5438" s="19">
        <v>1034.33</v>
      </c>
      <c r="I5438" s="19">
        <v>0</v>
      </c>
      <c r="J5438" s="39">
        <v>1034.33</v>
      </c>
      <c r="K5438" s="40">
        <v>0</v>
      </c>
      <c r="L5438" s="19">
        <v>1034.33</v>
      </c>
      <c r="M5438" s="19">
        <v>0</v>
      </c>
      <c r="N5438" s="39">
        <v>1034.33</v>
      </c>
      <c r="O5438" s="40">
        <v>0</v>
      </c>
      <c r="P5438" s="19">
        <v>1034.3599999999999</v>
      </c>
      <c r="Q5438" s="19">
        <v>0</v>
      </c>
      <c r="R5438" s="39">
        <v>1034.33</v>
      </c>
      <c r="S5438" s="40">
        <v>0</v>
      </c>
      <c r="T5438" s="19">
        <v>1034.33</v>
      </c>
      <c r="U5438" s="19">
        <v>0</v>
      </c>
      <c r="V5438" s="39"/>
      <c r="W5438" s="40"/>
      <c r="X5438" s="19"/>
      <c r="Y5438" s="19"/>
      <c r="Z5438" s="39"/>
      <c r="AA5438" s="40"/>
      <c r="AB5438" s="19"/>
      <c r="AC5438" s="19"/>
      <c r="AD5438" s="43"/>
      <c r="AE5438" s="26"/>
      <c r="AF5438" s="26"/>
      <c r="AG5438" s="44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6" t="s">
        <v>1655</v>
      </c>
      <c r="B5439" s="37" t="s">
        <v>1428</v>
      </c>
      <c r="C5439" s="38" t="s">
        <v>1429</v>
      </c>
      <c r="D5439" s="24">
        <f t="shared" si="168"/>
        <v>76502.44</v>
      </c>
      <c r="E5439" s="32">
        <f t="shared" si="169"/>
        <v>0</v>
      </c>
      <c r="F5439" s="28">
        <v>7577.34</v>
      </c>
      <c r="G5439" s="29">
        <v>0</v>
      </c>
      <c r="H5439" s="19">
        <v>7577.34</v>
      </c>
      <c r="I5439" s="19">
        <v>0</v>
      </c>
      <c r="J5439" s="39">
        <v>7577.34</v>
      </c>
      <c r="K5439" s="40">
        <v>0</v>
      </c>
      <c r="L5439" s="19">
        <v>7577.34</v>
      </c>
      <c r="M5439" s="19">
        <v>0</v>
      </c>
      <c r="N5439" s="39">
        <v>7577.34</v>
      </c>
      <c r="O5439" s="40">
        <v>0</v>
      </c>
      <c r="P5439" s="19">
        <v>7827.35</v>
      </c>
      <c r="Q5439" s="19">
        <v>0</v>
      </c>
      <c r="R5439" s="39">
        <v>8027.17</v>
      </c>
      <c r="S5439" s="40">
        <v>0</v>
      </c>
      <c r="T5439" s="19">
        <v>22761.22</v>
      </c>
      <c r="U5439" s="19">
        <v>0</v>
      </c>
      <c r="V5439" s="39"/>
      <c r="W5439" s="40"/>
      <c r="X5439" s="19"/>
      <c r="Y5439" s="19"/>
      <c r="Z5439" s="39"/>
      <c r="AA5439" s="40"/>
      <c r="AB5439" s="19"/>
      <c r="AC5439" s="19"/>
      <c r="AD5439" s="43"/>
      <c r="AE5439" s="26"/>
      <c r="AF5439" s="26"/>
      <c r="AG5439" s="44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6" t="s">
        <v>1655</v>
      </c>
      <c r="B5440" s="37" t="s">
        <v>1430</v>
      </c>
      <c r="C5440" s="38" t="s">
        <v>1431</v>
      </c>
      <c r="D5440" s="24">
        <f t="shared" si="168"/>
        <v>20003.560000000001</v>
      </c>
      <c r="E5440" s="32">
        <f t="shared" si="169"/>
        <v>0</v>
      </c>
      <c r="F5440" s="28">
        <v>2500.4499999999998</v>
      </c>
      <c r="G5440" s="29">
        <v>0</v>
      </c>
      <c r="H5440" s="19">
        <v>2500.4499999999998</v>
      </c>
      <c r="I5440" s="19">
        <v>0</v>
      </c>
      <c r="J5440" s="39">
        <v>2500.4499999999998</v>
      </c>
      <c r="K5440" s="40">
        <v>0</v>
      </c>
      <c r="L5440" s="19">
        <v>2500.4499999999998</v>
      </c>
      <c r="M5440" s="19">
        <v>0</v>
      </c>
      <c r="N5440" s="39">
        <v>2500.4499999999998</v>
      </c>
      <c r="O5440" s="40">
        <v>0</v>
      </c>
      <c r="P5440" s="19">
        <v>2500.41</v>
      </c>
      <c r="Q5440" s="19">
        <v>0</v>
      </c>
      <c r="R5440" s="39">
        <v>2500.4499999999998</v>
      </c>
      <c r="S5440" s="40">
        <v>0</v>
      </c>
      <c r="T5440" s="19">
        <v>2500.4499999999998</v>
      </c>
      <c r="U5440" s="19">
        <v>0</v>
      </c>
      <c r="V5440" s="39"/>
      <c r="W5440" s="40"/>
      <c r="X5440" s="19"/>
      <c r="Y5440" s="19"/>
      <c r="Z5440" s="39"/>
      <c r="AA5440" s="40"/>
      <c r="AB5440" s="19"/>
      <c r="AC5440" s="19"/>
      <c r="AD5440" s="43"/>
      <c r="AE5440" s="26"/>
      <c r="AF5440" s="26"/>
      <c r="AG5440" s="44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6" t="s">
        <v>1655</v>
      </c>
      <c r="B5441" s="37" t="s">
        <v>1432</v>
      </c>
      <c r="C5441" s="38" t="s">
        <v>1433</v>
      </c>
      <c r="D5441" s="24">
        <f t="shared" si="168"/>
        <v>35054.65</v>
      </c>
      <c r="E5441" s="32">
        <f t="shared" si="169"/>
        <v>0</v>
      </c>
      <c r="F5441" s="30">
        <v>1083.33</v>
      </c>
      <c r="G5441" s="31">
        <v>0</v>
      </c>
      <c r="H5441" s="22">
        <v>5162.71</v>
      </c>
      <c r="I5441" s="22">
        <v>0</v>
      </c>
      <c r="J5441" s="41">
        <v>5162.71</v>
      </c>
      <c r="K5441" s="42">
        <v>0</v>
      </c>
      <c r="L5441" s="22">
        <v>5162.71</v>
      </c>
      <c r="M5441" s="22">
        <v>0</v>
      </c>
      <c r="N5441" s="41">
        <v>5162.71</v>
      </c>
      <c r="O5441" s="42">
        <v>0</v>
      </c>
      <c r="P5441" s="19">
        <v>5161.72</v>
      </c>
      <c r="Q5441" s="19">
        <v>0</v>
      </c>
      <c r="R5441" s="41">
        <v>4079.38</v>
      </c>
      <c r="S5441" s="42">
        <v>0</v>
      </c>
      <c r="T5441" s="22">
        <v>4079.38</v>
      </c>
      <c r="U5441" s="22">
        <v>0</v>
      </c>
      <c r="V5441" s="41"/>
      <c r="W5441" s="42"/>
      <c r="X5441" s="22"/>
      <c r="Y5441" s="22"/>
      <c r="Z5441" s="41"/>
      <c r="AA5441" s="42"/>
      <c r="AB5441" s="22"/>
      <c r="AC5441" s="22"/>
      <c r="AD5441" s="43"/>
      <c r="AE5441" s="26"/>
      <c r="AF5441" s="26"/>
      <c r="AG5441" s="44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6" t="s">
        <v>1655</v>
      </c>
      <c r="B5442" s="37" t="s">
        <v>1434</v>
      </c>
      <c r="C5442" s="38" t="s">
        <v>1435</v>
      </c>
      <c r="D5442" s="24">
        <f t="shared" si="168"/>
        <v>0</v>
      </c>
      <c r="E5442" s="32">
        <f t="shared" si="169"/>
        <v>0</v>
      </c>
      <c r="F5442" s="30"/>
      <c r="G5442" s="31"/>
      <c r="H5442" s="22"/>
      <c r="I5442" s="22"/>
      <c r="J5442" s="41"/>
      <c r="K5442" s="42"/>
      <c r="L5442" s="22"/>
      <c r="M5442" s="22"/>
      <c r="N5442" s="41"/>
      <c r="O5442" s="42"/>
      <c r="P5442" s="22"/>
      <c r="Q5442" s="22"/>
      <c r="R5442" s="41"/>
      <c r="S5442" s="42"/>
      <c r="T5442" s="22"/>
      <c r="U5442" s="22"/>
      <c r="V5442" s="41"/>
      <c r="W5442" s="42"/>
      <c r="X5442" s="22"/>
      <c r="Y5442" s="22"/>
      <c r="Z5442" s="41"/>
      <c r="AA5442" s="42"/>
      <c r="AB5442" s="22"/>
      <c r="AC5442" s="22"/>
      <c r="AD5442" s="43"/>
      <c r="AE5442" s="26"/>
      <c r="AF5442" s="26"/>
      <c r="AG5442" s="44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6" t="s">
        <v>1655</v>
      </c>
      <c r="B5443" s="37" t="s">
        <v>1436</v>
      </c>
      <c r="C5443" s="38" t="s">
        <v>1437</v>
      </c>
      <c r="D5443" s="24">
        <f t="shared" si="168"/>
        <v>855913.91</v>
      </c>
      <c r="E5443" s="32">
        <f t="shared" si="169"/>
        <v>0</v>
      </c>
      <c r="F5443" s="28">
        <v>105161.82</v>
      </c>
      <c r="G5443" s="29">
        <v>0</v>
      </c>
      <c r="H5443" s="19">
        <v>105161.82</v>
      </c>
      <c r="I5443" s="19">
        <v>0</v>
      </c>
      <c r="J5443" s="39">
        <v>106011.82</v>
      </c>
      <c r="K5443" s="40">
        <v>0</v>
      </c>
      <c r="L5443" s="19">
        <v>105928.49</v>
      </c>
      <c r="M5443" s="19">
        <v>0</v>
      </c>
      <c r="N5443" s="39">
        <v>106778.49</v>
      </c>
      <c r="O5443" s="40">
        <v>0</v>
      </c>
      <c r="P5443" s="22">
        <v>106777.52</v>
      </c>
      <c r="Q5443" s="22">
        <v>0</v>
      </c>
      <c r="R5443" s="39">
        <v>108143.49</v>
      </c>
      <c r="S5443" s="40">
        <v>0</v>
      </c>
      <c r="T5443" s="19">
        <v>111950.46</v>
      </c>
      <c r="U5443" s="19">
        <v>0</v>
      </c>
      <c r="V5443" s="39"/>
      <c r="W5443" s="40"/>
      <c r="X5443" s="19"/>
      <c r="Y5443" s="19"/>
      <c r="Z5443" s="39"/>
      <c r="AA5443" s="40"/>
      <c r="AB5443" s="19"/>
      <c r="AC5443" s="19"/>
      <c r="AD5443" s="43"/>
      <c r="AE5443" s="26"/>
      <c r="AF5443" s="26"/>
      <c r="AG5443" s="44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6" t="s">
        <v>1655</v>
      </c>
      <c r="B5444" s="37" t="s">
        <v>1438</v>
      </c>
      <c r="C5444" s="38" t="s">
        <v>1439</v>
      </c>
      <c r="D5444" s="24">
        <f t="shared" ref="D5444:D5507" si="170">F5444+H5444+J5444+L5444+N5444+P5444+R5444+T5444+V5444+X5444+Z5444+AB5444</f>
        <v>183808.33</v>
      </c>
      <c r="E5444" s="32">
        <f t="shared" ref="E5444:E5507" si="171">G5444+I5444+K5444+M5444+O5444+Q5444+S5444+U5444+W5444+Y5444+AA5444+AC5444</f>
        <v>275.8</v>
      </c>
      <c r="F5444" s="28">
        <v>20625.400000000001</v>
      </c>
      <c r="G5444" s="29">
        <v>0</v>
      </c>
      <c r="H5444" s="19">
        <v>21958.73</v>
      </c>
      <c r="I5444" s="19">
        <v>275.8</v>
      </c>
      <c r="J5444" s="39">
        <v>21958.73</v>
      </c>
      <c r="K5444" s="40">
        <v>0</v>
      </c>
      <c r="L5444" s="19">
        <v>22403.17</v>
      </c>
      <c r="M5444" s="19">
        <v>0</v>
      </c>
      <c r="N5444" s="39">
        <v>21020.959999999999</v>
      </c>
      <c r="O5444" s="40">
        <v>0</v>
      </c>
      <c r="P5444" s="19">
        <v>22854.55</v>
      </c>
      <c r="Q5444" s="19">
        <v>0</v>
      </c>
      <c r="R5444" s="39">
        <v>24961.89</v>
      </c>
      <c r="S5444" s="40">
        <v>0</v>
      </c>
      <c r="T5444" s="19">
        <v>28024.9</v>
      </c>
      <c r="U5444" s="19">
        <v>0</v>
      </c>
      <c r="V5444" s="39"/>
      <c r="W5444" s="40"/>
      <c r="X5444" s="19"/>
      <c r="Y5444" s="19"/>
      <c r="Z5444" s="39"/>
      <c r="AA5444" s="40"/>
      <c r="AB5444" s="19"/>
      <c r="AC5444" s="19"/>
      <c r="AD5444" s="43"/>
      <c r="AE5444" s="26"/>
      <c r="AF5444" s="26"/>
      <c r="AG5444" s="44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6" t="s">
        <v>1655</v>
      </c>
      <c r="B5445" s="37" t="s">
        <v>1440</v>
      </c>
      <c r="C5445" s="38" t="s">
        <v>1441</v>
      </c>
      <c r="D5445" s="24">
        <f t="shared" si="170"/>
        <v>79221.119999999995</v>
      </c>
      <c r="E5445" s="32">
        <f t="shared" si="171"/>
        <v>0</v>
      </c>
      <c r="F5445" s="28">
        <v>9970.4699999999993</v>
      </c>
      <c r="G5445" s="29">
        <v>0</v>
      </c>
      <c r="H5445" s="19">
        <v>9970.4699999999993</v>
      </c>
      <c r="I5445" s="19">
        <v>0</v>
      </c>
      <c r="J5445" s="39">
        <v>9970.4699999999993</v>
      </c>
      <c r="K5445" s="40">
        <v>0</v>
      </c>
      <c r="L5445" s="19">
        <v>9970.4699999999993</v>
      </c>
      <c r="M5445" s="19">
        <v>0</v>
      </c>
      <c r="N5445" s="39">
        <v>9969.48</v>
      </c>
      <c r="O5445" s="40">
        <v>0</v>
      </c>
      <c r="P5445" s="19">
        <v>9789.92</v>
      </c>
      <c r="Q5445" s="19">
        <v>0</v>
      </c>
      <c r="R5445" s="39">
        <v>9789.92</v>
      </c>
      <c r="S5445" s="40">
        <v>0</v>
      </c>
      <c r="T5445" s="19">
        <v>9789.92</v>
      </c>
      <c r="U5445" s="19">
        <v>0</v>
      </c>
      <c r="V5445" s="39"/>
      <c r="W5445" s="40"/>
      <c r="X5445" s="19"/>
      <c r="Y5445" s="19"/>
      <c r="Z5445" s="39"/>
      <c r="AA5445" s="40"/>
      <c r="AB5445" s="19"/>
      <c r="AC5445" s="19"/>
      <c r="AD5445" s="43"/>
      <c r="AE5445" s="26"/>
      <c r="AF5445" s="26"/>
      <c r="AG5445" s="44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6" t="s">
        <v>1655</v>
      </c>
      <c r="B5446" s="37" t="s">
        <v>1442</v>
      </c>
      <c r="C5446" s="38" t="s">
        <v>1443</v>
      </c>
      <c r="D5446" s="24">
        <f t="shared" si="170"/>
        <v>0</v>
      </c>
      <c r="E5446" s="32">
        <f t="shared" si="171"/>
        <v>0</v>
      </c>
      <c r="F5446" s="28"/>
      <c r="G5446" s="29"/>
      <c r="H5446" s="19"/>
      <c r="I5446" s="19"/>
      <c r="J5446" s="39"/>
      <c r="K5446" s="40"/>
      <c r="L5446" s="19"/>
      <c r="M5446" s="19"/>
      <c r="N5446" s="39"/>
      <c r="O5446" s="40"/>
      <c r="P5446" s="19"/>
      <c r="Q5446" s="19"/>
      <c r="R5446" s="39"/>
      <c r="S5446" s="40"/>
      <c r="T5446" s="19"/>
      <c r="U5446" s="19"/>
      <c r="V5446" s="39"/>
      <c r="W5446" s="40"/>
      <c r="X5446" s="19"/>
      <c r="Y5446" s="19"/>
      <c r="Z5446" s="39"/>
      <c r="AA5446" s="40"/>
      <c r="AB5446" s="19"/>
      <c r="AC5446" s="19"/>
      <c r="AD5446" s="43"/>
      <c r="AE5446" s="26"/>
      <c r="AF5446" s="26"/>
      <c r="AG5446" s="44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6" t="s">
        <v>1655</v>
      </c>
      <c r="B5447" s="37" t="s">
        <v>1444</v>
      </c>
      <c r="C5447" s="38" t="s">
        <v>1445</v>
      </c>
      <c r="D5447" s="24">
        <f t="shared" si="170"/>
        <v>0</v>
      </c>
      <c r="E5447" s="32">
        <f t="shared" si="171"/>
        <v>0</v>
      </c>
      <c r="F5447" s="28"/>
      <c r="G5447" s="29"/>
      <c r="H5447" s="19"/>
      <c r="I5447" s="19"/>
      <c r="J5447" s="39"/>
      <c r="K5447" s="40"/>
      <c r="L5447" s="19"/>
      <c r="M5447" s="19"/>
      <c r="N5447" s="39"/>
      <c r="O5447" s="40"/>
      <c r="P5447" s="19"/>
      <c r="Q5447" s="19"/>
      <c r="R5447" s="39"/>
      <c r="S5447" s="40"/>
      <c r="T5447" s="19"/>
      <c r="U5447" s="19"/>
      <c r="V5447" s="39"/>
      <c r="W5447" s="40"/>
      <c r="X5447" s="19"/>
      <c r="Y5447" s="19"/>
      <c r="Z5447" s="39"/>
      <c r="AA5447" s="40"/>
      <c r="AB5447" s="19"/>
      <c r="AC5447" s="19"/>
      <c r="AD5447" s="43"/>
      <c r="AE5447" s="26"/>
      <c r="AF5447" s="26"/>
      <c r="AG5447" s="44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6" t="s">
        <v>1655</v>
      </c>
      <c r="B5448" s="37" t="s">
        <v>1446</v>
      </c>
      <c r="C5448" s="38" t="s">
        <v>1447</v>
      </c>
      <c r="D5448" s="24">
        <f t="shared" si="170"/>
        <v>0</v>
      </c>
      <c r="E5448" s="32">
        <f t="shared" si="171"/>
        <v>0</v>
      </c>
      <c r="F5448" s="30"/>
      <c r="G5448" s="31"/>
      <c r="H5448" s="22"/>
      <c r="I5448" s="22"/>
      <c r="J5448" s="41"/>
      <c r="K5448" s="42"/>
      <c r="L5448" s="22"/>
      <c r="M5448" s="22"/>
      <c r="N5448" s="41"/>
      <c r="O5448" s="42"/>
      <c r="P5448" s="19"/>
      <c r="Q5448" s="19"/>
      <c r="R5448" s="41"/>
      <c r="S5448" s="42"/>
      <c r="T5448" s="22"/>
      <c r="U5448" s="22"/>
      <c r="V5448" s="41"/>
      <c r="W5448" s="42"/>
      <c r="X5448" s="22"/>
      <c r="Y5448" s="22"/>
      <c r="Z5448" s="41"/>
      <c r="AA5448" s="42"/>
      <c r="AB5448" s="22"/>
      <c r="AC5448" s="22"/>
      <c r="AD5448" s="43"/>
      <c r="AE5448" s="26"/>
      <c r="AF5448" s="26"/>
      <c r="AG5448" s="44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6" t="s">
        <v>1655</v>
      </c>
      <c r="B5449" s="37" t="s">
        <v>1448</v>
      </c>
      <c r="C5449" s="38" t="s">
        <v>1449</v>
      </c>
      <c r="D5449" s="24">
        <f t="shared" si="170"/>
        <v>0</v>
      </c>
      <c r="E5449" s="32">
        <f t="shared" si="171"/>
        <v>0</v>
      </c>
      <c r="F5449" s="30"/>
      <c r="G5449" s="31"/>
      <c r="H5449" s="22"/>
      <c r="I5449" s="22"/>
      <c r="J5449" s="41"/>
      <c r="K5449" s="42"/>
      <c r="L5449" s="22"/>
      <c r="M5449" s="22"/>
      <c r="N5449" s="41"/>
      <c r="O5449" s="42"/>
      <c r="P5449" s="22"/>
      <c r="Q5449" s="22"/>
      <c r="R5449" s="41"/>
      <c r="S5449" s="42"/>
      <c r="T5449" s="22"/>
      <c r="U5449" s="22"/>
      <c r="V5449" s="41"/>
      <c r="W5449" s="42"/>
      <c r="X5449" s="22"/>
      <c r="Y5449" s="22"/>
      <c r="Z5449" s="41"/>
      <c r="AA5449" s="42"/>
      <c r="AB5449" s="22"/>
      <c r="AC5449" s="22"/>
      <c r="AD5449" s="43"/>
      <c r="AE5449" s="26"/>
      <c r="AF5449" s="26"/>
      <c r="AG5449" s="44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6" t="s">
        <v>1655</v>
      </c>
      <c r="B5450" s="37" t="s">
        <v>1450</v>
      </c>
      <c r="C5450" s="38" t="s">
        <v>1451</v>
      </c>
      <c r="D5450" s="24">
        <f t="shared" si="170"/>
        <v>0</v>
      </c>
      <c r="E5450" s="32">
        <f t="shared" si="171"/>
        <v>0</v>
      </c>
      <c r="F5450" s="30"/>
      <c r="G5450" s="31"/>
      <c r="H5450" s="22"/>
      <c r="I5450" s="22"/>
      <c r="J5450" s="41"/>
      <c r="K5450" s="42"/>
      <c r="L5450" s="22"/>
      <c r="M5450" s="22"/>
      <c r="N5450" s="41"/>
      <c r="O5450" s="42"/>
      <c r="P5450" s="22"/>
      <c r="Q5450" s="22"/>
      <c r="R5450" s="41"/>
      <c r="S5450" s="42"/>
      <c r="T5450" s="22"/>
      <c r="U5450" s="22"/>
      <c r="V5450" s="41"/>
      <c r="W5450" s="42"/>
      <c r="X5450" s="22"/>
      <c r="Y5450" s="22"/>
      <c r="Z5450" s="41"/>
      <c r="AA5450" s="42"/>
      <c r="AB5450" s="22"/>
      <c r="AC5450" s="22"/>
      <c r="AD5450" s="43"/>
      <c r="AE5450" s="26"/>
      <c r="AF5450" s="26"/>
      <c r="AG5450" s="44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6" t="s">
        <v>1655</v>
      </c>
      <c r="B5451" s="37" t="s">
        <v>1452</v>
      </c>
      <c r="C5451" s="38" t="s">
        <v>1453</v>
      </c>
      <c r="D5451" s="24">
        <f t="shared" si="170"/>
        <v>0</v>
      </c>
      <c r="E5451" s="32">
        <f t="shared" si="171"/>
        <v>0</v>
      </c>
      <c r="F5451" s="30"/>
      <c r="G5451" s="31"/>
      <c r="H5451" s="22"/>
      <c r="I5451" s="22"/>
      <c r="J5451" s="41"/>
      <c r="K5451" s="42"/>
      <c r="L5451" s="22"/>
      <c r="M5451" s="22"/>
      <c r="N5451" s="41"/>
      <c r="O5451" s="42"/>
      <c r="P5451" s="22"/>
      <c r="Q5451" s="22"/>
      <c r="R5451" s="41"/>
      <c r="S5451" s="42"/>
      <c r="T5451" s="22"/>
      <c r="U5451" s="22"/>
      <c r="V5451" s="41"/>
      <c r="W5451" s="42"/>
      <c r="X5451" s="22"/>
      <c r="Y5451" s="22"/>
      <c r="Z5451" s="41"/>
      <c r="AA5451" s="42"/>
      <c r="AB5451" s="22"/>
      <c r="AC5451" s="22"/>
      <c r="AD5451" s="43"/>
      <c r="AE5451" s="26"/>
      <c r="AF5451" s="26"/>
      <c r="AG5451" s="44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6" t="s">
        <v>1655</v>
      </c>
      <c r="B5452" s="37" t="s">
        <v>1454</v>
      </c>
      <c r="C5452" s="38" t="s">
        <v>1455</v>
      </c>
      <c r="D5452" s="24">
        <f t="shared" si="170"/>
        <v>0</v>
      </c>
      <c r="E5452" s="32">
        <f t="shared" si="171"/>
        <v>0</v>
      </c>
      <c r="F5452" s="30"/>
      <c r="G5452" s="31"/>
      <c r="H5452" s="22"/>
      <c r="I5452" s="22"/>
      <c r="J5452" s="41"/>
      <c r="K5452" s="42"/>
      <c r="L5452" s="22"/>
      <c r="M5452" s="22"/>
      <c r="N5452" s="41"/>
      <c r="O5452" s="42"/>
      <c r="P5452" s="22"/>
      <c r="Q5452" s="22"/>
      <c r="R5452" s="41"/>
      <c r="S5452" s="42"/>
      <c r="T5452" s="22"/>
      <c r="U5452" s="22"/>
      <c r="V5452" s="41"/>
      <c r="W5452" s="42"/>
      <c r="X5452" s="22"/>
      <c r="Y5452" s="22"/>
      <c r="Z5452" s="41"/>
      <c r="AA5452" s="42"/>
      <c r="AB5452" s="22"/>
      <c r="AC5452" s="22"/>
      <c r="AD5452" s="43"/>
      <c r="AE5452" s="26"/>
      <c r="AF5452" s="26"/>
      <c r="AG5452" s="44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6" t="s">
        <v>1655</v>
      </c>
      <c r="B5453" s="37" t="s">
        <v>1456</v>
      </c>
      <c r="C5453" s="38" t="s">
        <v>1457</v>
      </c>
      <c r="D5453" s="24">
        <f t="shared" si="170"/>
        <v>0</v>
      </c>
      <c r="E5453" s="32">
        <f t="shared" si="171"/>
        <v>0</v>
      </c>
      <c r="F5453" s="30"/>
      <c r="G5453" s="31"/>
      <c r="H5453" s="22"/>
      <c r="I5453" s="22"/>
      <c r="J5453" s="41"/>
      <c r="K5453" s="42"/>
      <c r="L5453" s="22"/>
      <c r="M5453" s="22"/>
      <c r="N5453" s="41"/>
      <c r="O5453" s="42"/>
      <c r="P5453" s="22"/>
      <c r="Q5453" s="22"/>
      <c r="R5453" s="41"/>
      <c r="S5453" s="42"/>
      <c r="T5453" s="22"/>
      <c r="U5453" s="22"/>
      <c r="V5453" s="41"/>
      <c r="W5453" s="42"/>
      <c r="X5453" s="22"/>
      <c r="Y5453" s="22"/>
      <c r="Z5453" s="41"/>
      <c r="AA5453" s="42"/>
      <c r="AB5453" s="22"/>
      <c r="AC5453" s="22"/>
      <c r="AD5453" s="43"/>
      <c r="AE5453" s="26"/>
      <c r="AF5453" s="26"/>
      <c r="AG5453" s="44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6" t="s">
        <v>1655</v>
      </c>
      <c r="B5454" s="37" t="s">
        <v>1458</v>
      </c>
      <c r="C5454" s="38" t="s">
        <v>1459</v>
      </c>
      <c r="D5454" s="24">
        <f t="shared" si="170"/>
        <v>0</v>
      </c>
      <c r="E5454" s="32">
        <f t="shared" si="171"/>
        <v>0</v>
      </c>
      <c r="F5454" s="30"/>
      <c r="G5454" s="31"/>
      <c r="H5454" s="22"/>
      <c r="I5454" s="22"/>
      <c r="J5454" s="41"/>
      <c r="K5454" s="42"/>
      <c r="L5454" s="22"/>
      <c r="M5454" s="22"/>
      <c r="N5454" s="41"/>
      <c r="O5454" s="42"/>
      <c r="P5454" s="22"/>
      <c r="Q5454" s="22"/>
      <c r="R5454" s="41"/>
      <c r="S5454" s="42"/>
      <c r="T5454" s="22"/>
      <c r="U5454" s="22"/>
      <c r="V5454" s="41"/>
      <c r="W5454" s="42"/>
      <c r="X5454" s="22"/>
      <c r="Y5454" s="22"/>
      <c r="Z5454" s="41"/>
      <c r="AA5454" s="42"/>
      <c r="AB5454" s="22"/>
      <c r="AC5454" s="22"/>
      <c r="AD5454" s="43"/>
      <c r="AE5454" s="26"/>
      <c r="AF5454" s="26"/>
      <c r="AG5454" s="44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6" t="s">
        <v>1655</v>
      </c>
      <c r="B5455" s="37" t="s">
        <v>1460</v>
      </c>
      <c r="C5455" s="38" t="s">
        <v>1461</v>
      </c>
      <c r="D5455" s="24">
        <f t="shared" si="170"/>
        <v>0</v>
      </c>
      <c r="E5455" s="32">
        <f t="shared" si="171"/>
        <v>0</v>
      </c>
      <c r="F5455" s="30"/>
      <c r="G5455" s="31"/>
      <c r="H5455" s="22"/>
      <c r="I5455" s="22"/>
      <c r="J5455" s="41"/>
      <c r="K5455" s="42"/>
      <c r="L5455" s="22"/>
      <c r="M5455" s="22"/>
      <c r="N5455" s="41"/>
      <c r="O5455" s="42"/>
      <c r="P5455" s="22"/>
      <c r="Q5455" s="22"/>
      <c r="R5455" s="41"/>
      <c r="S5455" s="42"/>
      <c r="T5455" s="22"/>
      <c r="U5455" s="22"/>
      <c r="V5455" s="41"/>
      <c r="W5455" s="42"/>
      <c r="X5455" s="22"/>
      <c r="Y5455" s="22"/>
      <c r="Z5455" s="41"/>
      <c r="AA5455" s="42"/>
      <c r="AB5455" s="22"/>
      <c r="AC5455" s="22"/>
      <c r="AD5455" s="43"/>
      <c r="AE5455" s="26"/>
      <c r="AF5455" s="26"/>
      <c r="AG5455" s="44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6" t="s">
        <v>1655</v>
      </c>
      <c r="B5456" s="37" t="s">
        <v>1462</v>
      </c>
      <c r="C5456" s="38" t="s">
        <v>1463</v>
      </c>
      <c r="D5456" s="24">
        <f t="shared" si="170"/>
        <v>0</v>
      </c>
      <c r="E5456" s="32">
        <f t="shared" si="171"/>
        <v>0</v>
      </c>
      <c r="F5456" s="30"/>
      <c r="G5456" s="31"/>
      <c r="H5456" s="22"/>
      <c r="I5456" s="22"/>
      <c r="J5456" s="41"/>
      <c r="K5456" s="42"/>
      <c r="L5456" s="22"/>
      <c r="M5456" s="22"/>
      <c r="N5456" s="41"/>
      <c r="O5456" s="42"/>
      <c r="P5456" s="22"/>
      <c r="Q5456" s="22"/>
      <c r="R5456" s="41"/>
      <c r="S5456" s="42"/>
      <c r="T5456" s="22"/>
      <c r="U5456" s="22"/>
      <c r="V5456" s="41"/>
      <c r="W5456" s="42"/>
      <c r="X5456" s="22"/>
      <c r="Y5456" s="22"/>
      <c r="Z5456" s="41"/>
      <c r="AA5456" s="42"/>
      <c r="AB5456" s="22"/>
      <c r="AC5456" s="22"/>
      <c r="AD5456" s="43"/>
      <c r="AE5456" s="26"/>
      <c r="AF5456" s="26"/>
      <c r="AG5456" s="44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6" t="s">
        <v>1655</v>
      </c>
      <c r="B5457" s="37" t="s">
        <v>1464</v>
      </c>
      <c r="C5457" s="38" t="s">
        <v>1465</v>
      </c>
      <c r="D5457" s="24">
        <f t="shared" si="170"/>
        <v>0</v>
      </c>
      <c r="E5457" s="32">
        <f t="shared" si="171"/>
        <v>0</v>
      </c>
      <c r="F5457" s="30"/>
      <c r="G5457" s="31"/>
      <c r="H5457" s="22"/>
      <c r="I5457" s="22"/>
      <c r="J5457" s="41"/>
      <c r="K5457" s="42"/>
      <c r="L5457" s="22"/>
      <c r="M5457" s="22"/>
      <c r="N5457" s="41"/>
      <c r="O5457" s="42"/>
      <c r="P5457" s="22"/>
      <c r="Q5457" s="22"/>
      <c r="R5457" s="41"/>
      <c r="S5457" s="42"/>
      <c r="T5457" s="22"/>
      <c r="U5457" s="22"/>
      <c r="V5457" s="41"/>
      <c r="W5457" s="42"/>
      <c r="X5457" s="22"/>
      <c r="Y5457" s="22"/>
      <c r="Z5457" s="41"/>
      <c r="AA5457" s="42"/>
      <c r="AB5457" s="22"/>
      <c r="AC5457" s="22"/>
      <c r="AD5457" s="43"/>
      <c r="AE5457" s="26"/>
      <c r="AF5457" s="26"/>
      <c r="AG5457" s="44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6" t="s">
        <v>1655</v>
      </c>
      <c r="B5458" s="37" t="s">
        <v>1466</v>
      </c>
      <c r="C5458" s="38" t="s">
        <v>1467</v>
      </c>
      <c r="D5458" s="24">
        <f t="shared" si="170"/>
        <v>0</v>
      </c>
      <c r="E5458" s="32">
        <f t="shared" si="171"/>
        <v>0</v>
      </c>
      <c r="F5458" s="30"/>
      <c r="G5458" s="31"/>
      <c r="H5458" s="22"/>
      <c r="I5458" s="22"/>
      <c r="J5458" s="41"/>
      <c r="K5458" s="42"/>
      <c r="L5458" s="22"/>
      <c r="M5458" s="22"/>
      <c r="N5458" s="41"/>
      <c r="O5458" s="42"/>
      <c r="P5458" s="22"/>
      <c r="Q5458" s="22"/>
      <c r="R5458" s="41"/>
      <c r="S5458" s="42"/>
      <c r="T5458" s="22"/>
      <c r="U5458" s="22"/>
      <c r="V5458" s="41"/>
      <c r="W5458" s="42"/>
      <c r="X5458" s="22"/>
      <c r="Y5458" s="22"/>
      <c r="Z5458" s="41"/>
      <c r="AA5458" s="42"/>
      <c r="AB5458" s="22"/>
      <c r="AC5458" s="22"/>
      <c r="AD5458" s="43"/>
      <c r="AE5458" s="26"/>
      <c r="AF5458" s="26"/>
      <c r="AG5458" s="44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6" t="s">
        <v>1655</v>
      </c>
      <c r="B5459" s="37" t="s">
        <v>1468</v>
      </c>
      <c r="C5459" s="38" t="s">
        <v>1469</v>
      </c>
      <c r="D5459" s="24">
        <f t="shared" si="170"/>
        <v>0</v>
      </c>
      <c r="E5459" s="32">
        <f t="shared" si="171"/>
        <v>0</v>
      </c>
      <c r="F5459" s="30"/>
      <c r="G5459" s="31"/>
      <c r="H5459" s="22"/>
      <c r="I5459" s="22"/>
      <c r="J5459" s="41"/>
      <c r="K5459" s="42"/>
      <c r="L5459" s="22"/>
      <c r="M5459" s="22"/>
      <c r="N5459" s="41"/>
      <c r="O5459" s="42"/>
      <c r="P5459" s="22"/>
      <c r="Q5459" s="22"/>
      <c r="R5459" s="41"/>
      <c r="S5459" s="42"/>
      <c r="T5459" s="22"/>
      <c r="U5459" s="22"/>
      <c r="V5459" s="41"/>
      <c r="W5459" s="42"/>
      <c r="X5459" s="22"/>
      <c r="Y5459" s="22"/>
      <c r="Z5459" s="41"/>
      <c r="AA5459" s="42"/>
      <c r="AB5459" s="22"/>
      <c r="AC5459" s="22"/>
      <c r="AD5459" s="43"/>
      <c r="AE5459" s="26"/>
      <c r="AF5459" s="26"/>
      <c r="AG5459" s="44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6" t="s">
        <v>1655</v>
      </c>
      <c r="B5460" s="37" t="s">
        <v>1470</v>
      </c>
      <c r="C5460" s="38" t="s">
        <v>1471</v>
      </c>
      <c r="D5460" s="24">
        <f t="shared" si="170"/>
        <v>0</v>
      </c>
      <c r="E5460" s="32">
        <f t="shared" si="171"/>
        <v>0</v>
      </c>
      <c r="F5460" s="30"/>
      <c r="G5460" s="31"/>
      <c r="H5460" s="22"/>
      <c r="I5460" s="22"/>
      <c r="J5460" s="41"/>
      <c r="K5460" s="42"/>
      <c r="L5460" s="22"/>
      <c r="M5460" s="22"/>
      <c r="N5460" s="41"/>
      <c r="O5460" s="42"/>
      <c r="P5460" s="22"/>
      <c r="Q5460" s="22"/>
      <c r="R5460" s="41"/>
      <c r="S5460" s="42"/>
      <c r="T5460" s="22"/>
      <c r="U5460" s="22"/>
      <c r="V5460" s="41"/>
      <c r="W5460" s="42"/>
      <c r="X5460" s="22"/>
      <c r="Y5460" s="22"/>
      <c r="Z5460" s="41"/>
      <c r="AA5460" s="42"/>
      <c r="AB5460" s="22"/>
      <c r="AC5460" s="22"/>
      <c r="AD5460" s="43"/>
      <c r="AE5460" s="26"/>
      <c r="AF5460" s="26"/>
      <c r="AG5460" s="44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6" t="s">
        <v>1655</v>
      </c>
      <c r="B5461" s="37" t="s">
        <v>1472</v>
      </c>
      <c r="C5461" s="38" t="s">
        <v>1473</v>
      </c>
      <c r="D5461" s="24">
        <f t="shared" si="170"/>
        <v>0</v>
      </c>
      <c r="E5461" s="32">
        <f t="shared" si="171"/>
        <v>0</v>
      </c>
      <c r="F5461" s="30"/>
      <c r="G5461" s="31"/>
      <c r="H5461" s="22"/>
      <c r="I5461" s="22"/>
      <c r="J5461" s="41"/>
      <c r="K5461" s="42"/>
      <c r="L5461" s="22"/>
      <c r="M5461" s="22"/>
      <c r="N5461" s="41"/>
      <c r="O5461" s="42"/>
      <c r="P5461" s="22"/>
      <c r="Q5461" s="22"/>
      <c r="R5461" s="41"/>
      <c r="S5461" s="42"/>
      <c r="T5461" s="22"/>
      <c r="U5461" s="22"/>
      <c r="V5461" s="41"/>
      <c r="W5461" s="42"/>
      <c r="X5461" s="22"/>
      <c r="Y5461" s="22"/>
      <c r="Z5461" s="41"/>
      <c r="AA5461" s="42"/>
      <c r="AB5461" s="22"/>
      <c r="AC5461" s="22"/>
      <c r="AD5461" s="43"/>
      <c r="AE5461" s="26"/>
      <c r="AF5461" s="26"/>
      <c r="AG5461" s="44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6" t="s">
        <v>1655</v>
      </c>
      <c r="B5462" s="37" t="s">
        <v>1474</v>
      </c>
      <c r="C5462" s="38" t="s">
        <v>1475</v>
      </c>
      <c r="D5462" s="24">
        <f t="shared" si="170"/>
        <v>0</v>
      </c>
      <c r="E5462" s="32">
        <f t="shared" si="171"/>
        <v>0</v>
      </c>
      <c r="F5462" s="30"/>
      <c r="G5462" s="31"/>
      <c r="H5462" s="22"/>
      <c r="I5462" s="22"/>
      <c r="J5462" s="41"/>
      <c r="K5462" s="42"/>
      <c r="L5462" s="22"/>
      <c r="M5462" s="22"/>
      <c r="N5462" s="41"/>
      <c r="O5462" s="42"/>
      <c r="P5462" s="22"/>
      <c r="Q5462" s="22"/>
      <c r="R5462" s="41"/>
      <c r="S5462" s="42"/>
      <c r="T5462" s="22"/>
      <c r="U5462" s="22"/>
      <c r="V5462" s="41"/>
      <c r="W5462" s="42"/>
      <c r="X5462" s="22"/>
      <c r="Y5462" s="22"/>
      <c r="Z5462" s="41"/>
      <c r="AA5462" s="42"/>
      <c r="AB5462" s="22"/>
      <c r="AC5462" s="22"/>
      <c r="AD5462" s="43"/>
      <c r="AE5462" s="26"/>
      <c r="AF5462" s="26"/>
      <c r="AG5462" s="44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6" t="s">
        <v>1655</v>
      </c>
      <c r="B5463" s="37" t="s">
        <v>1476</v>
      </c>
      <c r="C5463" s="38" t="s">
        <v>1477</v>
      </c>
      <c r="D5463" s="24">
        <f t="shared" si="170"/>
        <v>0</v>
      </c>
      <c r="E5463" s="32">
        <f t="shared" si="171"/>
        <v>0</v>
      </c>
      <c r="F5463" s="30"/>
      <c r="G5463" s="31"/>
      <c r="H5463" s="22"/>
      <c r="I5463" s="22"/>
      <c r="J5463" s="41"/>
      <c r="K5463" s="42"/>
      <c r="L5463" s="22"/>
      <c r="M5463" s="22"/>
      <c r="N5463" s="41"/>
      <c r="O5463" s="42"/>
      <c r="P5463" s="22"/>
      <c r="Q5463" s="22"/>
      <c r="R5463" s="41"/>
      <c r="S5463" s="42"/>
      <c r="T5463" s="22"/>
      <c r="U5463" s="22"/>
      <c r="V5463" s="41"/>
      <c r="W5463" s="42"/>
      <c r="X5463" s="22"/>
      <c r="Y5463" s="22"/>
      <c r="Z5463" s="41"/>
      <c r="AA5463" s="42"/>
      <c r="AB5463" s="22"/>
      <c r="AC5463" s="22"/>
      <c r="AD5463" s="43"/>
      <c r="AE5463" s="26"/>
      <c r="AF5463" s="26"/>
      <c r="AG5463" s="44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6" t="s">
        <v>1655</v>
      </c>
      <c r="B5464" s="37" t="s">
        <v>1478</v>
      </c>
      <c r="C5464" s="38" t="s">
        <v>1479</v>
      </c>
      <c r="D5464" s="24">
        <f t="shared" si="170"/>
        <v>0</v>
      </c>
      <c r="E5464" s="32">
        <f t="shared" si="171"/>
        <v>0</v>
      </c>
      <c r="F5464" s="30"/>
      <c r="G5464" s="31"/>
      <c r="H5464" s="22"/>
      <c r="I5464" s="22"/>
      <c r="J5464" s="41"/>
      <c r="K5464" s="42"/>
      <c r="L5464" s="22"/>
      <c r="M5464" s="22"/>
      <c r="N5464" s="41"/>
      <c r="O5464" s="42"/>
      <c r="P5464" s="22"/>
      <c r="Q5464" s="22"/>
      <c r="R5464" s="41"/>
      <c r="S5464" s="42"/>
      <c r="T5464" s="22"/>
      <c r="U5464" s="22"/>
      <c r="V5464" s="41"/>
      <c r="W5464" s="42"/>
      <c r="X5464" s="22"/>
      <c r="Y5464" s="22"/>
      <c r="Z5464" s="41"/>
      <c r="AA5464" s="42"/>
      <c r="AB5464" s="22"/>
      <c r="AC5464" s="22"/>
      <c r="AD5464" s="43"/>
      <c r="AE5464" s="26"/>
      <c r="AF5464" s="26"/>
      <c r="AG5464" s="44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6" t="s">
        <v>1655</v>
      </c>
      <c r="B5465" s="37" t="s">
        <v>1480</v>
      </c>
      <c r="C5465" s="38" t="s">
        <v>1481</v>
      </c>
      <c r="D5465" s="24">
        <f t="shared" si="170"/>
        <v>0</v>
      </c>
      <c r="E5465" s="32">
        <f t="shared" si="171"/>
        <v>0</v>
      </c>
      <c r="F5465" s="28"/>
      <c r="G5465" s="29"/>
      <c r="H5465" s="19"/>
      <c r="I5465" s="19"/>
      <c r="J5465" s="39"/>
      <c r="K5465" s="40"/>
      <c r="L5465" s="19"/>
      <c r="M5465" s="19"/>
      <c r="N5465" s="39"/>
      <c r="O5465" s="40"/>
      <c r="P5465" s="22"/>
      <c r="Q5465" s="22"/>
      <c r="R5465" s="39"/>
      <c r="S5465" s="40"/>
      <c r="T5465" s="19"/>
      <c r="U5465" s="19"/>
      <c r="V5465" s="39"/>
      <c r="W5465" s="40"/>
      <c r="X5465" s="19"/>
      <c r="Y5465" s="19"/>
      <c r="Z5465" s="39"/>
      <c r="AA5465" s="40"/>
      <c r="AB5465" s="19"/>
      <c r="AC5465" s="19"/>
      <c r="AD5465" s="43"/>
      <c r="AE5465" s="26"/>
      <c r="AF5465" s="26"/>
      <c r="AG5465" s="44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6" t="s">
        <v>1655</v>
      </c>
      <c r="B5466" s="37" t="s">
        <v>1482</v>
      </c>
      <c r="C5466" s="38" t="s">
        <v>1483</v>
      </c>
      <c r="D5466" s="24">
        <f t="shared" si="170"/>
        <v>0</v>
      </c>
      <c r="E5466" s="32">
        <f t="shared" si="171"/>
        <v>0</v>
      </c>
      <c r="F5466" s="30"/>
      <c r="G5466" s="31"/>
      <c r="H5466" s="22"/>
      <c r="I5466" s="22"/>
      <c r="J5466" s="41"/>
      <c r="K5466" s="42"/>
      <c r="L5466" s="22"/>
      <c r="M5466" s="22"/>
      <c r="N5466" s="41"/>
      <c r="O5466" s="42"/>
      <c r="P5466" s="19"/>
      <c r="Q5466" s="19"/>
      <c r="R5466" s="41"/>
      <c r="S5466" s="42"/>
      <c r="T5466" s="22"/>
      <c r="U5466" s="22"/>
      <c r="V5466" s="41"/>
      <c r="W5466" s="42"/>
      <c r="X5466" s="22"/>
      <c r="Y5466" s="22"/>
      <c r="Z5466" s="41"/>
      <c r="AA5466" s="42"/>
      <c r="AB5466" s="22"/>
      <c r="AC5466" s="22"/>
      <c r="AD5466" s="43"/>
      <c r="AE5466" s="26"/>
      <c r="AF5466" s="26"/>
      <c r="AG5466" s="44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6" t="s">
        <v>1655</v>
      </c>
      <c r="B5467" s="37" t="s">
        <v>1484</v>
      </c>
      <c r="C5467" s="38" t="s">
        <v>1485</v>
      </c>
      <c r="D5467" s="24">
        <f t="shared" si="170"/>
        <v>7573093.96</v>
      </c>
      <c r="E5467" s="32">
        <f t="shared" si="171"/>
        <v>6557589.0800000001</v>
      </c>
      <c r="F5467" s="28">
        <v>841523.78</v>
      </c>
      <c r="G5467" s="29">
        <v>0</v>
      </c>
      <c r="H5467" s="19">
        <v>871029.83</v>
      </c>
      <c r="I5467" s="19">
        <v>841523.78</v>
      </c>
      <c r="J5467" s="39">
        <v>907933.53</v>
      </c>
      <c r="K5467" s="40">
        <v>871029.83</v>
      </c>
      <c r="L5467" s="19">
        <v>945052.88</v>
      </c>
      <c r="M5467" s="19">
        <v>907933.53</v>
      </c>
      <c r="N5467" s="39">
        <v>1020705</v>
      </c>
      <c r="O5467" s="40">
        <v>945052.88</v>
      </c>
      <c r="P5467" s="22">
        <v>986540.33</v>
      </c>
      <c r="Q5467" s="22">
        <v>1020705</v>
      </c>
      <c r="R5467" s="39">
        <v>984803.73</v>
      </c>
      <c r="S5467" s="40">
        <v>986540.33</v>
      </c>
      <c r="T5467" s="19">
        <v>1015504.88</v>
      </c>
      <c r="U5467" s="19">
        <v>984803.73</v>
      </c>
      <c r="V5467" s="39"/>
      <c r="W5467" s="40"/>
      <c r="X5467" s="19"/>
      <c r="Y5467" s="19"/>
      <c r="Z5467" s="39"/>
      <c r="AA5467" s="40"/>
      <c r="AB5467" s="19"/>
      <c r="AC5467" s="19"/>
      <c r="AD5467" s="43"/>
      <c r="AE5467" s="26"/>
      <c r="AF5467" s="26"/>
      <c r="AG5467" s="44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6" t="s">
        <v>1655</v>
      </c>
      <c r="B5468" s="37" t="s">
        <v>1486</v>
      </c>
      <c r="C5468" s="38" t="s">
        <v>1487</v>
      </c>
      <c r="D5468" s="24">
        <f t="shared" si="170"/>
        <v>3094394.95</v>
      </c>
      <c r="E5468" s="32">
        <f t="shared" si="171"/>
        <v>2713273</v>
      </c>
      <c r="F5468" s="28">
        <v>357593.3</v>
      </c>
      <c r="G5468" s="29">
        <v>0</v>
      </c>
      <c r="H5468" s="19">
        <v>376354.85</v>
      </c>
      <c r="I5468" s="19">
        <v>357593.3</v>
      </c>
      <c r="J5468" s="39">
        <v>387051.85</v>
      </c>
      <c r="K5468" s="40">
        <v>376354.85</v>
      </c>
      <c r="L5468" s="19">
        <v>392943.75</v>
      </c>
      <c r="M5468" s="19">
        <v>387051.85</v>
      </c>
      <c r="N5468" s="39">
        <v>419061</v>
      </c>
      <c r="O5468" s="40">
        <v>392943.75</v>
      </c>
      <c r="P5468" s="19">
        <v>395219.95</v>
      </c>
      <c r="Q5468" s="19">
        <v>398107.95</v>
      </c>
      <c r="R5468" s="39">
        <v>385048.3</v>
      </c>
      <c r="S5468" s="40">
        <v>395219.95</v>
      </c>
      <c r="T5468" s="19">
        <v>381121.95</v>
      </c>
      <c r="U5468" s="19">
        <v>406001.35</v>
      </c>
      <c r="V5468" s="39"/>
      <c r="W5468" s="40"/>
      <c r="X5468" s="19"/>
      <c r="Y5468" s="19"/>
      <c r="Z5468" s="39"/>
      <c r="AA5468" s="40"/>
      <c r="AB5468" s="19"/>
      <c r="AC5468" s="19"/>
      <c r="AD5468" s="43"/>
      <c r="AE5468" s="26"/>
      <c r="AF5468" s="26"/>
      <c r="AG5468" s="44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6" t="s">
        <v>1655</v>
      </c>
      <c r="B5469" s="37" t="s">
        <v>1488</v>
      </c>
      <c r="C5469" s="38" t="s">
        <v>1489</v>
      </c>
      <c r="D5469" s="24">
        <f t="shared" si="170"/>
        <v>118410.45</v>
      </c>
      <c r="E5469" s="32">
        <f t="shared" si="171"/>
        <v>51402.91</v>
      </c>
      <c r="F5469" s="28"/>
      <c r="G5469" s="29"/>
      <c r="H5469" s="19">
        <v>10137</v>
      </c>
      <c r="I5469" s="19">
        <v>0</v>
      </c>
      <c r="J5469" s="39">
        <v>40837.65</v>
      </c>
      <c r="K5469" s="40">
        <v>0</v>
      </c>
      <c r="L5469" s="19">
        <v>8935.2999999999993</v>
      </c>
      <c r="M5469" s="19">
        <v>0</v>
      </c>
      <c r="N5469" s="39">
        <v>29098</v>
      </c>
      <c r="O5469" s="40">
        <v>51402.91</v>
      </c>
      <c r="P5469" s="19">
        <v>5016</v>
      </c>
      <c r="Q5469" s="19">
        <v>0</v>
      </c>
      <c r="R5469" s="39">
        <v>23381.5</v>
      </c>
      <c r="S5469" s="40">
        <v>0</v>
      </c>
      <c r="T5469" s="19">
        <v>1005</v>
      </c>
      <c r="U5469" s="19">
        <v>0</v>
      </c>
      <c r="V5469" s="39"/>
      <c r="W5469" s="40"/>
      <c r="X5469" s="19"/>
      <c r="Y5469" s="19"/>
      <c r="Z5469" s="39"/>
      <c r="AA5469" s="40"/>
      <c r="AB5469" s="19"/>
      <c r="AC5469" s="19"/>
      <c r="AD5469" s="43"/>
      <c r="AE5469" s="26"/>
      <c r="AF5469" s="26"/>
      <c r="AG5469" s="44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6" t="s">
        <v>1655</v>
      </c>
      <c r="B5470" s="37" t="s">
        <v>1490</v>
      </c>
      <c r="C5470" s="38" t="s">
        <v>1491</v>
      </c>
      <c r="D5470" s="24">
        <f t="shared" si="170"/>
        <v>0</v>
      </c>
      <c r="E5470" s="32">
        <f t="shared" si="171"/>
        <v>0</v>
      </c>
      <c r="F5470" s="30"/>
      <c r="G5470" s="31"/>
      <c r="H5470" s="22"/>
      <c r="I5470" s="22"/>
      <c r="J5470" s="41"/>
      <c r="K5470" s="42"/>
      <c r="L5470" s="22"/>
      <c r="M5470" s="22"/>
      <c r="N5470" s="41"/>
      <c r="O5470" s="42"/>
      <c r="P5470" s="19"/>
      <c r="Q5470" s="19"/>
      <c r="R5470" s="41"/>
      <c r="S5470" s="42"/>
      <c r="T5470" s="22"/>
      <c r="U5470" s="22"/>
      <c r="V5470" s="41"/>
      <c r="W5470" s="42"/>
      <c r="X5470" s="22"/>
      <c r="Y5470" s="22"/>
      <c r="Z5470" s="41"/>
      <c r="AA5470" s="42"/>
      <c r="AB5470" s="22"/>
      <c r="AC5470" s="22"/>
      <c r="AD5470" s="43"/>
      <c r="AE5470" s="26"/>
      <c r="AF5470" s="26"/>
      <c r="AG5470" s="44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6" t="s">
        <v>1655</v>
      </c>
      <c r="B5471" s="37" t="s">
        <v>1492</v>
      </c>
      <c r="C5471" s="38" t="s">
        <v>1493</v>
      </c>
      <c r="D5471" s="24">
        <f t="shared" si="170"/>
        <v>0</v>
      </c>
      <c r="E5471" s="32">
        <f t="shared" si="171"/>
        <v>0</v>
      </c>
      <c r="F5471" s="30"/>
      <c r="G5471" s="31"/>
      <c r="H5471" s="22"/>
      <c r="I5471" s="22"/>
      <c r="J5471" s="41"/>
      <c r="K5471" s="42"/>
      <c r="L5471" s="22"/>
      <c r="M5471" s="22"/>
      <c r="N5471" s="41"/>
      <c r="O5471" s="42"/>
      <c r="P5471" s="22"/>
      <c r="Q5471" s="22"/>
      <c r="R5471" s="41"/>
      <c r="S5471" s="42"/>
      <c r="T5471" s="22"/>
      <c r="U5471" s="22"/>
      <c r="V5471" s="41"/>
      <c r="W5471" s="42"/>
      <c r="X5471" s="22"/>
      <c r="Y5471" s="22"/>
      <c r="Z5471" s="41"/>
      <c r="AA5471" s="42"/>
      <c r="AB5471" s="22"/>
      <c r="AC5471" s="22"/>
      <c r="AD5471" s="43"/>
      <c r="AE5471" s="26"/>
      <c r="AF5471" s="26"/>
      <c r="AG5471" s="44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6" t="s">
        <v>1655</v>
      </c>
      <c r="B5472" s="37" t="s">
        <v>1494</v>
      </c>
      <c r="C5472" s="38" t="s">
        <v>1495</v>
      </c>
      <c r="D5472" s="24">
        <f t="shared" si="170"/>
        <v>0</v>
      </c>
      <c r="E5472" s="32">
        <f t="shared" si="171"/>
        <v>0</v>
      </c>
      <c r="F5472" s="30"/>
      <c r="G5472" s="31"/>
      <c r="H5472" s="22"/>
      <c r="I5472" s="22"/>
      <c r="J5472" s="41"/>
      <c r="K5472" s="42"/>
      <c r="L5472" s="22"/>
      <c r="M5472" s="22"/>
      <c r="N5472" s="41"/>
      <c r="O5472" s="42"/>
      <c r="P5472" s="22"/>
      <c r="Q5472" s="22"/>
      <c r="R5472" s="41"/>
      <c r="S5472" s="42"/>
      <c r="T5472" s="22"/>
      <c r="U5472" s="22"/>
      <c r="V5472" s="41"/>
      <c r="W5472" s="42"/>
      <c r="X5472" s="22"/>
      <c r="Y5472" s="22"/>
      <c r="Z5472" s="41"/>
      <c r="AA5472" s="42"/>
      <c r="AB5472" s="22"/>
      <c r="AC5472" s="22"/>
      <c r="AD5472" s="43"/>
      <c r="AE5472" s="26"/>
      <c r="AF5472" s="26"/>
      <c r="AG5472" s="44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6" t="s">
        <v>1655</v>
      </c>
      <c r="B5473" s="37" t="s">
        <v>1496</v>
      </c>
      <c r="C5473" s="38" t="s">
        <v>1497</v>
      </c>
      <c r="D5473" s="24">
        <f t="shared" si="170"/>
        <v>0</v>
      </c>
      <c r="E5473" s="32">
        <f t="shared" si="171"/>
        <v>0</v>
      </c>
      <c r="F5473" s="30"/>
      <c r="G5473" s="31"/>
      <c r="H5473" s="22"/>
      <c r="I5473" s="22"/>
      <c r="J5473" s="41"/>
      <c r="K5473" s="42"/>
      <c r="L5473" s="22"/>
      <c r="M5473" s="22"/>
      <c r="N5473" s="41"/>
      <c r="O5473" s="42"/>
      <c r="P5473" s="22"/>
      <c r="Q5473" s="22"/>
      <c r="R5473" s="41"/>
      <c r="S5473" s="42"/>
      <c r="T5473" s="22"/>
      <c r="U5473" s="22"/>
      <c r="V5473" s="41"/>
      <c r="W5473" s="42"/>
      <c r="X5473" s="22"/>
      <c r="Y5473" s="22"/>
      <c r="Z5473" s="41"/>
      <c r="AA5473" s="42"/>
      <c r="AB5473" s="22"/>
      <c r="AC5473" s="22"/>
      <c r="AD5473" s="43"/>
      <c r="AE5473" s="26"/>
      <c r="AF5473" s="26"/>
      <c r="AG5473" s="44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6" t="s">
        <v>1655</v>
      </c>
      <c r="B5474" s="37" t="s">
        <v>1498</v>
      </c>
      <c r="C5474" s="38" t="s">
        <v>1499</v>
      </c>
      <c r="D5474" s="24">
        <f t="shared" si="170"/>
        <v>0</v>
      </c>
      <c r="E5474" s="32">
        <f t="shared" si="171"/>
        <v>0</v>
      </c>
      <c r="F5474" s="30"/>
      <c r="G5474" s="31"/>
      <c r="H5474" s="22"/>
      <c r="I5474" s="22"/>
      <c r="J5474" s="41"/>
      <c r="K5474" s="42"/>
      <c r="L5474" s="22"/>
      <c r="M5474" s="22"/>
      <c r="N5474" s="41"/>
      <c r="O5474" s="42"/>
      <c r="P5474" s="22"/>
      <c r="Q5474" s="22"/>
      <c r="R5474" s="41"/>
      <c r="S5474" s="42"/>
      <c r="T5474" s="22"/>
      <c r="U5474" s="22"/>
      <c r="V5474" s="41"/>
      <c r="W5474" s="42"/>
      <c r="X5474" s="22"/>
      <c r="Y5474" s="22"/>
      <c r="Z5474" s="41"/>
      <c r="AA5474" s="42"/>
      <c r="AB5474" s="22"/>
      <c r="AC5474" s="22"/>
      <c r="AD5474" s="43"/>
      <c r="AE5474" s="26"/>
      <c r="AF5474" s="26"/>
      <c r="AG5474" s="44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6" t="s">
        <v>1655</v>
      </c>
      <c r="B5475" s="37" t="s">
        <v>1500</v>
      </c>
      <c r="C5475" s="38" t="s">
        <v>1501</v>
      </c>
      <c r="D5475" s="24">
        <f t="shared" si="170"/>
        <v>0</v>
      </c>
      <c r="E5475" s="32">
        <f t="shared" si="171"/>
        <v>0</v>
      </c>
      <c r="F5475" s="30"/>
      <c r="G5475" s="31"/>
      <c r="H5475" s="22"/>
      <c r="I5475" s="22"/>
      <c r="J5475" s="41"/>
      <c r="K5475" s="42"/>
      <c r="L5475" s="22"/>
      <c r="M5475" s="22"/>
      <c r="N5475" s="41"/>
      <c r="O5475" s="42"/>
      <c r="P5475" s="22"/>
      <c r="Q5475" s="22"/>
      <c r="R5475" s="41"/>
      <c r="S5475" s="42"/>
      <c r="T5475" s="22"/>
      <c r="U5475" s="22"/>
      <c r="V5475" s="41"/>
      <c r="W5475" s="42"/>
      <c r="X5475" s="22"/>
      <c r="Y5475" s="22"/>
      <c r="Z5475" s="41"/>
      <c r="AA5475" s="42"/>
      <c r="AB5475" s="22"/>
      <c r="AC5475" s="22"/>
      <c r="AD5475" s="43"/>
      <c r="AE5475" s="26"/>
      <c r="AF5475" s="26"/>
      <c r="AG5475" s="44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6" t="s">
        <v>1655</v>
      </c>
      <c r="B5476" s="37" t="s">
        <v>1502</v>
      </c>
      <c r="C5476" s="38" t="s">
        <v>1503</v>
      </c>
      <c r="D5476" s="24">
        <f t="shared" si="170"/>
        <v>0</v>
      </c>
      <c r="E5476" s="32">
        <f t="shared" si="171"/>
        <v>0</v>
      </c>
      <c r="F5476" s="30"/>
      <c r="G5476" s="31"/>
      <c r="H5476" s="22"/>
      <c r="I5476" s="22"/>
      <c r="J5476" s="41"/>
      <c r="K5476" s="42"/>
      <c r="L5476" s="22"/>
      <c r="M5476" s="22"/>
      <c r="N5476" s="41"/>
      <c r="O5476" s="42"/>
      <c r="P5476" s="22"/>
      <c r="Q5476" s="22"/>
      <c r="R5476" s="41"/>
      <c r="S5476" s="42"/>
      <c r="T5476" s="22"/>
      <c r="U5476" s="22"/>
      <c r="V5476" s="41"/>
      <c r="W5476" s="42"/>
      <c r="X5476" s="22"/>
      <c r="Y5476" s="22"/>
      <c r="Z5476" s="41"/>
      <c r="AA5476" s="42"/>
      <c r="AB5476" s="22"/>
      <c r="AC5476" s="22"/>
      <c r="AD5476" s="43"/>
      <c r="AE5476" s="26"/>
      <c r="AF5476" s="26"/>
      <c r="AG5476" s="44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6" t="s">
        <v>1655</v>
      </c>
      <c r="B5477" s="37" t="s">
        <v>1504</v>
      </c>
      <c r="C5477" s="38" t="s">
        <v>1505</v>
      </c>
      <c r="D5477" s="24">
        <f t="shared" si="170"/>
        <v>0</v>
      </c>
      <c r="E5477" s="32">
        <f t="shared" si="171"/>
        <v>0</v>
      </c>
      <c r="F5477" s="30"/>
      <c r="G5477" s="31"/>
      <c r="H5477" s="22"/>
      <c r="I5477" s="22"/>
      <c r="J5477" s="41"/>
      <c r="K5477" s="42"/>
      <c r="L5477" s="22"/>
      <c r="M5477" s="22"/>
      <c r="N5477" s="41"/>
      <c r="O5477" s="42"/>
      <c r="P5477" s="22"/>
      <c r="Q5477" s="22"/>
      <c r="R5477" s="41"/>
      <c r="S5477" s="42"/>
      <c r="T5477" s="22"/>
      <c r="U5477" s="22"/>
      <c r="V5477" s="41"/>
      <c r="W5477" s="42"/>
      <c r="X5477" s="22"/>
      <c r="Y5477" s="22"/>
      <c r="Z5477" s="41"/>
      <c r="AA5477" s="42"/>
      <c r="AB5477" s="22"/>
      <c r="AC5477" s="22"/>
      <c r="AD5477" s="43"/>
      <c r="AE5477" s="26"/>
      <c r="AF5477" s="26"/>
      <c r="AG5477" s="44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6" t="s">
        <v>1655</v>
      </c>
      <c r="B5478" s="37" t="s">
        <v>1506</v>
      </c>
      <c r="C5478" s="38" t="s">
        <v>1507</v>
      </c>
      <c r="D5478" s="24">
        <f t="shared" si="170"/>
        <v>0</v>
      </c>
      <c r="E5478" s="32">
        <f t="shared" si="171"/>
        <v>0</v>
      </c>
      <c r="F5478" s="30"/>
      <c r="G5478" s="31"/>
      <c r="H5478" s="22"/>
      <c r="I5478" s="22"/>
      <c r="J5478" s="41"/>
      <c r="K5478" s="42"/>
      <c r="L5478" s="22"/>
      <c r="M5478" s="22"/>
      <c r="N5478" s="41"/>
      <c r="O5478" s="42"/>
      <c r="P5478" s="22"/>
      <c r="Q5478" s="22"/>
      <c r="R5478" s="41"/>
      <c r="S5478" s="42"/>
      <c r="T5478" s="22"/>
      <c r="U5478" s="22"/>
      <c r="V5478" s="41"/>
      <c r="W5478" s="42"/>
      <c r="X5478" s="22"/>
      <c r="Y5478" s="22"/>
      <c r="Z5478" s="41"/>
      <c r="AA5478" s="42"/>
      <c r="AB5478" s="22"/>
      <c r="AC5478" s="22"/>
      <c r="AD5478" s="43"/>
      <c r="AE5478" s="26"/>
      <c r="AF5478" s="26"/>
      <c r="AG5478" s="44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6" t="s">
        <v>1655</v>
      </c>
      <c r="B5479" s="37" t="s">
        <v>1508</v>
      </c>
      <c r="C5479" s="38" t="s">
        <v>1509</v>
      </c>
      <c r="D5479" s="24">
        <f t="shared" si="170"/>
        <v>0</v>
      </c>
      <c r="E5479" s="32">
        <f t="shared" si="171"/>
        <v>0</v>
      </c>
      <c r="F5479" s="30"/>
      <c r="G5479" s="31"/>
      <c r="H5479" s="22"/>
      <c r="I5479" s="22"/>
      <c r="J5479" s="41"/>
      <c r="K5479" s="42"/>
      <c r="L5479" s="22"/>
      <c r="M5479" s="22"/>
      <c r="N5479" s="41"/>
      <c r="O5479" s="42"/>
      <c r="P5479" s="22"/>
      <c r="Q5479" s="22"/>
      <c r="R5479" s="41"/>
      <c r="S5479" s="42"/>
      <c r="T5479" s="22"/>
      <c r="U5479" s="22"/>
      <c r="V5479" s="41"/>
      <c r="W5479" s="42"/>
      <c r="X5479" s="22"/>
      <c r="Y5479" s="22"/>
      <c r="Z5479" s="41"/>
      <c r="AA5479" s="42"/>
      <c r="AB5479" s="22"/>
      <c r="AC5479" s="22"/>
      <c r="AD5479" s="43"/>
      <c r="AE5479" s="26"/>
      <c r="AF5479" s="26"/>
      <c r="AG5479" s="44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6" t="s">
        <v>1655</v>
      </c>
      <c r="B5480" s="37" t="s">
        <v>1510</v>
      </c>
      <c r="C5480" s="38" t="s">
        <v>1511</v>
      </c>
      <c r="D5480" s="24">
        <f t="shared" si="170"/>
        <v>0</v>
      </c>
      <c r="E5480" s="32">
        <f t="shared" si="171"/>
        <v>0</v>
      </c>
      <c r="F5480" s="30"/>
      <c r="G5480" s="31"/>
      <c r="H5480" s="22"/>
      <c r="I5480" s="22"/>
      <c r="J5480" s="41"/>
      <c r="K5480" s="42"/>
      <c r="L5480" s="22"/>
      <c r="M5480" s="22"/>
      <c r="N5480" s="41"/>
      <c r="O5480" s="42"/>
      <c r="P5480" s="22"/>
      <c r="Q5480" s="22"/>
      <c r="R5480" s="41"/>
      <c r="S5480" s="42"/>
      <c r="T5480" s="22"/>
      <c r="U5480" s="22"/>
      <c r="V5480" s="41"/>
      <c r="W5480" s="42"/>
      <c r="X5480" s="22"/>
      <c r="Y5480" s="22"/>
      <c r="Z5480" s="41"/>
      <c r="AA5480" s="42"/>
      <c r="AB5480" s="22"/>
      <c r="AC5480" s="22"/>
      <c r="AD5480" s="43"/>
      <c r="AE5480" s="26"/>
      <c r="AF5480" s="26"/>
      <c r="AG5480" s="44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6" t="s">
        <v>1655</v>
      </c>
      <c r="B5481" s="37" t="s">
        <v>1512</v>
      </c>
      <c r="C5481" s="38" t="s">
        <v>1513</v>
      </c>
      <c r="D5481" s="24">
        <f t="shared" si="170"/>
        <v>0</v>
      </c>
      <c r="E5481" s="32">
        <f t="shared" si="171"/>
        <v>0</v>
      </c>
      <c r="F5481" s="30"/>
      <c r="G5481" s="31"/>
      <c r="H5481" s="22"/>
      <c r="I5481" s="22"/>
      <c r="J5481" s="41"/>
      <c r="K5481" s="42"/>
      <c r="L5481" s="22"/>
      <c r="M5481" s="22"/>
      <c r="N5481" s="41"/>
      <c r="O5481" s="42"/>
      <c r="P5481" s="22"/>
      <c r="Q5481" s="22"/>
      <c r="R5481" s="41"/>
      <c r="S5481" s="42"/>
      <c r="T5481" s="22"/>
      <c r="U5481" s="22"/>
      <c r="V5481" s="41"/>
      <c r="W5481" s="42"/>
      <c r="X5481" s="22"/>
      <c r="Y5481" s="22"/>
      <c r="Z5481" s="41"/>
      <c r="AA5481" s="42"/>
      <c r="AB5481" s="22"/>
      <c r="AC5481" s="22"/>
      <c r="AD5481" s="43"/>
      <c r="AE5481" s="26"/>
      <c r="AF5481" s="26"/>
      <c r="AG5481" s="44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6" t="s">
        <v>1655</v>
      </c>
      <c r="B5482" s="37" t="s">
        <v>1514</v>
      </c>
      <c r="C5482" s="38" t="s">
        <v>1515</v>
      </c>
      <c r="D5482" s="24">
        <f t="shared" si="170"/>
        <v>0</v>
      </c>
      <c r="E5482" s="32">
        <f t="shared" si="171"/>
        <v>0</v>
      </c>
      <c r="F5482" s="30"/>
      <c r="G5482" s="31"/>
      <c r="H5482" s="22"/>
      <c r="I5482" s="22"/>
      <c r="J5482" s="41"/>
      <c r="K5482" s="42"/>
      <c r="L5482" s="22"/>
      <c r="M5482" s="22"/>
      <c r="N5482" s="41"/>
      <c r="O5482" s="42"/>
      <c r="P5482" s="22"/>
      <c r="Q5482" s="22"/>
      <c r="R5482" s="41"/>
      <c r="S5482" s="42"/>
      <c r="T5482" s="22"/>
      <c r="U5482" s="22"/>
      <c r="V5482" s="41"/>
      <c r="W5482" s="42"/>
      <c r="X5482" s="22"/>
      <c r="Y5482" s="22"/>
      <c r="Z5482" s="41"/>
      <c r="AA5482" s="42"/>
      <c r="AB5482" s="22"/>
      <c r="AC5482" s="22"/>
      <c r="AD5482" s="43"/>
      <c r="AE5482" s="26"/>
      <c r="AF5482" s="26"/>
      <c r="AG5482" s="44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6" t="s">
        <v>1655</v>
      </c>
      <c r="B5483" s="37" t="s">
        <v>1516</v>
      </c>
      <c r="C5483" s="38" t="s">
        <v>1517</v>
      </c>
      <c r="D5483" s="24">
        <f t="shared" si="170"/>
        <v>0</v>
      </c>
      <c r="E5483" s="32">
        <f t="shared" si="171"/>
        <v>0</v>
      </c>
      <c r="F5483" s="30"/>
      <c r="G5483" s="31"/>
      <c r="H5483" s="22"/>
      <c r="I5483" s="22"/>
      <c r="J5483" s="41"/>
      <c r="K5483" s="42"/>
      <c r="L5483" s="22"/>
      <c r="M5483" s="22"/>
      <c r="N5483" s="41"/>
      <c r="O5483" s="42"/>
      <c r="P5483" s="22"/>
      <c r="Q5483" s="22"/>
      <c r="R5483" s="41"/>
      <c r="S5483" s="42"/>
      <c r="T5483" s="22"/>
      <c r="U5483" s="22"/>
      <c r="V5483" s="41"/>
      <c r="W5483" s="42"/>
      <c r="X5483" s="22"/>
      <c r="Y5483" s="22"/>
      <c r="Z5483" s="41"/>
      <c r="AA5483" s="42"/>
      <c r="AB5483" s="22"/>
      <c r="AC5483" s="22"/>
      <c r="AD5483" s="43"/>
      <c r="AE5483" s="26"/>
      <c r="AF5483" s="26"/>
      <c r="AG5483" s="44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6" t="s">
        <v>1655</v>
      </c>
      <c r="B5484" s="37" t="s">
        <v>1518</v>
      </c>
      <c r="C5484" s="38" t="s">
        <v>1519</v>
      </c>
      <c r="D5484" s="24">
        <f t="shared" si="170"/>
        <v>0</v>
      </c>
      <c r="E5484" s="32">
        <f t="shared" si="171"/>
        <v>0</v>
      </c>
      <c r="F5484" s="30"/>
      <c r="G5484" s="31"/>
      <c r="H5484" s="22"/>
      <c r="I5484" s="22"/>
      <c r="J5484" s="41"/>
      <c r="K5484" s="42"/>
      <c r="L5484" s="22"/>
      <c r="M5484" s="22"/>
      <c r="N5484" s="41"/>
      <c r="O5484" s="42"/>
      <c r="P5484" s="22"/>
      <c r="Q5484" s="22"/>
      <c r="R5484" s="41"/>
      <c r="S5484" s="42"/>
      <c r="T5484" s="22"/>
      <c r="U5484" s="22"/>
      <c r="V5484" s="41"/>
      <c r="W5484" s="42"/>
      <c r="X5484" s="22"/>
      <c r="Y5484" s="22"/>
      <c r="Z5484" s="41"/>
      <c r="AA5484" s="42"/>
      <c r="AB5484" s="22"/>
      <c r="AC5484" s="22"/>
      <c r="AD5484" s="43"/>
      <c r="AE5484" s="26"/>
      <c r="AF5484" s="26"/>
      <c r="AG5484" s="44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6" t="s">
        <v>1655</v>
      </c>
      <c r="B5485" s="37" t="s">
        <v>1520</v>
      </c>
      <c r="C5485" s="38" t="s">
        <v>1521</v>
      </c>
      <c r="D5485" s="24">
        <f t="shared" si="170"/>
        <v>0</v>
      </c>
      <c r="E5485" s="32">
        <f t="shared" si="171"/>
        <v>0</v>
      </c>
      <c r="F5485" s="30"/>
      <c r="G5485" s="31"/>
      <c r="H5485" s="22"/>
      <c r="I5485" s="22"/>
      <c r="J5485" s="41"/>
      <c r="K5485" s="42"/>
      <c r="L5485" s="22"/>
      <c r="M5485" s="22"/>
      <c r="N5485" s="41"/>
      <c r="O5485" s="42"/>
      <c r="P5485" s="22"/>
      <c r="Q5485" s="22"/>
      <c r="R5485" s="41"/>
      <c r="S5485" s="42"/>
      <c r="T5485" s="22"/>
      <c r="U5485" s="22"/>
      <c r="V5485" s="41"/>
      <c r="W5485" s="42"/>
      <c r="X5485" s="22"/>
      <c r="Y5485" s="22"/>
      <c r="Z5485" s="41"/>
      <c r="AA5485" s="42"/>
      <c r="AB5485" s="22"/>
      <c r="AC5485" s="22"/>
      <c r="AD5485" s="43"/>
      <c r="AE5485" s="26"/>
      <c r="AF5485" s="26"/>
      <c r="AG5485" s="44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6" t="s">
        <v>1655</v>
      </c>
      <c r="B5486" s="37" t="s">
        <v>1522</v>
      </c>
      <c r="C5486" s="38" t="s">
        <v>1523</v>
      </c>
      <c r="D5486" s="24">
        <f t="shared" si="170"/>
        <v>0</v>
      </c>
      <c r="E5486" s="32">
        <f t="shared" si="171"/>
        <v>0</v>
      </c>
      <c r="F5486" s="30"/>
      <c r="G5486" s="31"/>
      <c r="H5486" s="22"/>
      <c r="I5486" s="22"/>
      <c r="J5486" s="41"/>
      <c r="K5486" s="42"/>
      <c r="L5486" s="22"/>
      <c r="M5486" s="22"/>
      <c r="N5486" s="41"/>
      <c r="O5486" s="42"/>
      <c r="P5486" s="22"/>
      <c r="Q5486" s="22"/>
      <c r="R5486" s="41"/>
      <c r="S5486" s="42"/>
      <c r="T5486" s="22"/>
      <c r="U5486" s="22"/>
      <c r="V5486" s="41"/>
      <c r="W5486" s="42"/>
      <c r="X5486" s="22"/>
      <c r="Y5486" s="22"/>
      <c r="Z5486" s="41"/>
      <c r="AA5486" s="42"/>
      <c r="AB5486" s="22"/>
      <c r="AC5486" s="22"/>
      <c r="AD5486" s="43"/>
      <c r="AE5486" s="26"/>
      <c r="AF5486" s="26"/>
      <c r="AG5486" s="44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6" t="s">
        <v>1655</v>
      </c>
      <c r="B5487" s="37" t="s">
        <v>1524</v>
      </c>
      <c r="C5487" s="38" t="s">
        <v>1525</v>
      </c>
      <c r="D5487" s="24">
        <f t="shared" si="170"/>
        <v>0</v>
      </c>
      <c r="E5487" s="32">
        <f t="shared" si="171"/>
        <v>0</v>
      </c>
      <c r="F5487" s="30"/>
      <c r="G5487" s="31"/>
      <c r="H5487" s="22"/>
      <c r="I5487" s="22"/>
      <c r="J5487" s="41"/>
      <c r="K5487" s="42"/>
      <c r="L5487" s="22"/>
      <c r="M5487" s="22"/>
      <c r="N5487" s="41"/>
      <c r="O5487" s="42"/>
      <c r="P5487" s="22"/>
      <c r="Q5487" s="22"/>
      <c r="R5487" s="41"/>
      <c r="S5487" s="42"/>
      <c r="T5487" s="22"/>
      <c r="U5487" s="22"/>
      <c r="V5487" s="41"/>
      <c r="W5487" s="42"/>
      <c r="X5487" s="22"/>
      <c r="Y5487" s="22"/>
      <c r="Z5487" s="41"/>
      <c r="AA5487" s="42"/>
      <c r="AB5487" s="22"/>
      <c r="AC5487" s="22"/>
      <c r="AD5487" s="43"/>
      <c r="AE5487" s="26"/>
      <c r="AF5487" s="26"/>
      <c r="AG5487" s="44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6" t="s">
        <v>1655</v>
      </c>
      <c r="B5488" s="37" t="s">
        <v>1526</v>
      </c>
      <c r="C5488" s="38" t="s">
        <v>1527</v>
      </c>
      <c r="D5488" s="24">
        <f t="shared" si="170"/>
        <v>0</v>
      </c>
      <c r="E5488" s="32">
        <f t="shared" si="171"/>
        <v>0</v>
      </c>
      <c r="F5488" s="30"/>
      <c r="G5488" s="31"/>
      <c r="H5488" s="22"/>
      <c r="I5488" s="22"/>
      <c r="J5488" s="41"/>
      <c r="K5488" s="42"/>
      <c r="L5488" s="22"/>
      <c r="M5488" s="22"/>
      <c r="N5488" s="41"/>
      <c r="O5488" s="42"/>
      <c r="P5488" s="22"/>
      <c r="Q5488" s="22"/>
      <c r="R5488" s="41"/>
      <c r="S5488" s="42"/>
      <c r="T5488" s="22"/>
      <c r="U5488" s="22"/>
      <c r="V5488" s="41"/>
      <c r="W5488" s="42"/>
      <c r="X5488" s="22"/>
      <c r="Y5488" s="22"/>
      <c r="Z5488" s="41"/>
      <c r="AA5488" s="42"/>
      <c r="AB5488" s="22"/>
      <c r="AC5488" s="22"/>
      <c r="AD5488" s="43"/>
      <c r="AE5488" s="26"/>
      <c r="AF5488" s="26"/>
      <c r="AG5488" s="44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6" t="s">
        <v>1655</v>
      </c>
      <c r="B5489" s="37" t="s">
        <v>1528</v>
      </c>
      <c r="C5489" s="38" t="s">
        <v>1529</v>
      </c>
      <c r="D5489" s="24">
        <f t="shared" si="170"/>
        <v>0</v>
      </c>
      <c r="E5489" s="32">
        <f t="shared" si="171"/>
        <v>0</v>
      </c>
      <c r="F5489" s="30"/>
      <c r="G5489" s="31"/>
      <c r="H5489" s="22"/>
      <c r="I5489" s="22"/>
      <c r="J5489" s="41"/>
      <c r="K5489" s="42"/>
      <c r="L5489" s="22"/>
      <c r="M5489" s="22"/>
      <c r="N5489" s="41"/>
      <c r="O5489" s="42"/>
      <c r="P5489" s="22"/>
      <c r="Q5489" s="22"/>
      <c r="R5489" s="41"/>
      <c r="S5489" s="42"/>
      <c r="T5489" s="22"/>
      <c r="U5489" s="22"/>
      <c r="V5489" s="41"/>
      <c r="W5489" s="42"/>
      <c r="X5489" s="22"/>
      <c r="Y5489" s="22"/>
      <c r="Z5489" s="41"/>
      <c r="AA5489" s="42"/>
      <c r="AB5489" s="22"/>
      <c r="AC5489" s="22"/>
      <c r="AD5489" s="43"/>
      <c r="AE5489" s="26"/>
      <c r="AF5489" s="26"/>
      <c r="AG5489" s="44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6" t="s">
        <v>1655</v>
      </c>
      <c r="B5490" s="37" t="s">
        <v>1530</v>
      </c>
      <c r="C5490" s="38" t="s">
        <v>1531</v>
      </c>
      <c r="D5490" s="24">
        <f t="shared" si="170"/>
        <v>0</v>
      </c>
      <c r="E5490" s="32">
        <f t="shared" si="171"/>
        <v>0</v>
      </c>
      <c r="F5490" s="30"/>
      <c r="G5490" s="31"/>
      <c r="H5490" s="22"/>
      <c r="I5490" s="22"/>
      <c r="J5490" s="41"/>
      <c r="K5490" s="42"/>
      <c r="L5490" s="22"/>
      <c r="M5490" s="22"/>
      <c r="N5490" s="41"/>
      <c r="O5490" s="42"/>
      <c r="P5490" s="22"/>
      <c r="Q5490" s="22"/>
      <c r="R5490" s="41"/>
      <c r="S5490" s="42"/>
      <c r="T5490" s="22"/>
      <c r="U5490" s="22"/>
      <c r="V5490" s="41"/>
      <c r="W5490" s="42"/>
      <c r="X5490" s="22"/>
      <c r="Y5490" s="22"/>
      <c r="Z5490" s="41"/>
      <c r="AA5490" s="42"/>
      <c r="AB5490" s="22"/>
      <c r="AC5490" s="22"/>
      <c r="AD5490" s="43"/>
      <c r="AE5490" s="26"/>
      <c r="AF5490" s="26"/>
      <c r="AG5490" s="44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6" t="s">
        <v>1655</v>
      </c>
      <c r="B5491" s="37" t="s">
        <v>1532</v>
      </c>
      <c r="C5491" s="38" t="s">
        <v>1533</v>
      </c>
      <c r="D5491" s="24">
        <f t="shared" si="170"/>
        <v>0</v>
      </c>
      <c r="E5491" s="32">
        <f t="shared" si="171"/>
        <v>0</v>
      </c>
      <c r="F5491" s="30"/>
      <c r="G5491" s="31"/>
      <c r="H5491" s="22"/>
      <c r="I5491" s="22"/>
      <c r="J5491" s="41"/>
      <c r="K5491" s="42"/>
      <c r="L5491" s="22"/>
      <c r="M5491" s="22"/>
      <c r="N5491" s="41"/>
      <c r="O5491" s="42"/>
      <c r="P5491" s="22"/>
      <c r="Q5491" s="22"/>
      <c r="R5491" s="41"/>
      <c r="S5491" s="42"/>
      <c r="T5491" s="22"/>
      <c r="U5491" s="22"/>
      <c r="V5491" s="41"/>
      <c r="W5491" s="42"/>
      <c r="X5491" s="22"/>
      <c r="Y5491" s="22"/>
      <c r="Z5491" s="41"/>
      <c r="AA5491" s="42"/>
      <c r="AB5491" s="22"/>
      <c r="AC5491" s="22"/>
      <c r="AD5491" s="43"/>
      <c r="AE5491" s="26"/>
      <c r="AF5491" s="26"/>
      <c r="AG5491" s="44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6" t="s">
        <v>1655</v>
      </c>
      <c r="B5492" s="37" t="s">
        <v>1534</v>
      </c>
      <c r="C5492" s="38" t="s">
        <v>1535</v>
      </c>
      <c r="D5492" s="24">
        <f t="shared" si="170"/>
        <v>0</v>
      </c>
      <c r="E5492" s="32">
        <f t="shared" si="171"/>
        <v>0</v>
      </c>
      <c r="F5492" s="30"/>
      <c r="G5492" s="31"/>
      <c r="H5492" s="22"/>
      <c r="I5492" s="22"/>
      <c r="J5492" s="41"/>
      <c r="K5492" s="42"/>
      <c r="L5492" s="22"/>
      <c r="M5492" s="22"/>
      <c r="N5492" s="41"/>
      <c r="O5492" s="42"/>
      <c r="P5492" s="22"/>
      <c r="Q5492" s="22"/>
      <c r="R5492" s="41"/>
      <c r="S5492" s="42"/>
      <c r="T5492" s="22"/>
      <c r="U5492" s="22"/>
      <c r="V5492" s="41"/>
      <c r="W5492" s="42"/>
      <c r="X5492" s="22"/>
      <c r="Y5492" s="22"/>
      <c r="Z5492" s="41"/>
      <c r="AA5492" s="42"/>
      <c r="AB5492" s="22"/>
      <c r="AC5492" s="22"/>
      <c r="AD5492" s="43"/>
      <c r="AE5492" s="26"/>
      <c r="AF5492" s="26"/>
      <c r="AG5492" s="44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6" t="s">
        <v>1655</v>
      </c>
      <c r="B5493" s="37" t="s">
        <v>1536</v>
      </c>
      <c r="C5493" s="38" t="s">
        <v>1537</v>
      </c>
      <c r="D5493" s="24">
        <f t="shared" si="170"/>
        <v>0</v>
      </c>
      <c r="E5493" s="32">
        <f t="shared" si="171"/>
        <v>0</v>
      </c>
      <c r="F5493" s="30"/>
      <c r="G5493" s="31"/>
      <c r="H5493" s="22"/>
      <c r="I5493" s="22"/>
      <c r="J5493" s="41"/>
      <c r="K5493" s="42"/>
      <c r="L5493" s="22"/>
      <c r="M5493" s="22"/>
      <c r="N5493" s="41"/>
      <c r="O5493" s="42"/>
      <c r="P5493" s="22"/>
      <c r="Q5493" s="22"/>
      <c r="R5493" s="41"/>
      <c r="S5493" s="42"/>
      <c r="T5493" s="22"/>
      <c r="U5493" s="22"/>
      <c r="V5493" s="41"/>
      <c r="W5493" s="42"/>
      <c r="X5493" s="22"/>
      <c r="Y5493" s="22"/>
      <c r="Z5493" s="41"/>
      <c r="AA5493" s="42"/>
      <c r="AB5493" s="22"/>
      <c r="AC5493" s="22"/>
      <c r="AD5493" s="43"/>
      <c r="AE5493" s="26"/>
      <c r="AF5493" s="26"/>
      <c r="AG5493" s="44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6" t="s">
        <v>1655</v>
      </c>
      <c r="B5494" s="37" t="s">
        <v>1538</v>
      </c>
      <c r="C5494" s="38" t="s">
        <v>1539</v>
      </c>
      <c r="D5494" s="24">
        <f t="shared" si="170"/>
        <v>0</v>
      </c>
      <c r="E5494" s="32">
        <f t="shared" si="171"/>
        <v>0</v>
      </c>
      <c r="F5494" s="30"/>
      <c r="G5494" s="31"/>
      <c r="H5494" s="22"/>
      <c r="I5494" s="22"/>
      <c r="J5494" s="41"/>
      <c r="K5494" s="42"/>
      <c r="L5494" s="22"/>
      <c r="M5494" s="22"/>
      <c r="N5494" s="41"/>
      <c r="O5494" s="42"/>
      <c r="P5494" s="22"/>
      <c r="Q5494" s="22"/>
      <c r="R5494" s="41"/>
      <c r="S5494" s="42"/>
      <c r="T5494" s="22"/>
      <c r="U5494" s="22"/>
      <c r="V5494" s="41"/>
      <c r="W5494" s="42"/>
      <c r="X5494" s="22"/>
      <c r="Y5494" s="22"/>
      <c r="Z5494" s="41"/>
      <c r="AA5494" s="42"/>
      <c r="AB5494" s="22"/>
      <c r="AC5494" s="22"/>
      <c r="AD5494" s="43"/>
      <c r="AE5494" s="26"/>
      <c r="AF5494" s="26"/>
      <c r="AG5494" s="44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6" t="s">
        <v>1655</v>
      </c>
      <c r="B5495" s="37" t="s">
        <v>1540</v>
      </c>
      <c r="C5495" s="38" t="s">
        <v>1541</v>
      </c>
      <c r="D5495" s="24">
        <f t="shared" si="170"/>
        <v>0</v>
      </c>
      <c r="E5495" s="32">
        <f t="shared" si="171"/>
        <v>0</v>
      </c>
      <c r="F5495" s="30"/>
      <c r="G5495" s="31"/>
      <c r="H5495" s="22"/>
      <c r="I5495" s="22"/>
      <c r="J5495" s="41"/>
      <c r="K5495" s="42"/>
      <c r="L5495" s="22"/>
      <c r="M5495" s="22"/>
      <c r="N5495" s="41"/>
      <c r="O5495" s="42"/>
      <c r="P5495" s="22"/>
      <c r="Q5495" s="22"/>
      <c r="R5495" s="41"/>
      <c r="S5495" s="42"/>
      <c r="T5495" s="22"/>
      <c r="U5495" s="22"/>
      <c r="V5495" s="41"/>
      <c r="W5495" s="42"/>
      <c r="X5495" s="22"/>
      <c r="Y5495" s="22"/>
      <c r="Z5495" s="41"/>
      <c r="AA5495" s="42"/>
      <c r="AB5495" s="22"/>
      <c r="AC5495" s="22"/>
      <c r="AD5495" s="43"/>
      <c r="AE5495" s="26"/>
      <c r="AF5495" s="26"/>
      <c r="AG5495" s="44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6" t="s">
        <v>1655</v>
      </c>
      <c r="B5496" s="37" t="s">
        <v>1542</v>
      </c>
      <c r="C5496" s="38" t="s">
        <v>1543</v>
      </c>
      <c r="D5496" s="24">
        <f t="shared" si="170"/>
        <v>0</v>
      </c>
      <c r="E5496" s="32">
        <f t="shared" si="171"/>
        <v>0</v>
      </c>
      <c r="F5496" s="30"/>
      <c r="G5496" s="31"/>
      <c r="H5496" s="22"/>
      <c r="I5496" s="22"/>
      <c r="J5496" s="41"/>
      <c r="K5496" s="42"/>
      <c r="L5496" s="22"/>
      <c r="M5496" s="22"/>
      <c r="N5496" s="41"/>
      <c r="O5496" s="42"/>
      <c r="P5496" s="22"/>
      <c r="Q5496" s="22"/>
      <c r="R5496" s="41"/>
      <c r="S5496" s="42"/>
      <c r="T5496" s="22"/>
      <c r="U5496" s="22"/>
      <c r="V5496" s="41"/>
      <c r="W5496" s="42"/>
      <c r="X5496" s="22"/>
      <c r="Y5496" s="22"/>
      <c r="Z5496" s="41"/>
      <c r="AA5496" s="42"/>
      <c r="AB5496" s="22"/>
      <c r="AC5496" s="22"/>
      <c r="AD5496" s="43"/>
      <c r="AE5496" s="26"/>
      <c r="AF5496" s="26"/>
      <c r="AG5496" s="44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6" t="s">
        <v>1655</v>
      </c>
      <c r="B5497" s="37" t="s">
        <v>1544</v>
      </c>
      <c r="C5497" s="38" t="s">
        <v>1545</v>
      </c>
      <c r="D5497" s="24">
        <f t="shared" si="170"/>
        <v>0</v>
      </c>
      <c r="E5497" s="32">
        <f t="shared" si="171"/>
        <v>0</v>
      </c>
      <c r="F5497" s="30"/>
      <c r="G5497" s="31"/>
      <c r="H5497" s="22"/>
      <c r="I5497" s="22"/>
      <c r="J5497" s="41"/>
      <c r="K5497" s="42"/>
      <c r="L5497" s="22"/>
      <c r="M5497" s="22"/>
      <c r="N5497" s="41"/>
      <c r="O5497" s="42"/>
      <c r="P5497" s="22"/>
      <c r="Q5497" s="22"/>
      <c r="R5497" s="41"/>
      <c r="S5497" s="42"/>
      <c r="T5497" s="22"/>
      <c r="U5497" s="22"/>
      <c r="V5497" s="41"/>
      <c r="W5497" s="42"/>
      <c r="X5497" s="22"/>
      <c r="Y5497" s="22"/>
      <c r="Z5497" s="41"/>
      <c r="AA5497" s="42"/>
      <c r="AB5497" s="22"/>
      <c r="AC5497" s="22"/>
      <c r="AD5497" s="43"/>
      <c r="AE5497" s="26"/>
      <c r="AF5497" s="26"/>
      <c r="AG5497" s="44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6" t="s">
        <v>1655</v>
      </c>
      <c r="B5498" s="37" t="s">
        <v>1546</v>
      </c>
      <c r="C5498" s="38" t="s">
        <v>1547</v>
      </c>
      <c r="D5498" s="24">
        <f t="shared" si="170"/>
        <v>0</v>
      </c>
      <c r="E5498" s="32">
        <f t="shared" si="171"/>
        <v>0</v>
      </c>
      <c r="F5498" s="30"/>
      <c r="G5498" s="31"/>
      <c r="H5498" s="22"/>
      <c r="I5498" s="22"/>
      <c r="J5498" s="41"/>
      <c r="K5498" s="42"/>
      <c r="L5498" s="22"/>
      <c r="M5498" s="22"/>
      <c r="N5498" s="41"/>
      <c r="O5498" s="42"/>
      <c r="P5498" s="22"/>
      <c r="Q5498" s="22"/>
      <c r="R5498" s="41"/>
      <c r="S5498" s="42"/>
      <c r="T5498" s="22"/>
      <c r="U5498" s="22"/>
      <c r="V5498" s="41"/>
      <c r="W5498" s="42"/>
      <c r="X5498" s="22"/>
      <c r="Y5498" s="22"/>
      <c r="Z5498" s="41"/>
      <c r="AA5498" s="42"/>
      <c r="AB5498" s="22"/>
      <c r="AC5498" s="22"/>
      <c r="AD5498" s="43"/>
      <c r="AE5498" s="26"/>
      <c r="AF5498" s="26"/>
      <c r="AG5498" s="44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6" t="s">
        <v>1655</v>
      </c>
      <c r="B5499" s="37" t="s">
        <v>1548</v>
      </c>
      <c r="C5499" s="38" t="s">
        <v>1549</v>
      </c>
      <c r="D5499" s="24">
        <f t="shared" si="170"/>
        <v>0</v>
      </c>
      <c r="E5499" s="32">
        <f t="shared" si="171"/>
        <v>0</v>
      </c>
      <c r="F5499" s="28"/>
      <c r="G5499" s="29"/>
      <c r="H5499" s="19"/>
      <c r="I5499" s="19"/>
      <c r="J5499" s="39"/>
      <c r="K5499" s="40"/>
      <c r="L5499" s="19"/>
      <c r="M5499" s="19"/>
      <c r="N5499" s="39"/>
      <c r="O5499" s="40"/>
      <c r="P5499" s="22"/>
      <c r="Q5499" s="22"/>
      <c r="R5499" s="39"/>
      <c r="S5499" s="40"/>
      <c r="T5499" s="19"/>
      <c r="U5499" s="19"/>
      <c r="V5499" s="39"/>
      <c r="W5499" s="40"/>
      <c r="X5499" s="19"/>
      <c r="Y5499" s="19"/>
      <c r="Z5499" s="39"/>
      <c r="AA5499" s="40"/>
      <c r="AB5499" s="19"/>
      <c r="AC5499" s="19"/>
      <c r="AD5499" s="43"/>
      <c r="AE5499" s="26"/>
      <c r="AF5499" s="26"/>
      <c r="AG5499" s="44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6" t="s">
        <v>1655</v>
      </c>
      <c r="B5500" s="37" t="s">
        <v>1550</v>
      </c>
      <c r="C5500" s="38" t="s">
        <v>1551</v>
      </c>
      <c r="D5500" s="24">
        <f t="shared" si="170"/>
        <v>0</v>
      </c>
      <c r="E5500" s="32">
        <f t="shared" si="171"/>
        <v>0</v>
      </c>
      <c r="F5500" s="30"/>
      <c r="G5500" s="31"/>
      <c r="H5500" s="22"/>
      <c r="I5500" s="22"/>
      <c r="J5500" s="41"/>
      <c r="K5500" s="42"/>
      <c r="L5500" s="22"/>
      <c r="M5500" s="22"/>
      <c r="N5500" s="41"/>
      <c r="O5500" s="42"/>
      <c r="P5500" s="19"/>
      <c r="Q5500" s="19"/>
      <c r="R5500" s="41"/>
      <c r="S5500" s="42"/>
      <c r="T5500" s="22"/>
      <c r="U5500" s="22"/>
      <c r="V5500" s="41"/>
      <c r="W5500" s="42"/>
      <c r="X5500" s="22"/>
      <c r="Y5500" s="22"/>
      <c r="Z5500" s="41"/>
      <c r="AA5500" s="42"/>
      <c r="AB5500" s="22"/>
      <c r="AC5500" s="22"/>
      <c r="AD5500" s="43"/>
      <c r="AE5500" s="26"/>
      <c r="AF5500" s="26"/>
      <c r="AG5500" s="44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6" t="s">
        <v>1655</v>
      </c>
      <c r="B5501" s="37" t="s">
        <v>1552</v>
      </c>
      <c r="C5501" s="38" t="s">
        <v>1553</v>
      </c>
      <c r="D5501" s="24">
        <f t="shared" si="170"/>
        <v>0</v>
      </c>
      <c r="E5501" s="32">
        <f t="shared" si="171"/>
        <v>0</v>
      </c>
      <c r="F5501" s="28"/>
      <c r="G5501" s="29"/>
      <c r="H5501" s="19"/>
      <c r="I5501" s="19"/>
      <c r="J5501" s="39"/>
      <c r="K5501" s="40"/>
      <c r="L5501" s="19"/>
      <c r="M5501" s="19"/>
      <c r="N5501" s="39"/>
      <c r="O5501" s="40"/>
      <c r="P5501" s="22"/>
      <c r="Q5501" s="22"/>
      <c r="R5501" s="39"/>
      <c r="S5501" s="40"/>
      <c r="T5501" s="19"/>
      <c r="U5501" s="19"/>
      <c r="V5501" s="39"/>
      <c r="W5501" s="40"/>
      <c r="X5501" s="19"/>
      <c r="Y5501" s="19"/>
      <c r="Z5501" s="39"/>
      <c r="AA5501" s="40"/>
      <c r="AB5501" s="19"/>
      <c r="AC5501" s="19"/>
      <c r="AD5501" s="43"/>
      <c r="AE5501" s="26"/>
      <c r="AF5501" s="26"/>
      <c r="AG5501" s="44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6" t="s">
        <v>1655</v>
      </c>
      <c r="B5502" s="37" t="s">
        <v>1554</v>
      </c>
      <c r="C5502" s="38" t="s">
        <v>1555</v>
      </c>
      <c r="D5502" s="24">
        <f t="shared" si="170"/>
        <v>0</v>
      </c>
      <c r="E5502" s="32">
        <f t="shared" si="171"/>
        <v>0</v>
      </c>
      <c r="F5502" s="30"/>
      <c r="G5502" s="31"/>
      <c r="H5502" s="22"/>
      <c r="I5502" s="22"/>
      <c r="J5502" s="41"/>
      <c r="K5502" s="42"/>
      <c r="L5502" s="22"/>
      <c r="M5502" s="22"/>
      <c r="N5502" s="41"/>
      <c r="O5502" s="42"/>
      <c r="P5502" s="19"/>
      <c r="Q5502" s="19"/>
      <c r="R5502" s="41"/>
      <c r="S5502" s="42"/>
      <c r="T5502" s="22"/>
      <c r="U5502" s="22"/>
      <c r="V5502" s="41"/>
      <c r="W5502" s="42"/>
      <c r="X5502" s="22"/>
      <c r="Y5502" s="22"/>
      <c r="Z5502" s="41"/>
      <c r="AA5502" s="42"/>
      <c r="AB5502" s="22"/>
      <c r="AC5502" s="22"/>
      <c r="AD5502" s="43"/>
      <c r="AE5502" s="26"/>
      <c r="AF5502" s="26"/>
      <c r="AG5502" s="44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6" t="s">
        <v>1655</v>
      </c>
      <c r="B5503" s="37" t="s">
        <v>1556</v>
      </c>
      <c r="C5503" s="38" t="s">
        <v>1557</v>
      </c>
      <c r="D5503" s="24">
        <f t="shared" si="170"/>
        <v>0</v>
      </c>
      <c r="E5503" s="32">
        <f t="shared" si="171"/>
        <v>0</v>
      </c>
      <c r="F5503" s="30"/>
      <c r="G5503" s="31"/>
      <c r="H5503" s="22"/>
      <c r="I5503" s="22"/>
      <c r="J5503" s="41"/>
      <c r="K5503" s="42"/>
      <c r="L5503" s="22"/>
      <c r="M5503" s="22"/>
      <c r="N5503" s="41"/>
      <c r="O5503" s="42"/>
      <c r="P5503" s="22"/>
      <c r="Q5503" s="22"/>
      <c r="R5503" s="41"/>
      <c r="S5503" s="42"/>
      <c r="T5503" s="22"/>
      <c r="U5503" s="22"/>
      <c r="V5503" s="41"/>
      <c r="W5503" s="42"/>
      <c r="X5503" s="22"/>
      <c r="Y5503" s="22"/>
      <c r="Z5503" s="41"/>
      <c r="AA5503" s="42"/>
      <c r="AB5503" s="22"/>
      <c r="AC5503" s="22"/>
      <c r="AD5503" s="43"/>
      <c r="AE5503" s="26"/>
      <c r="AF5503" s="26"/>
      <c r="AG5503" s="44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6" t="s">
        <v>1655</v>
      </c>
      <c r="B5504" s="37" t="s">
        <v>1558</v>
      </c>
      <c r="C5504" s="38" t="s">
        <v>1559</v>
      </c>
      <c r="D5504" s="24">
        <f t="shared" si="170"/>
        <v>0</v>
      </c>
      <c r="E5504" s="32">
        <f t="shared" si="171"/>
        <v>0</v>
      </c>
      <c r="F5504" s="30"/>
      <c r="G5504" s="31"/>
      <c r="H5504" s="22"/>
      <c r="I5504" s="22"/>
      <c r="J5504" s="41"/>
      <c r="K5504" s="42"/>
      <c r="L5504" s="22"/>
      <c r="M5504" s="22"/>
      <c r="N5504" s="41"/>
      <c r="O5504" s="42"/>
      <c r="P5504" s="22"/>
      <c r="Q5504" s="22"/>
      <c r="R5504" s="41"/>
      <c r="S5504" s="42"/>
      <c r="T5504" s="22"/>
      <c r="U5504" s="22"/>
      <c r="V5504" s="41"/>
      <c r="W5504" s="42"/>
      <c r="X5504" s="22"/>
      <c r="Y5504" s="22"/>
      <c r="Z5504" s="41"/>
      <c r="AA5504" s="42"/>
      <c r="AB5504" s="22"/>
      <c r="AC5504" s="22"/>
      <c r="AD5504" s="43"/>
      <c r="AE5504" s="26"/>
      <c r="AF5504" s="26"/>
      <c r="AG5504" s="44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6" t="s">
        <v>1655</v>
      </c>
      <c r="B5505" s="37" t="s">
        <v>1560</v>
      </c>
      <c r="C5505" s="38" t="s">
        <v>1561</v>
      </c>
      <c r="D5505" s="24">
        <f t="shared" si="170"/>
        <v>0</v>
      </c>
      <c r="E5505" s="32">
        <f t="shared" si="171"/>
        <v>0</v>
      </c>
      <c r="F5505" s="30"/>
      <c r="G5505" s="31"/>
      <c r="H5505" s="22"/>
      <c r="I5505" s="22"/>
      <c r="J5505" s="41"/>
      <c r="K5505" s="42"/>
      <c r="L5505" s="22"/>
      <c r="M5505" s="22"/>
      <c r="N5505" s="41"/>
      <c r="O5505" s="42"/>
      <c r="P5505" s="22"/>
      <c r="Q5505" s="22"/>
      <c r="R5505" s="41"/>
      <c r="S5505" s="42"/>
      <c r="T5505" s="22"/>
      <c r="U5505" s="22"/>
      <c r="V5505" s="41"/>
      <c r="W5505" s="42"/>
      <c r="X5505" s="22"/>
      <c r="Y5505" s="22"/>
      <c r="Z5505" s="41"/>
      <c r="AA5505" s="42"/>
      <c r="AB5505" s="22"/>
      <c r="AC5505" s="22"/>
      <c r="AD5505" s="43"/>
      <c r="AE5505" s="26"/>
      <c r="AF5505" s="26"/>
      <c r="AG5505" s="44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6" t="s">
        <v>1655</v>
      </c>
      <c r="B5506" s="37" t="s">
        <v>1562</v>
      </c>
      <c r="C5506" s="38" t="s">
        <v>1563</v>
      </c>
      <c r="D5506" s="24">
        <f t="shared" si="170"/>
        <v>0</v>
      </c>
      <c r="E5506" s="32">
        <f t="shared" si="171"/>
        <v>0</v>
      </c>
      <c r="F5506" s="30"/>
      <c r="G5506" s="31"/>
      <c r="H5506" s="22"/>
      <c r="I5506" s="22"/>
      <c r="J5506" s="41"/>
      <c r="K5506" s="42"/>
      <c r="L5506" s="22"/>
      <c r="M5506" s="22"/>
      <c r="N5506" s="41"/>
      <c r="O5506" s="42"/>
      <c r="P5506" s="22"/>
      <c r="Q5506" s="22"/>
      <c r="R5506" s="41"/>
      <c r="S5506" s="42"/>
      <c r="T5506" s="22"/>
      <c r="U5506" s="22"/>
      <c r="V5506" s="41"/>
      <c r="W5506" s="42"/>
      <c r="X5506" s="22"/>
      <c r="Y5506" s="22"/>
      <c r="Z5506" s="41"/>
      <c r="AA5506" s="42"/>
      <c r="AB5506" s="22"/>
      <c r="AC5506" s="22"/>
      <c r="AD5506" s="43"/>
      <c r="AE5506" s="26"/>
      <c r="AF5506" s="26"/>
      <c r="AG5506" s="44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6" t="s">
        <v>1655</v>
      </c>
      <c r="B5507" s="37" t="s">
        <v>1564</v>
      </c>
      <c r="C5507" s="38" t="s">
        <v>1565</v>
      </c>
      <c r="D5507" s="24">
        <f t="shared" si="170"/>
        <v>0</v>
      </c>
      <c r="E5507" s="32">
        <f t="shared" si="171"/>
        <v>0</v>
      </c>
      <c r="F5507" s="30"/>
      <c r="G5507" s="31"/>
      <c r="H5507" s="22"/>
      <c r="I5507" s="22"/>
      <c r="J5507" s="41"/>
      <c r="K5507" s="42"/>
      <c r="L5507" s="22"/>
      <c r="M5507" s="22"/>
      <c r="N5507" s="41"/>
      <c r="O5507" s="42"/>
      <c r="P5507" s="22"/>
      <c r="Q5507" s="22"/>
      <c r="R5507" s="41"/>
      <c r="S5507" s="42"/>
      <c r="T5507" s="22"/>
      <c r="U5507" s="22"/>
      <c r="V5507" s="41"/>
      <c r="W5507" s="42"/>
      <c r="X5507" s="22"/>
      <c r="Y5507" s="22"/>
      <c r="Z5507" s="41"/>
      <c r="AA5507" s="42"/>
      <c r="AB5507" s="22"/>
      <c r="AC5507" s="22"/>
      <c r="AD5507" s="43"/>
      <c r="AE5507" s="26"/>
      <c r="AF5507" s="26"/>
      <c r="AG5507" s="44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6" t="s">
        <v>1655</v>
      </c>
      <c r="B5508" s="37" t="s">
        <v>1566</v>
      </c>
      <c r="C5508" s="38" t="s">
        <v>1567</v>
      </c>
      <c r="D5508" s="24">
        <f t="shared" ref="D5508:D5571" si="172">F5508+H5508+J5508+L5508+N5508+P5508+R5508+T5508+V5508+X5508+Z5508+AB5508</f>
        <v>0</v>
      </c>
      <c r="E5508" s="32">
        <f t="shared" ref="E5508:E5571" si="173">G5508+I5508+K5508+M5508+O5508+Q5508+S5508+U5508+W5508+Y5508+AA5508+AC5508</f>
        <v>0</v>
      </c>
      <c r="F5508" s="30"/>
      <c r="G5508" s="31"/>
      <c r="H5508" s="22"/>
      <c r="I5508" s="22"/>
      <c r="J5508" s="41"/>
      <c r="K5508" s="42"/>
      <c r="L5508" s="22"/>
      <c r="M5508" s="22"/>
      <c r="N5508" s="41"/>
      <c r="O5508" s="42"/>
      <c r="P5508" s="22"/>
      <c r="Q5508" s="22"/>
      <c r="R5508" s="41"/>
      <c r="S5508" s="42"/>
      <c r="T5508" s="22"/>
      <c r="U5508" s="22"/>
      <c r="V5508" s="41"/>
      <c r="W5508" s="42"/>
      <c r="X5508" s="22"/>
      <c r="Y5508" s="22"/>
      <c r="Z5508" s="41"/>
      <c r="AA5508" s="42"/>
      <c r="AB5508" s="22"/>
      <c r="AC5508" s="22"/>
      <c r="AD5508" s="43"/>
      <c r="AE5508" s="26"/>
      <c r="AF5508" s="26"/>
      <c r="AG5508" s="44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6" t="s">
        <v>1655</v>
      </c>
      <c r="B5509" s="37" t="s">
        <v>1568</v>
      </c>
      <c r="C5509" s="38" t="s">
        <v>1569</v>
      </c>
      <c r="D5509" s="24">
        <f t="shared" si="172"/>
        <v>0</v>
      </c>
      <c r="E5509" s="32">
        <f t="shared" si="173"/>
        <v>0</v>
      </c>
      <c r="F5509" s="30"/>
      <c r="G5509" s="31"/>
      <c r="H5509" s="22"/>
      <c r="I5509" s="22"/>
      <c r="J5509" s="41"/>
      <c r="K5509" s="42"/>
      <c r="L5509" s="22"/>
      <c r="M5509" s="22"/>
      <c r="N5509" s="41"/>
      <c r="O5509" s="42"/>
      <c r="P5509" s="22"/>
      <c r="Q5509" s="22"/>
      <c r="R5509" s="41"/>
      <c r="S5509" s="42"/>
      <c r="T5509" s="22"/>
      <c r="U5509" s="22"/>
      <c r="V5509" s="41"/>
      <c r="W5509" s="42"/>
      <c r="X5509" s="22"/>
      <c r="Y5509" s="22"/>
      <c r="Z5509" s="41"/>
      <c r="AA5509" s="42"/>
      <c r="AB5509" s="22"/>
      <c r="AC5509" s="22"/>
      <c r="AD5509" s="43"/>
      <c r="AE5509" s="26"/>
      <c r="AF5509" s="26"/>
      <c r="AG5509" s="44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6" t="s">
        <v>1655</v>
      </c>
      <c r="B5510" s="37" t="s">
        <v>1570</v>
      </c>
      <c r="C5510" s="38" t="s">
        <v>1571</v>
      </c>
      <c r="D5510" s="24">
        <f t="shared" si="172"/>
        <v>329400</v>
      </c>
      <c r="E5510" s="32">
        <f t="shared" si="173"/>
        <v>0</v>
      </c>
      <c r="F5510" s="28">
        <v>27200</v>
      </c>
      <c r="G5510" s="29">
        <v>0</v>
      </c>
      <c r="H5510" s="19">
        <v>11800</v>
      </c>
      <c r="I5510" s="19">
        <v>0</v>
      </c>
      <c r="J5510" s="39">
        <v>11800</v>
      </c>
      <c r="K5510" s="40">
        <v>0</v>
      </c>
      <c r="L5510" s="19">
        <v>11800</v>
      </c>
      <c r="M5510" s="19">
        <v>0</v>
      </c>
      <c r="N5510" s="39">
        <v>47800</v>
      </c>
      <c r="O5510" s="40">
        <v>0</v>
      </c>
      <c r="P5510" s="22">
        <v>173000</v>
      </c>
      <c r="Q5510" s="22">
        <v>0</v>
      </c>
      <c r="R5510" s="39">
        <v>23000</v>
      </c>
      <c r="S5510" s="40">
        <v>0</v>
      </c>
      <c r="T5510" s="19">
        <v>23000</v>
      </c>
      <c r="U5510" s="19">
        <v>0</v>
      </c>
      <c r="V5510" s="39"/>
      <c r="W5510" s="40"/>
      <c r="X5510" s="19"/>
      <c r="Y5510" s="19"/>
      <c r="Z5510" s="39"/>
      <c r="AA5510" s="40"/>
      <c r="AB5510" s="19"/>
      <c r="AC5510" s="19"/>
      <c r="AD5510" s="43"/>
      <c r="AE5510" s="26"/>
      <c r="AF5510" s="26"/>
      <c r="AG5510" s="44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6" t="s">
        <v>1655</v>
      </c>
      <c r="B5511" s="37" t="s">
        <v>1572</v>
      </c>
      <c r="C5511" s="38" t="s">
        <v>1573</v>
      </c>
      <c r="D5511" s="24">
        <f t="shared" si="172"/>
        <v>0</v>
      </c>
      <c r="E5511" s="32">
        <f t="shared" si="173"/>
        <v>0</v>
      </c>
      <c r="F5511" s="30"/>
      <c r="G5511" s="31"/>
      <c r="H5511" s="22"/>
      <c r="I5511" s="22"/>
      <c r="J5511" s="41"/>
      <c r="K5511" s="42"/>
      <c r="L5511" s="22"/>
      <c r="M5511" s="22"/>
      <c r="N5511" s="41"/>
      <c r="O5511" s="42"/>
      <c r="P5511" s="19"/>
      <c r="Q5511" s="19"/>
      <c r="R5511" s="41"/>
      <c r="S5511" s="42"/>
      <c r="T5511" s="22"/>
      <c r="U5511" s="22"/>
      <c r="V5511" s="41"/>
      <c r="W5511" s="42"/>
      <c r="X5511" s="22"/>
      <c r="Y5511" s="22"/>
      <c r="Z5511" s="41"/>
      <c r="AA5511" s="42"/>
      <c r="AB5511" s="22"/>
      <c r="AC5511" s="22"/>
      <c r="AD5511" s="43"/>
      <c r="AE5511" s="26"/>
      <c r="AF5511" s="26"/>
      <c r="AG5511" s="44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6" t="s">
        <v>1656</v>
      </c>
      <c r="B5512" s="37" t="s">
        <v>5</v>
      </c>
      <c r="C5512" s="38" t="s">
        <v>6</v>
      </c>
      <c r="D5512" s="24">
        <f t="shared" si="172"/>
        <v>1242622.6099999999</v>
      </c>
      <c r="E5512" s="32">
        <f t="shared" si="173"/>
        <v>1325618.6099999999</v>
      </c>
      <c r="F5512" s="28">
        <v>196099</v>
      </c>
      <c r="G5512" s="29">
        <v>272599</v>
      </c>
      <c r="H5512" s="19">
        <v>123625.61</v>
      </c>
      <c r="I5512" s="19">
        <v>130125.61</v>
      </c>
      <c r="J5512" s="39">
        <v>127872</v>
      </c>
      <c r="K5512" s="40">
        <v>127872</v>
      </c>
      <c r="L5512" s="19">
        <v>204188</v>
      </c>
      <c r="M5512" s="19">
        <v>203766</v>
      </c>
      <c r="N5512" s="39">
        <v>162660</v>
      </c>
      <c r="O5512" s="40">
        <v>163082</v>
      </c>
      <c r="P5512" s="22">
        <v>232925</v>
      </c>
      <c r="Q5512" s="22">
        <v>232925</v>
      </c>
      <c r="R5512" s="39">
        <v>99458</v>
      </c>
      <c r="S5512" s="40">
        <v>99458</v>
      </c>
      <c r="T5512" s="19">
        <v>95795</v>
      </c>
      <c r="U5512" s="19">
        <v>95791</v>
      </c>
      <c r="V5512" s="39"/>
      <c r="W5512" s="40"/>
      <c r="X5512" s="19"/>
      <c r="Y5512" s="19"/>
      <c r="Z5512" s="39"/>
      <c r="AA5512" s="40"/>
      <c r="AB5512" s="19"/>
      <c r="AC5512" s="19"/>
      <c r="AD5512" s="43"/>
      <c r="AE5512" s="26"/>
      <c r="AF5512" s="26"/>
      <c r="AG5512" s="44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6" t="s">
        <v>1656</v>
      </c>
      <c r="B5513" s="37" t="s">
        <v>7</v>
      </c>
      <c r="C5513" s="38" t="s">
        <v>8</v>
      </c>
      <c r="D5513" s="24">
        <f t="shared" si="172"/>
        <v>0</v>
      </c>
      <c r="E5513" s="32">
        <f t="shared" si="173"/>
        <v>0</v>
      </c>
      <c r="F5513" s="28"/>
      <c r="G5513" s="29"/>
      <c r="H5513" s="22"/>
      <c r="I5513" s="22"/>
      <c r="J5513" s="41"/>
      <c r="K5513" s="42"/>
      <c r="L5513" s="22"/>
      <c r="M5513" s="22"/>
      <c r="N5513" s="41"/>
      <c r="O5513" s="42"/>
      <c r="P5513" s="19"/>
      <c r="Q5513" s="19"/>
      <c r="R5513" s="41"/>
      <c r="S5513" s="42"/>
      <c r="T5513" s="22"/>
      <c r="U5513" s="22"/>
      <c r="V5513" s="41"/>
      <c r="W5513" s="42"/>
      <c r="X5513" s="22"/>
      <c r="Y5513" s="22"/>
      <c r="Z5513" s="41"/>
      <c r="AA5513" s="42"/>
      <c r="AB5513" s="22"/>
      <c r="AC5513" s="22"/>
      <c r="AD5513" s="43"/>
      <c r="AE5513" s="26"/>
      <c r="AF5513" s="26"/>
      <c r="AG5513" s="44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6" t="s">
        <v>1656</v>
      </c>
      <c r="B5514" s="37" t="s">
        <v>9</v>
      </c>
      <c r="C5514" s="38" t="s">
        <v>10</v>
      </c>
      <c r="D5514" s="24">
        <f t="shared" si="172"/>
        <v>0</v>
      </c>
      <c r="E5514" s="32">
        <f t="shared" si="173"/>
        <v>0</v>
      </c>
      <c r="F5514" s="28"/>
      <c r="G5514" s="29"/>
      <c r="H5514" s="22"/>
      <c r="I5514" s="22"/>
      <c r="J5514" s="41"/>
      <c r="K5514" s="42"/>
      <c r="L5514" s="22"/>
      <c r="M5514" s="22"/>
      <c r="N5514" s="41"/>
      <c r="O5514" s="42"/>
      <c r="P5514" s="22"/>
      <c r="Q5514" s="22"/>
      <c r="R5514" s="41"/>
      <c r="S5514" s="42"/>
      <c r="T5514" s="22"/>
      <c r="U5514" s="22"/>
      <c r="V5514" s="41"/>
      <c r="W5514" s="42"/>
      <c r="X5514" s="22"/>
      <c r="Y5514" s="22"/>
      <c r="Z5514" s="41"/>
      <c r="AA5514" s="42"/>
      <c r="AB5514" s="22"/>
      <c r="AC5514" s="22"/>
      <c r="AD5514" s="43"/>
      <c r="AE5514" s="26"/>
      <c r="AF5514" s="26"/>
      <c r="AG5514" s="44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6" t="s">
        <v>1656</v>
      </c>
      <c r="B5515" s="37" t="s">
        <v>11</v>
      </c>
      <c r="C5515" s="38" t="s">
        <v>12</v>
      </c>
      <c r="D5515" s="24">
        <f t="shared" si="172"/>
        <v>0</v>
      </c>
      <c r="E5515" s="32">
        <f t="shared" si="173"/>
        <v>0</v>
      </c>
      <c r="F5515" s="28"/>
      <c r="G5515" s="29"/>
      <c r="H5515" s="22"/>
      <c r="I5515" s="22"/>
      <c r="J5515" s="41"/>
      <c r="K5515" s="42"/>
      <c r="L5515" s="22"/>
      <c r="M5515" s="22"/>
      <c r="N5515" s="41"/>
      <c r="O5515" s="42"/>
      <c r="P5515" s="22"/>
      <c r="Q5515" s="22"/>
      <c r="R5515" s="41"/>
      <c r="S5515" s="42"/>
      <c r="T5515" s="22"/>
      <c r="U5515" s="22"/>
      <c r="V5515" s="41"/>
      <c r="W5515" s="42"/>
      <c r="X5515" s="22"/>
      <c r="Y5515" s="22"/>
      <c r="Z5515" s="41"/>
      <c r="AA5515" s="42"/>
      <c r="AB5515" s="22"/>
      <c r="AC5515" s="22"/>
      <c r="AD5515" s="43"/>
      <c r="AE5515" s="26"/>
      <c r="AF5515" s="26"/>
      <c r="AG5515" s="44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6" t="s">
        <v>1656</v>
      </c>
      <c r="B5516" s="37" t="s">
        <v>13</v>
      </c>
      <c r="C5516" s="38" t="s">
        <v>14</v>
      </c>
      <c r="D5516" s="24">
        <f t="shared" si="172"/>
        <v>0</v>
      </c>
      <c r="E5516" s="32">
        <f t="shared" si="173"/>
        <v>0</v>
      </c>
      <c r="F5516" s="28"/>
      <c r="G5516" s="29"/>
      <c r="H5516" s="22"/>
      <c r="I5516" s="22"/>
      <c r="J5516" s="41"/>
      <c r="K5516" s="42"/>
      <c r="L5516" s="22"/>
      <c r="M5516" s="22"/>
      <c r="N5516" s="41"/>
      <c r="O5516" s="42"/>
      <c r="P5516" s="22"/>
      <c r="Q5516" s="22"/>
      <c r="R5516" s="41"/>
      <c r="S5516" s="42"/>
      <c r="T5516" s="22"/>
      <c r="U5516" s="22"/>
      <c r="V5516" s="41"/>
      <c r="W5516" s="42"/>
      <c r="X5516" s="22"/>
      <c r="Y5516" s="22"/>
      <c r="Z5516" s="41"/>
      <c r="AA5516" s="42"/>
      <c r="AB5516" s="22"/>
      <c r="AC5516" s="22"/>
      <c r="AD5516" s="43"/>
      <c r="AE5516" s="26"/>
      <c r="AF5516" s="26"/>
      <c r="AG5516" s="44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6" t="s">
        <v>1656</v>
      </c>
      <c r="B5517" s="37" t="s">
        <v>15</v>
      </c>
      <c r="C5517" s="38" t="s">
        <v>16</v>
      </c>
      <c r="D5517" s="24">
        <f t="shared" si="172"/>
        <v>56805</v>
      </c>
      <c r="E5517" s="32">
        <f t="shared" si="173"/>
        <v>0</v>
      </c>
      <c r="F5517" s="28"/>
      <c r="G5517" s="29"/>
      <c r="H5517" s="22"/>
      <c r="I5517" s="22"/>
      <c r="J5517" s="41"/>
      <c r="K5517" s="42"/>
      <c r="L5517" s="22"/>
      <c r="M5517" s="22"/>
      <c r="N5517" s="41">
        <v>49305</v>
      </c>
      <c r="O5517" s="42">
        <v>0</v>
      </c>
      <c r="P5517" s="22">
        <v>0</v>
      </c>
      <c r="Q5517" s="22">
        <v>0</v>
      </c>
      <c r="R5517" s="41">
        <v>7500</v>
      </c>
      <c r="S5517" s="42">
        <v>0</v>
      </c>
      <c r="T5517" s="22">
        <v>0</v>
      </c>
      <c r="U5517" s="22">
        <v>0</v>
      </c>
      <c r="V5517" s="41"/>
      <c r="W5517" s="42"/>
      <c r="X5517" s="22"/>
      <c r="Y5517" s="22"/>
      <c r="Z5517" s="41"/>
      <c r="AA5517" s="42"/>
      <c r="AB5517" s="22"/>
      <c r="AC5517" s="22"/>
      <c r="AD5517" s="43"/>
      <c r="AE5517" s="26"/>
      <c r="AF5517" s="26"/>
      <c r="AG5517" s="44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6" t="s">
        <v>1656</v>
      </c>
      <c r="B5518" s="37" t="s">
        <v>17</v>
      </c>
      <c r="C5518" s="38" t="s">
        <v>18</v>
      </c>
      <c r="D5518" s="24">
        <f t="shared" si="172"/>
        <v>0</v>
      </c>
      <c r="E5518" s="32">
        <f t="shared" si="173"/>
        <v>0</v>
      </c>
      <c r="F5518" s="28"/>
      <c r="G5518" s="29"/>
      <c r="H5518" s="22"/>
      <c r="I5518" s="22"/>
      <c r="J5518" s="41"/>
      <c r="K5518" s="42"/>
      <c r="L5518" s="22"/>
      <c r="M5518" s="22"/>
      <c r="N5518" s="41"/>
      <c r="O5518" s="42"/>
      <c r="P5518" s="22"/>
      <c r="Q5518" s="22"/>
      <c r="R5518" s="41"/>
      <c r="S5518" s="42"/>
      <c r="T5518" s="22"/>
      <c r="U5518" s="22"/>
      <c r="V5518" s="41"/>
      <c r="W5518" s="42"/>
      <c r="X5518" s="22"/>
      <c r="Y5518" s="22"/>
      <c r="Z5518" s="41"/>
      <c r="AA5518" s="42"/>
      <c r="AB5518" s="22"/>
      <c r="AC5518" s="22"/>
      <c r="AD5518" s="43"/>
      <c r="AE5518" s="26"/>
      <c r="AF5518" s="26"/>
      <c r="AG5518" s="44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6" t="s">
        <v>1656</v>
      </c>
      <c r="B5519" s="37" t="s">
        <v>19</v>
      </c>
      <c r="C5519" s="38" t="s">
        <v>20</v>
      </c>
      <c r="D5519" s="24">
        <f t="shared" si="172"/>
        <v>0</v>
      </c>
      <c r="E5519" s="32">
        <f t="shared" si="173"/>
        <v>0</v>
      </c>
      <c r="F5519" s="28"/>
      <c r="G5519" s="29"/>
      <c r="H5519" s="22"/>
      <c r="I5519" s="22"/>
      <c r="J5519" s="41"/>
      <c r="K5519" s="42"/>
      <c r="L5519" s="22"/>
      <c r="M5519" s="22"/>
      <c r="N5519" s="41"/>
      <c r="O5519" s="42"/>
      <c r="P5519" s="22"/>
      <c r="Q5519" s="22"/>
      <c r="R5519" s="41"/>
      <c r="S5519" s="42"/>
      <c r="T5519" s="22"/>
      <c r="U5519" s="22"/>
      <c r="V5519" s="41"/>
      <c r="W5519" s="42"/>
      <c r="X5519" s="22"/>
      <c r="Y5519" s="22"/>
      <c r="Z5519" s="41"/>
      <c r="AA5519" s="42"/>
      <c r="AB5519" s="22"/>
      <c r="AC5519" s="22"/>
      <c r="AD5519" s="43"/>
      <c r="AE5519" s="26"/>
      <c r="AF5519" s="26"/>
      <c r="AG5519" s="44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6" t="s">
        <v>1656</v>
      </c>
      <c r="B5520" s="37" t="s">
        <v>21</v>
      </c>
      <c r="C5520" s="38" t="s">
        <v>22</v>
      </c>
      <c r="D5520" s="24">
        <f t="shared" si="172"/>
        <v>282900</v>
      </c>
      <c r="E5520" s="32">
        <f t="shared" si="173"/>
        <v>282900</v>
      </c>
      <c r="F5520" s="28">
        <v>60000</v>
      </c>
      <c r="G5520" s="29">
        <v>60000</v>
      </c>
      <c r="H5520" s="19">
        <v>5000</v>
      </c>
      <c r="I5520" s="19">
        <v>5000</v>
      </c>
      <c r="J5520" s="39">
        <v>6000</v>
      </c>
      <c r="K5520" s="40">
        <v>6000</v>
      </c>
      <c r="L5520" s="19"/>
      <c r="M5520" s="19"/>
      <c r="N5520" s="39">
        <v>211900</v>
      </c>
      <c r="O5520" s="40">
        <v>211900</v>
      </c>
      <c r="P5520" s="22"/>
      <c r="Q5520" s="22"/>
      <c r="R5520" s="39"/>
      <c r="S5520" s="40"/>
      <c r="T5520" s="19"/>
      <c r="U5520" s="19"/>
      <c r="V5520" s="39"/>
      <c r="W5520" s="40"/>
      <c r="X5520" s="19"/>
      <c r="Y5520" s="19"/>
      <c r="Z5520" s="39"/>
      <c r="AA5520" s="40"/>
      <c r="AB5520" s="19"/>
      <c r="AC5520" s="19"/>
      <c r="AD5520" s="43"/>
      <c r="AE5520" s="26"/>
      <c r="AF5520" s="26"/>
      <c r="AG5520" s="44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6" t="s">
        <v>1656</v>
      </c>
      <c r="B5521" s="37" t="s">
        <v>23</v>
      </c>
      <c r="C5521" s="38" t="s">
        <v>24</v>
      </c>
      <c r="D5521" s="24">
        <f t="shared" si="172"/>
        <v>0</v>
      </c>
      <c r="E5521" s="32">
        <f t="shared" si="173"/>
        <v>0</v>
      </c>
      <c r="F5521" s="28"/>
      <c r="G5521" s="29"/>
      <c r="H5521" s="22"/>
      <c r="I5521" s="22"/>
      <c r="J5521" s="41"/>
      <c r="K5521" s="42"/>
      <c r="L5521" s="22"/>
      <c r="M5521" s="22"/>
      <c r="N5521" s="41"/>
      <c r="O5521" s="42"/>
      <c r="P5521" s="19"/>
      <c r="Q5521" s="19"/>
      <c r="R5521" s="41"/>
      <c r="S5521" s="42"/>
      <c r="T5521" s="22"/>
      <c r="U5521" s="22"/>
      <c r="V5521" s="41"/>
      <c r="W5521" s="42"/>
      <c r="X5521" s="22"/>
      <c r="Y5521" s="22"/>
      <c r="Z5521" s="41"/>
      <c r="AA5521" s="42"/>
      <c r="AB5521" s="22"/>
      <c r="AC5521" s="22"/>
      <c r="AD5521" s="43"/>
      <c r="AE5521" s="26"/>
      <c r="AF5521" s="26"/>
      <c r="AG5521" s="44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6" t="s">
        <v>1656</v>
      </c>
      <c r="B5522" s="37" t="s">
        <v>25</v>
      </c>
      <c r="C5522" s="38" t="s">
        <v>26</v>
      </c>
      <c r="D5522" s="24">
        <f t="shared" si="172"/>
        <v>0</v>
      </c>
      <c r="E5522" s="32">
        <f t="shared" si="173"/>
        <v>0</v>
      </c>
      <c r="F5522" s="28"/>
      <c r="G5522" s="29"/>
      <c r="H5522" s="22"/>
      <c r="I5522" s="22"/>
      <c r="J5522" s="41"/>
      <c r="K5522" s="42"/>
      <c r="L5522" s="22"/>
      <c r="M5522" s="22"/>
      <c r="N5522" s="41"/>
      <c r="O5522" s="42"/>
      <c r="P5522" s="22"/>
      <c r="Q5522" s="22"/>
      <c r="R5522" s="41"/>
      <c r="S5522" s="42"/>
      <c r="T5522" s="22"/>
      <c r="U5522" s="22"/>
      <c r="V5522" s="41"/>
      <c r="W5522" s="42"/>
      <c r="X5522" s="22"/>
      <c r="Y5522" s="22"/>
      <c r="Z5522" s="41"/>
      <c r="AA5522" s="42"/>
      <c r="AB5522" s="22"/>
      <c r="AC5522" s="22"/>
      <c r="AD5522" s="43"/>
      <c r="AE5522" s="26"/>
      <c r="AF5522" s="26"/>
      <c r="AG5522" s="44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6" t="s">
        <v>1656</v>
      </c>
      <c r="B5523" s="37" t="s">
        <v>27</v>
      </c>
      <c r="C5523" s="38" t="s">
        <v>28</v>
      </c>
      <c r="D5523" s="24">
        <f t="shared" si="172"/>
        <v>0</v>
      </c>
      <c r="E5523" s="32">
        <f t="shared" si="173"/>
        <v>0</v>
      </c>
      <c r="F5523" s="28"/>
      <c r="G5523" s="29"/>
      <c r="H5523" s="22"/>
      <c r="I5523" s="22"/>
      <c r="J5523" s="41"/>
      <c r="K5523" s="42"/>
      <c r="L5523" s="22"/>
      <c r="M5523" s="22"/>
      <c r="N5523" s="41"/>
      <c r="O5523" s="42"/>
      <c r="P5523" s="22"/>
      <c r="Q5523" s="22"/>
      <c r="R5523" s="41"/>
      <c r="S5523" s="42"/>
      <c r="T5523" s="22"/>
      <c r="U5523" s="22"/>
      <c r="V5523" s="41"/>
      <c r="W5523" s="42"/>
      <c r="X5523" s="22"/>
      <c r="Y5523" s="22"/>
      <c r="Z5523" s="41"/>
      <c r="AA5523" s="42"/>
      <c r="AB5523" s="22"/>
      <c r="AC5523" s="22"/>
      <c r="AD5523" s="43"/>
      <c r="AE5523" s="26"/>
      <c r="AF5523" s="26"/>
      <c r="AG5523" s="44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6" t="s">
        <v>1656</v>
      </c>
      <c r="B5524" s="37" t="s">
        <v>29</v>
      </c>
      <c r="C5524" s="38" t="s">
        <v>30</v>
      </c>
      <c r="D5524" s="24">
        <f t="shared" si="172"/>
        <v>0</v>
      </c>
      <c r="E5524" s="32">
        <f t="shared" si="173"/>
        <v>0</v>
      </c>
      <c r="F5524" s="28"/>
      <c r="G5524" s="29"/>
      <c r="H5524" s="22"/>
      <c r="I5524" s="22"/>
      <c r="J5524" s="41"/>
      <c r="K5524" s="42"/>
      <c r="L5524" s="22"/>
      <c r="M5524" s="22"/>
      <c r="N5524" s="41"/>
      <c r="O5524" s="42"/>
      <c r="P5524" s="22"/>
      <c r="Q5524" s="22"/>
      <c r="R5524" s="41"/>
      <c r="S5524" s="42"/>
      <c r="T5524" s="22"/>
      <c r="U5524" s="22"/>
      <c r="V5524" s="41"/>
      <c r="W5524" s="42"/>
      <c r="X5524" s="22"/>
      <c r="Y5524" s="22"/>
      <c r="Z5524" s="41"/>
      <c r="AA5524" s="42"/>
      <c r="AB5524" s="22"/>
      <c r="AC5524" s="22"/>
      <c r="AD5524" s="43"/>
      <c r="AE5524" s="26"/>
      <c r="AF5524" s="26"/>
      <c r="AG5524" s="44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6" t="s">
        <v>1656</v>
      </c>
      <c r="B5525" s="37" t="s">
        <v>31</v>
      </c>
      <c r="C5525" s="38" t="s">
        <v>32</v>
      </c>
      <c r="D5525" s="24">
        <f t="shared" si="172"/>
        <v>0</v>
      </c>
      <c r="E5525" s="32">
        <f t="shared" si="173"/>
        <v>0</v>
      </c>
      <c r="F5525" s="28"/>
      <c r="G5525" s="29"/>
      <c r="H5525" s="22"/>
      <c r="I5525" s="22"/>
      <c r="J5525" s="41"/>
      <c r="K5525" s="42"/>
      <c r="L5525" s="22"/>
      <c r="M5525" s="22"/>
      <c r="N5525" s="41"/>
      <c r="O5525" s="42"/>
      <c r="P5525" s="22"/>
      <c r="Q5525" s="22"/>
      <c r="R5525" s="41"/>
      <c r="S5525" s="42"/>
      <c r="T5525" s="22"/>
      <c r="U5525" s="22"/>
      <c r="V5525" s="41"/>
      <c r="W5525" s="42"/>
      <c r="X5525" s="22"/>
      <c r="Y5525" s="22"/>
      <c r="Z5525" s="41"/>
      <c r="AA5525" s="42"/>
      <c r="AB5525" s="22"/>
      <c r="AC5525" s="22"/>
      <c r="AD5525" s="43"/>
      <c r="AE5525" s="26"/>
      <c r="AF5525" s="26"/>
      <c r="AG5525" s="44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6" t="s">
        <v>1656</v>
      </c>
      <c r="B5526" s="37" t="s">
        <v>33</v>
      </c>
      <c r="C5526" s="38" t="s">
        <v>34</v>
      </c>
      <c r="D5526" s="24">
        <f t="shared" si="172"/>
        <v>0</v>
      </c>
      <c r="E5526" s="32">
        <f t="shared" si="173"/>
        <v>0</v>
      </c>
      <c r="F5526" s="28"/>
      <c r="G5526" s="29"/>
      <c r="H5526" s="22"/>
      <c r="I5526" s="22"/>
      <c r="J5526" s="41"/>
      <c r="K5526" s="42"/>
      <c r="L5526" s="22"/>
      <c r="M5526" s="22"/>
      <c r="N5526" s="41"/>
      <c r="O5526" s="42"/>
      <c r="P5526" s="22"/>
      <c r="Q5526" s="22"/>
      <c r="R5526" s="41"/>
      <c r="S5526" s="42"/>
      <c r="T5526" s="22"/>
      <c r="U5526" s="22"/>
      <c r="V5526" s="41"/>
      <c r="W5526" s="42"/>
      <c r="X5526" s="22"/>
      <c r="Y5526" s="22"/>
      <c r="Z5526" s="41"/>
      <c r="AA5526" s="42"/>
      <c r="AB5526" s="22"/>
      <c r="AC5526" s="22"/>
      <c r="AD5526" s="43"/>
      <c r="AE5526" s="26"/>
      <c r="AF5526" s="26"/>
      <c r="AG5526" s="44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6" t="s">
        <v>1656</v>
      </c>
      <c r="B5527" s="37" t="s">
        <v>35</v>
      </c>
      <c r="C5527" s="38" t="s">
        <v>36</v>
      </c>
      <c r="D5527" s="24">
        <f t="shared" si="172"/>
        <v>0</v>
      </c>
      <c r="E5527" s="32">
        <f t="shared" si="173"/>
        <v>0</v>
      </c>
      <c r="F5527" s="28"/>
      <c r="G5527" s="29"/>
      <c r="H5527" s="22"/>
      <c r="I5527" s="22"/>
      <c r="J5527" s="41"/>
      <c r="K5527" s="42"/>
      <c r="L5527" s="22"/>
      <c r="M5527" s="22"/>
      <c r="N5527" s="41"/>
      <c r="O5527" s="42"/>
      <c r="P5527" s="22"/>
      <c r="Q5527" s="22"/>
      <c r="R5527" s="41"/>
      <c r="S5527" s="42"/>
      <c r="T5527" s="22"/>
      <c r="U5527" s="22"/>
      <c r="V5527" s="41"/>
      <c r="W5527" s="42"/>
      <c r="X5527" s="22"/>
      <c r="Y5527" s="22"/>
      <c r="Z5527" s="41"/>
      <c r="AA5527" s="42"/>
      <c r="AB5527" s="22"/>
      <c r="AC5527" s="22"/>
      <c r="AD5527" s="43"/>
      <c r="AE5527" s="26"/>
      <c r="AF5527" s="26"/>
      <c r="AG5527" s="44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6" t="s">
        <v>1656</v>
      </c>
      <c r="B5528" s="37" t="s">
        <v>37</v>
      </c>
      <c r="C5528" s="38" t="s">
        <v>38</v>
      </c>
      <c r="D5528" s="24">
        <f t="shared" si="172"/>
        <v>26426636.949999996</v>
      </c>
      <c r="E5528" s="32">
        <f t="shared" si="173"/>
        <v>21887738.799999997</v>
      </c>
      <c r="F5528" s="28">
        <v>12343578.529999999</v>
      </c>
      <c r="G5528" s="29">
        <v>2197941.52</v>
      </c>
      <c r="H5528" s="19">
        <v>1620485.92</v>
      </c>
      <c r="I5528" s="19">
        <v>2537975.4700000002</v>
      </c>
      <c r="J5528" s="39">
        <v>1020947.56</v>
      </c>
      <c r="K5528" s="40">
        <v>3368163.79</v>
      </c>
      <c r="L5528" s="19">
        <v>773334.4</v>
      </c>
      <c r="M5528" s="19">
        <v>2308393.69</v>
      </c>
      <c r="N5528" s="39">
        <v>3680938.41</v>
      </c>
      <c r="O5528" s="40">
        <v>2647365.75</v>
      </c>
      <c r="P5528" s="22">
        <v>5026793.83</v>
      </c>
      <c r="Q5528" s="22">
        <v>2714706.42</v>
      </c>
      <c r="R5528" s="39">
        <v>1600025.47</v>
      </c>
      <c r="S5528" s="40">
        <v>3497586.83</v>
      </c>
      <c r="T5528" s="19">
        <v>360532.83</v>
      </c>
      <c r="U5528" s="19">
        <v>2615605.33</v>
      </c>
      <c r="V5528" s="39"/>
      <c r="W5528" s="40"/>
      <c r="X5528" s="19"/>
      <c r="Y5528" s="19"/>
      <c r="Z5528" s="39"/>
      <c r="AA5528" s="40"/>
      <c r="AB5528" s="19"/>
      <c r="AC5528" s="19"/>
      <c r="AD5528" s="43"/>
      <c r="AE5528" s="26"/>
      <c r="AF5528" s="26"/>
      <c r="AG5528" s="44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6" t="s">
        <v>1656</v>
      </c>
      <c r="B5529" s="37" t="s">
        <v>39</v>
      </c>
      <c r="C5529" s="38" t="s">
        <v>40</v>
      </c>
      <c r="D5529" s="24">
        <f t="shared" si="172"/>
        <v>13549243.33</v>
      </c>
      <c r="E5529" s="32">
        <f t="shared" si="173"/>
        <v>13078546.869999999</v>
      </c>
      <c r="F5529" s="28">
        <v>6575464.5700000003</v>
      </c>
      <c r="G5529" s="29">
        <v>5084692.97</v>
      </c>
      <c r="H5529" s="19">
        <v>0</v>
      </c>
      <c r="I5529" s="19">
        <v>45601.120000000003</v>
      </c>
      <c r="J5529" s="39">
        <v>241666.24</v>
      </c>
      <c r="K5529" s="40">
        <v>742772.23</v>
      </c>
      <c r="L5529" s="19">
        <v>32000</v>
      </c>
      <c r="M5529" s="19">
        <v>237252.17</v>
      </c>
      <c r="N5529" s="39">
        <v>3254246.28</v>
      </c>
      <c r="O5529" s="40">
        <v>2916555.97</v>
      </c>
      <c r="P5529" s="19">
        <v>3389107.28</v>
      </c>
      <c r="Q5529" s="19">
        <v>3253703.04</v>
      </c>
      <c r="R5529" s="39">
        <v>12800</v>
      </c>
      <c r="S5529" s="40">
        <v>20799.43</v>
      </c>
      <c r="T5529" s="19">
        <v>43958.96</v>
      </c>
      <c r="U5529" s="19">
        <v>777169.94</v>
      </c>
      <c r="V5529" s="39"/>
      <c r="W5529" s="40"/>
      <c r="X5529" s="19"/>
      <c r="Y5529" s="19"/>
      <c r="Z5529" s="39"/>
      <c r="AA5529" s="40"/>
      <c r="AB5529" s="19"/>
      <c r="AC5529" s="19"/>
      <c r="AD5529" s="43"/>
      <c r="AE5529" s="26"/>
      <c r="AF5529" s="26"/>
      <c r="AG5529" s="44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6" t="s">
        <v>1656</v>
      </c>
      <c r="B5530" s="37" t="s">
        <v>41</v>
      </c>
      <c r="C5530" s="38" t="s">
        <v>42</v>
      </c>
      <c r="D5530" s="24">
        <f t="shared" si="172"/>
        <v>100000</v>
      </c>
      <c r="E5530" s="32">
        <f t="shared" si="173"/>
        <v>39000</v>
      </c>
      <c r="F5530" s="28">
        <v>0</v>
      </c>
      <c r="G5530" s="29">
        <v>39000</v>
      </c>
      <c r="H5530" s="19">
        <v>100000</v>
      </c>
      <c r="I5530" s="19">
        <v>0</v>
      </c>
      <c r="J5530" s="39">
        <v>0</v>
      </c>
      <c r="K5530" s="40">
        <v>0</v>
      </c>
      <c r="L5530" s="19">
        <v>0</v>
      </c>
      <c r="M5530" s="19">
        <v>0</v>
      </c>
      <c r="N5530" s="39">
        <v>0</v>
      </c>
      <c r="O5530" s="40">
        <v>0</v>
      </c>
      <c r="P5530" s="19">
        <v>0</v>
      </c>
      <c r="Q5530" s="19">
        <v>0</v>
      </c>
      <c r="R5530" s="39">
        <v>0</v>
      </c>
      <c r="S5530" s="40">
        <v>0</v>
      </c>
      <c r="T5530" s="19">
        <v>0</v>
      </c>
      <c r="U5530" s="19">
        <v>0</v>
      </c>
      <c r="V5530" s="39"/>
      <c r="W5530" s="40"/>
      <c r="X5530" s="19"/>
      <c r="Y5530" s="19"/>
      <c r="Z5530" s="39"/>
      <c r="AA5530" s="40"/>
      <c r="AB5530" s="19"/>
      <c r="AC5530" s="19"/>
      <c r="AD5530" s="43"/>
      <c r="AE5530" s="26"/>
      <c r="AF5530" s="26"/>
      <c r="AG5530" s="44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6" t="s">
        <v>1656</v>
      </c>
      <c r="B5531" s="37" t="s">
        <v>43</v>
      </c>
      <c r="C5531" s="38" t="s">
        <v>44</v>
      </c>
      <c r="D5531" s="24">
        <f t="shared" si="172"/>
        <v>1524772.99</v>
      </c>
      <c r="E5531" s="32">
        <f t="shared" si="173"/>
        <v>463148.79</v>
      </c>
      <c r="F5531" s="28">
        <v>0</v>
      </c>
      <c r="G5531" s="29">
        <v>0</v>
      </c>
      <c r="H5531" s="19">
        <v>0</v>
      </c>
      <c r="I5531" s="19">
        <v>130000</v>
      </c>
      <c r="J5531" s="39">
        <v>0</v>
      </c>
      <c r="K5531" s="40">
        <v>0</v>
      </c>
      <c r="L5531" s="19">
        <v>0</v>
      </c>
      <c r="M5531" s="19">
        <v>1279.6300000000001</v>
      </c>
      <c r="N5531" s="39"/>
      <c r="O5531" s="40"/>
      <c r="P5531" s="19">
        <v>72.989999999999995</v>
      </c>
      <c r="Q5531" s="19">
        <v>0</v>
      </c>
      <c r="R5531" s="39">
        <v>1228742.19</v>
      </c>
      <c r="S5531" s="40">
        <v>0</v>
      </c>
      <c r="T5531" s="19">
        <v>295957.81</v>
      </c>
      <c r="U5531" s="19">
        <v>331869.15999999997</v>
      </c>
      <c r="V5531" s="39"/>
      <c r="W5531" s="40"/>
      <c r="X5531" s="19"/>
      <c r="Y5531" s="19"/>
      <c r="Z5531" s="39"/>
      <c r="AA5531" s="40"/>
      <c r="AB5531" s="19"/>
      <c r="AC5531" s="19"/>
      <c r="AD5531" s="43"/>
      <c r="AE5531" s="26"/>
      <c r="AF5531" s="26"/>
      <c r="AG5531" s="44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6" t="s">
        <v>1656</v>
      </c>
      <c r="B5532" s="37" t="s">
        <v>45</v>
      </c>
      <c r="C5532" s="38" t="s">
        <v>46</v>
      </c>
      <c r="D5532" s="24">
        <f t="shared" si="172"/>
        <v>0</v>
      </c>
      <c r="E5532" s="32">
        <f t="shared" si="173"/>
        <v>0</v>
      </c>
      <c r="F5532" s="28"/>
      <c r="G5532" s="29"/>
      <c r="H5532" s="22"/>
      <c r="I5532" s="22"/>
      <c r="J5532" s="41"/>
      <c r="K5532" s="42"/>
      <c r="L5532" s="22"/>
      <c r="M5532" s="22"/>
      <c r="N5532" s="41"/>
      <c r="O5532" s="42"/>
      <c r="P5532" s="19"/>
      <c r="Q5532" s="19"/>
      <c r="R5532" s="41"/>
      <c r="S5532" s="42"/>
      <c r="T5532" s="22"/>
      <c r="U5532" s="22"/>
      <c r="V5532" s="41"/>
      <c r="W5532" s="42"/>
      <c r="X5532" s="22"/>
      <c r="Y5532" s="22"/>
      <c r="Z5532" s="41"/>
      <c r="AA5532" s="42"/>
      <c r="AB5532" s="22"/>
      <c r="AC5532" s="22"/>
      <c r="AD5532" s="43"/>
      <c r="AE5532" s="26"/>
      <c r="AF5532" s="26"/>
      <c r="AG5532" s="44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6" t="s">
        <v>1656</v>
      </c>
      <c r="B5533" s="37" t="s">
        <v>47</v>
      </c>
      <c r="C5533" s="38" t="s">
        <v>48</v>
      </c>
      <c r="D5533" s="24">
        <f t="shared" si="172"/>
        <v>0</v>
      </c>
      <c r="E5533" s="32">
        <f t="shared" si="173"/>
        <v>0</v>
      </c>
      <c r="F5533" s="28"/>
      <c r="G5533" s="29"/>
      <c r="H5533" s="22"/>
      <c r="I5533" s="22"/>
      <c r="J5533" s="41"/>
      <c r="K5533" s="42"/>
      <c r="L5533" s="22"/>
      <c r="M5533" s="22"/>
      <c r="N5533" s="41"/>
      <c r="O5533" s="42"/>
      <c r="P5533" s="22"/>
      <c r="Q5533" s="22"/>
      <c r="R5533" s="41"/>
      <c r="S5533" s="42"/>
      <c r="T5533" s="22"/>
      <c r="U5533" s="22"/>
      <c r="V5533" s="41"/>
      <c r="W5533" s="42"/>
      <c r="X5533" s="22"/>
      <c r="Y5533" s="22"/>
      <c r="Z5533" s="41"/>
      <c r="AA5533" s="42"/>
      <c r="AB5533" s="22"/>
      <c r="AC5533" s="22"/>
      <c r="AD5533" s="43"/>
      <c r="AE5533" s="26"/>
      <c r="AF5533" s="26"/>
      <c r="AG5533" s="44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6" t="s">
        <v>1656</v>
      </c>
      <c r="B5534" s="37" t="s">
        <v>49</v>
      </c>
      <c r="C5534" s="38" t="s">
        <v>50</v>
      </c>
      <c r="D5534" s="24">
        <f t="shared" si="172"/>
        <v>0</v>
      </c>
      <c r="E5534" s="32">
        <f t="shared" si="173"/>
        <v>0</v>
      </c>
      <c r="F5534" s="28"/>
      <c r="G5534" s="29"/>
      <c r="H5534" s="22"/>
      <c r="I5534" s="22"/>
      <c r="J5534" s="41"/>
      <c r="K5534" s="42"/>
      <c r="L5534" s="22"/>
      <c r="M5534" s="22"/>
      <c r="N5534" s="41"/>
      <c r="O5534" s="42"/>
      <c r="P5534" s="22"/>
      <c r="Q5534" s="22"/>
      <c r="R5534" s="41"/>
      <c r="S5534" s="42"/>
      <c r="T5534" s="22"/>
      <c r="U5534" s="22"/>
      <c r="V5534" s="41"/>
      <c r="W5534" s="42"/>
      <c r="X5534" s="22"/>
      <c r="Y5534" s="22"/>
      <c r="Z5534" s="41"/>
      <c r="AA5534" s="42"/>
      <c r="AB5534" s="22"/>
      <c r="AC5534" s="22"/>
      <c r="AD5534" s="43"/>
      <c r="AE5534" s="26"/>
      <c r="AF5534" s="26"/>
      <c r="AG5534" s="44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6" t="s">
        <v>1656</v>
      </c>
      <c r="B5535" s="37" t="s">
        <v>51</v>
      </c>
      <c r="C5535" s="38" t="s">
        <v>52</v>
      </c>
      <c r="D5535" s="24">
        <f t="shared" si="172"/>
        <v>8240</v>
      </c>
      <c r="E5535" s="32">
        <f t="shared" si="173"/>
        <v>47610</v>
      </c>
      <c r="F5535" s="28">
        <v>0</v>
      </c>
      <c r="G5535" s="29">
        <v>0</v>
      </c>
      <c r="H5535" s="19">
        <v>2640</v>
      </c>
      <c r="I5535" s="19">
        <v>0</v>
      </c>
      <c r="J5535" s="39">
        <v>0</v>
      </c>
      <c r="K5535" s="40">
        <v>0</v>
      </c>
      <c r="L5535" s="19">
        <v>5600</v>
      </c>
      <c r="M5535" s="19">
        <v>5940</v>
      </c>
      <c r="N5535" s="39">
        <v>0</v>
      </c>
      <c r="O5535" s="40">
        <v>0</v>
      </c>
      <c r="P5535" s="22">
        <v>0</v>
      </c>
      <c r="Q5535" s="22">
        <v>5600</v>
      </c>
      <c r="R5535" s="39">
        <v>0</v>
      </c>
      <c r="S5535" s="40">
        <v>2640</v>
      </c>
      <c r="T5535" s="19">
        <v>0</v>
      </c>
      <c r="U5535" s="19">
        <v>33430</v>
      </c>
      <c r="V5535" s="39"/>
      <c r="W5535" s="40"/>
      <c r="X5535" s="19"/>
      <c r="Y5535" s="19"/>
      <c r="Z5535" s="39"/>
      <c r="AA5535" s="40"/>
      <c r="AB5535" s="19"/>
      <c r="AC5535" s="19"/>
      <c r="AD5535" s="43"/>
      <c r="AE5535" s="26"/>
      <c r="AF5535" s="26"/>
      <c r="AG5535" s="44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6" t="s">
        <v>1656</v>
      </c>
      <c r="B5536" s="37" t="s">
        <v>53</v>
      </c>
      <c r="C5536" s="38" t="s">
        <v>54</v>
      </c>
      <c r="D5536" s="24">
        <f t="shared" si="172"/>
        <v>0</v>
      </c>
      <c r="E5536" s="32">
        <f t="shared" si="173"/>
        <v>0</v>
      </c>
      <c r="F5536" s="28"/>
      <c r="G5536" s="29"/>
      <c r="H5536" s="22"/>
      <c r="I5536" s="22"/>
      <c r="J5536" s="41"/>
      <c r="K5536" s="42"/>
      <c r="L5536" s="22"/>
      <c r="M5536" s="22"/>
      <c r="N5536" s="41"/>
      <c r="O5536" s="42"/>
      <c r="P5536" s="19"/>
      <c r="Q5536" s="19"/>
      <c r="R5536" s="41"/>
      <c r="S5536" s="42"/>
      <c r="T5536" s="22"/>
      <c r="U5536" s="22"/>
      <c r="V5536" s="41"/>
      <c r="W5536" s="42"/>
      <c r="X5536" s="22"/>
      <c r="Y5536" s="22"/>
      <c r="Z5536" s="41"/>
      <c r="AA5536" s="42"/>
      <c r="AB5536" s="22"/>
      <c r="AC5536" s="22"/>
      <c r="AD5536" s="43"/>
      <c r="AE5536" s="26"/>
      <c r="AF5536" s="26"/>
      <c r="AG5536" s="44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6" t="s">
        <v>1656</v>
      </c>
      <c r="B5537" s="37" t="s">
        <v>55</v>
      </c>
      <c r="C5537" s="38" t="s">
        <v>56</v>
      </c>
      <c r="D5537" s="24">
        <f t="shared" si="172"/>
        <v>2021960</v>
      </c>
      <c r="E5537" s="32">
        <f t="shared" si="173"/>
        <v>1974474</v>
      </c>
      <c r="F5537" s="28">
        <v>240180</v>
      </c>
      <c r="G5537" s="29">
        <v>255920</v>
      </c>
      <c r="H5537" s="22">
        <v>297200</v>
      </c>
      <c r="I5537" s="22">
        <v>269400</v>
      </c>
      <c r="J5537" s="41">
        <v>237100</v>
      </c>
      <c r="K5537" s="42">
        <v>237100</v>
      </c>
      <c r="L5537" s="22">
        <v>331940</v>
      </c>
      <c r="M5537" s="22">
        <v>243964</v>
      </c>
      <c r="N5537" s="41">
        <v>248100</v>
      </c>
      <c r="O5537" s="42">
        <v>305200</v>
      </c>
      <c r="P5537" s="22">
        <v>330440</v>
      </c>
      <c r="Q5537" s="22">
        <v>269940</v>
      </c>
      <c r="R5537" s="41">
        <v>87900</v>
      </c>
      <c r="S5537" s="42">
        <v>87900</v>
      </c>
      <c r="T5537" s="22">
        <v>249100</v>
      </c>
      <c r="U5537" s="22">
        <v>305050</v>
      </c>
      <c r="V5537" s="41"/>
      <c r="W5537" s="42"/>
      <c r="X5537" s="22"/>
      <c r="Y5537" s="22"/>
      <c r="Z5537" s="41"/>
      <c r="AA5537" s="42"/>
      <c r="AB5537" s="22"/>
      <c r="AC5537" s="22"/>
      <c r="AD5537" s="43"/>
      <c r="AE5537" s="26"/>
      <c r="AF5537" s="26"/>
      <c r="AG5537" s="44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6" t="s">
        <v>1656</v>
      </c>
      <c r="B5538" s="37" t="s">
        <v>57</v>
      </c>
      <c r="C5538" s="38" t="s">
        <v>58</v>
      </c>
      <c r="D5538" s="24">
        <f t="shared" si="172"/>
        <v>0</v>
      </c>
      <c r="E5538" s="32">
        <f t="shared" si="173"/>
        <v>0</v>
      </c>
      <c r="F5538" s="28"/>
      <c r="G5538" s="29"/>
      <c r="H5538" s="22"/>
      <c r="I5538" s="22"/>
      <c r="J5538" s="41"/>
      <c r="K5538" s="42"/>
      <c r="L5538" s="22"/>
      <c r="M5538" s="22"/>
      <c r="N5538" s="41"/>
      <c r="O5538" s="42"/>
      <c r="P5538" s="22"/>
      <c r="Q5538" s="22"/>
      <c r="R5538" s="41"/>
      <c r="S5538" s="42"/>
      <c r="T5538" s="22"/>
      <c r="U5538" s="22"/>
      <c r="V5538" s="41"/>
      <c r="W5538" s="42"/>
      <c r="X5538" s="22"/>
      <c r="Y5538" s="22"/>
      <c r="Z5538" s="41"/>
      <c r="AA5538" s="42"/>
      <c r="AB5538" s="22"/>
      <c r="AC5538" s="22"/>
      <c r="AD5538" s="43"/>
      <c r="AE5538" s="26"/>
      <c r="AF5538" s="26"/>
      <c r="AG5538" s="44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6" t="s">
        <v>1656</v>
      </c>
      <c r="B5539" s="37" t="s">
        <v>59</v>
      </c>
      <c r="C5539" s="38" t="s">
        <v>60</v>
      </c>
      <c r="D5539" s="24">
        <f t="shared" si="172"/>
        <v>0</v>
      </c>
      <c r="E5539" s="32">
        <f t="shared" si="173"/>
        <v>0</v>
      </c>
      <c r="F5539" s="28"/>
      <c r="G5539" s="29"/>
      <c r="H5539" s="22"/>
      <c r="I5539" s="22"/>
      <c r="J5539" s="41"/>
      <c r="K5539" s="42"/>
      <c r="L5539" s="22"/>
      <c r="M5539" s="22"/>
      <c r="N5539" s="41"/>
      <c r="O5539" s="42"/>
      <c r="P5539" s="22"/>
      <c r="Q5539" s="22"/>
      <c r="R5539" s="41"/>
      <c r="S5539" s="42"/>
      <c r="T5539" s="22"/>
      <c r="U5539" s="22"/>
      <c r="V5539" s="41"/>
      <c r="W5539" s="42"/>
      <c r="X5539" s="22"/>
      <c r="Y5539" s="22"/>
      <c r="Z5539" s="41"/>
      <c r="AA5539" s="42"/>
      <c r="AB5539" s="22"/>
      <c r="AC5539" s="22"/>
      <c r="AD5539" s="43"/>
      <c r="AE5539" s="26"/>
      <c r="AF5539" s="26"/>
      <c r="AG5539" s="44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6" t="s">
        <v>1656</v>
      </c>
      <c r="B5540" s="37" t="s">
        <v>61</v>
      </c>
      <c r="C5540" s="38" t="s">
        <v>62</v>
      </c>
      <c r="D5540" s="24">
        <f t="shared" si="172"/>
        <v>0</v>
      </c>
      <c r="E5540" s="32">
        <f t="shared" si="173"/>
        <v>0</v>
      </c>
      <c r="F5540" s="28"/>
      <c r="G5540" s="29"/>
      <c r="H5540" s="22"/>
      <c r="I5540" s="22"/>
      <c r="J5540" s="41"/>
      <c r="K5540" s="42"/>
      <c r="L5540" s="22"/>
      <c r="M5540" s="22"/>
      <c r="N5540" s="41"/>
      <c r="O5540" s="42"/>
      <c r="P5540" s="22"/>
      <c r="Q5540" s="22"/>
      <c r="R5540" s="41"/>
      <c r="S5540" s="42"/>
      <c r="T5540" s="22"/>
      <c r="U5540" s="22"/>
      <c r="V5540" s="41"/>
      <c r="W5540" s="42"/>
      <c r="X5540" s="22"/>
      <c r="Y5540" s="22"/>
      <c r="Z5540" s="41"/>
      <c r="AA5540" s="42"/>
      <c r="AB5540" s="22"/>
      <c r="AC5540" s="22"/>
      <c r="AD5540" s="43"/>
      <c r="AE5540" s="26"/>
      <c r="AF5540" s="26"/>
      <c r="AG5540" s="44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6" t="s">
        <v>1656</v>
      </c>
      <c r="B5541" s="37" t="s">
        <v>63</v>
      </c>
      <c r="C5541" s="38" t="s">
        <v>64</v>
      </c>
      <c r="D5541" s="24">
        <f t="shared" si="172"/>
        <v>0</v>
      </c>
      <c r="E5541" s="32">
        <f t="shared" si="173"/>
        <v>1243111.45</v>
      </c>
      <c r="F5541" s="28">
        <v>0</v>
      </c>
      <c r="G5541" s="29">
        <v>1243111.45</v>
      </c>
      <c r="H5541" s="19"/>
      <c r="I5541" s="19"/>
      <c r="J5541" s="39"/>
      <c r="K5541" s="40"/>
      <c r="L5541" s="19"/>
      <c r="M5541" s="19"/>
      <c r="N5541" s="39"/>
      <c r="O5541" s="40"/>
      <c r="P5541" s="22"/>
      <c r="Q5541" s="22"/>
      <c r="R5541" s="39"/>
      <c r="S5541" s="40"/>
      <c r="T5541" s="19"/>
      <c r="U5541" s="19"/>
      <c r="V5541" s="39"/>
      <c r="W5541" s="40"/>
      <c r="X5541" s="19"/>
      <c r="Y5541" s="19"/>
      <c r="Z5541" s="39"/>
      <c r="AA5541" s="40"/>
      <c r="AB5541" s="19"/>
      <c r="AC5541" s="19"/>
      <c r="AD5541" s="43"/>
      <c r="AE5541" s="26"/>
      <c r="AF5541" s="26"/>
      <c r="AG5541" s="44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6" t="s">
        <v>1656</v>
      </c>
      <c r="B5542" s="37" t="s">
        <v>65</v>
      </c>
      <c r="C5542" s="38" t="s">
        <v>66</v>
      </c>
      <c r="D5542" s="24">
        <f t="shared" si="172"/>
        <v>0</v>
      </c>
      <c r="E5542" s="32">
        <f t="shared" si="173"/>
        <v>60000</v>
      </c>
      <c r="F5542" s="28">
        <v>0</v>
      </c>
      <c r="G5542" s="29">
        <v>60000</v>
      </c>
      <c r="H5542" s="22"/>
      <c r="I5542" s="22"/>
      <c r="J5542" s="41"/>
      <c r="K5542" s="42"/>
      <c r="L5542" s="22"/>
      <c r="M5542" s="22"/>
      <c r="N5542" s="41"/>
      <c r="O5542" s="42"/>
      <c r="P5542" s="19"/>
      <c r="Q5542" s="19"/>
      <c r="R5542" s="41"/>
      <c r="S5542" s="42"/>
      <c r="T5542" s="22"/>
      <c r="U5542" s="22"/>
      <c r="V5542" s="41"/>
      <c r="W5542" s="42"/>
      <c r="X5542" s="22"/>
      <c r="Y5542" s="22"/>
      <c r="Z5542" s="41"/>
      <c r="AA5542" s="42"/>
      <c r="AB5542" s="22"/>
      <c r="AC5542" s="22"/>
      <c r="AD5542" s="43"/>
      <c r="AE5542" s="26"/>
      <c r="AF5542" s="26"/>
      <c r="AG5542" s="44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6" t="s">
        <v>1656</v>
      </c>
      <c r="B5543" s="37" t="s">
        <v>67</v>
      </c>
      <c r="C5543" s="38" t="s">
        <v>68</v>
      </c>
      <c r="D5543" s="24">
        <f t="shared" si="172"/>
        <v>0</v>
      </c>
      <c r="E5543" s="32">
        <f t="shared" si="173"/>
        <v>0</v>
      </c>
      <c r="F5543" s="28">
        <v>0</v>
      </c>
      <c r="G5543" s="29">
        <v>0</v>
      </c>
      <c r="H5543" s="22">
        <v>0</v>
      </c>
      <c r="I5543" s="22">
        <v>0</v>
      </c>
      <c r="J5543" s="41">
        <v>0</v>
      </c>
      <c r="K5543" s="42">
        <v>0</v>
      </c>
      <c r="L5543" s="22">
        <v>0</v>
      </c>
      <c r="M5543" s="22">
        <v>0</v>
      </c>
      <c r="N5543" s="41">
        <v>0</v>
      </c>
      <c r="O5543" s="42">
        <v>0</v>
      </c>
      <c r="P5543" s="22">
        <v>0</v>
      </c>
      <c r="Q5543" s="22">
        <v>0</v>
      </c>
      <c r="R5543" s="41">
        <v>0</v>
      </c>
      <c r="S5543" s="42">
        <v>0</v>
      </c>
      <c r="T5543" s="22">
        <v>0</v>
      </c>
      <c r="U5543" s="22">
        <v>0</v>
      </c>
      <c r="V5543" s="41"/>
      <c r="W5543" s="42"/>
      <c r="X5543" s="22"/>
      <c r="Y5543" s="22"/>
      <c r="Z5543" s="41"/>
      <c r="AA5543" s="42"/>
      <c r="AB5543" s="22"/>
      <c r="AC5543" s="22"/>
      <c r="AD5543" s="43"/>
      <c r="AE5543" s="26"/>
      <c r="AF5543" s="26"/>
      <c r="AG5543" s="44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6" t="s">
        <v>1656</v>
      </c>
      <c r="B5544" s="37" t="s">
        <v>69</v>
      </c>
      <c r="C5544" s="38" t="s">
        <v>70</v>
      </c>
      <c r="D5544" s="24">
        <f t="shared" si="172"/>
        <v>49974.36</v>
      </c>
      <c r="E5544" s="32">
        <f t="shared" si="173"/>
        <v>53813.229999999996</v>
      </c>
      <c r="F5544" s="28">
        <v>9196.7800000000007</v>
      </c>
      <c r="G5544" s="29">
        <v>0</v>
      </c>
      <c r="H5544" s="19">
        <v>0.08</v>
      </c>
      <c r="I5544" s="19">
        <v>13984.33</v>
      </c>
      <c r="J5544" s="39">
        <v>1928.02</v>
      </c>
      <c r="K5544" s="40">
        <v>6572.98</v>
      </c>
      <c r="L5544" s="19">
        <v>24570.7</v>
      </c>
      <c r="M5544" s="19">
        <v>16454.849999999999</v>
      </c>
      <c r="N5544" s="39">
        <v>1263.94</v>
      </c>
      <c r="O5544" s="40">
        <v>0</v>
      </c>
      <c r="P5544" s="22">
        <v>6291.81</v>
      </c>
      <c r="Q5544" s="22">
        <v>8282.84</v>
      </c>
      <c r="R5544" s="39">
        <v>0</v>
      </c>
      <c r="S5544" s="40">
        <v>3332.64</v>
      </c>
      <c r="T5544" s="19">
        <v>6723.03</v>
      </c>
      <c r="U5544" s="19">
        <v>5185.59</v>
      </c>
      <c r="V5544" s="39"/>
      <c r="W5544" s="40"/>
      <c r="X5544" s="19"/>
      <c r="Y5544" s="19"/>
      <c r="Z5544" s="39"/>
      <c r="AA5544" s="40"/>
      <c r="AB5544" s="19"/>
      <c r="AC5544" s="19"/>
      <c r="AD5544" s="43"/>
      <c r="AE5544" s="26"/>
      <c r="AF5544" s="26"/>
      <c r="AG5544" s="44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6" t="s">
        <v>1656</v>
      </c>
      <c r="B5545" s="37" t="s">
        <v>71</v>
      </c>
      <c r="C5545" s="38" t="s">
        <v>72</v>
      </c>
      <c r="D5545" s="24">
        <f t="shared" si="172"/>
        <v>8877961.7799999993</v>
      </c>
      <c r="E5545" s="32">
        <f t="shared" si="173"/>
        <v>548545</v>
      </c>
      <c r="F5545" s="28">
        <v>8876701.7799999993</v>
      </c>
      <c r="G5545" s="29">
        <v>84507</v>
      </c>
      <c r="H5545" s="19">
        <v>1210</v>
      </c>
      <c r="I5545" s="19">
        <v>0</v>
      </c>
      <c r="J5545" s="39">
        <v>0</v>
      </c>
      <c r="K5545" s="40">
        <v>0</v>
      </c>
      <c r="L5545" s="19">
        <v>0</v>
      </c>
      <c r="M5545" s="19">
        <v>0</v>
      </c>
      <c r="N5545" s="39">
        <v>0</v>
      </c>
      <c r="O5545" s="40">
        <v>0</v>
      </c>
      <c r="P5545" s="19">
        <v>50</v>
      </c>
      <c r="Q5545" s="19">
        <v>195803</v>
      </c>
      <c r="R5545" s="39">
        <v>0</v>
      </c>
      <c r="S5545" s="40">
        <v>0</v>
      </c>
      <c r="T5545" s="19">
        <v>0</v>
      </c>
      <c r="U5545" s="19">
        <v>268235</v>
      </c>
      <c r="V5545" s="39"/>
      <c r="W5545" s="40"/>
      <c r="X5545" s="19"/>
      <c r="Y5545" s="19"/>
      <c r="Z5545" s="39"/>
      <c r="AA5545" s="40"/>
      <c r="AB5545" s="19"/>
      <c r="AC5545" s="19"/>
      <c r="AD5545" s="43"/>
      <c r="AE5545" s="26"/>
      <c r="AF5545" s="26"/>
      <c r="AG5545" s="44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6" t="s">
        <v>1656</v>
      </c>
      <c r="B5546" s="37" t="s">
        <v>73</v>
      </c>
      <c r="C5546" s="38" t="s">
        <v>74</v>
      </c>
      <c r="D5546" s="24">
        <f t="shared" si="172"/>
        <v>1345537.8699999996</v>
      </c>
      <c r="E5546" s="32">
        <f t="shared" si="173"/>
        <v>1537174.1999999997</v>
      </c>
      <c r="F5546" s="28">
        <v>0</v>
      </c>
      <c r="G5546" s="29">
        <v>277679.15999999997</v>
      </c>
      <c r="H5546" s="19">
        <v>358476.33</v>
      </c>
      <c r="I5546" s="19">
        <v>358476.33</v>
      </c>
      <c r="J5546" s="39">
        <v>62366.28</v>
      </c>
      <c r="K5546" s="40">
        <v>0</v>
      </c>
      <c r="L5546" s="19">
        <v>23676.55</v>
      </c>
      <c r="M5546" s="19">
        <v>0</v>
      </c>
      <c r="N5546" s="39">
        <v>222715</v>
      </c>
      <c r="O5546" s="40">
        <v>222715</v>
      </c>
      <c r="P5546" s="19">
        <v>190082.93</v>
      </c>
      <c r="Q5546" s="19">
        <v>190082.93</v>
      </c>
      <c r="R5546" s="39">
        <v>341080.16</v>
      </c>
      <c r="S5546" s="40">
        <v>341080.16</v>
      </c>
      <c r="T5546" s="19">
        <v>147140.62</v>
      </c>
      <c r="U5546" s="19">
        <v>147140.62</v>
      </c>
      <c r="V5546" s="39"/>
      <c r="W5546" s="40"/>
      <c r="X5546" s="19"/>
      <c r="Y5546" s="19"/>
      <c r="Z5546" s="39"/>
      <c r="AA5546" s="40"/>
      <c r="AB5546" s="19"/>
      <c r="AC5546" s="19"/>
      <c r="AD5546" s="43"/>
      <c r="AE5546" s="26"/>
      <c r="AF5546" s="26"/>
      <c r="AG5546" s="44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6" t="s">
        <v>1656</v>
      </c>
      <c r="B5547" s="37" t="s">
        <v>75</v>
      </c>
      <c r="C5547" s="38" t="s">
        <v>76</v>
      </c>
      <c r="D5547" s="24">
        <f t="shared" si="172"/>
        <v>0</v>
      </c>
      <c r="E5547" s="32">
        <f t="shared" si="173"/>
        <v>0</v>
      </c>
      <c r="F5547" s="28"/>
      <c r="G5547" s="29"/>
      <c r="H5547" s="22"/>
      <c r="I5547" s="22"/>
      <c r="J5547" s="41"/>
      <c r="K5547" s="42"/>
      <c r="L5547" s="22"/>
      <c r="M5547" s="22"/>
      <c r="N5547" s="41"/>
      <c r="O5547" s="42"/>
      <c r="P5547" s="19"/>
      <c r="Q5547" s="19"/>
      <c r="R5547" s="41"/>
      <c r="S5547" s="42"/>
      <c r="T5547" s="22"/>
      <c r="U5547" s="22"/>
      <c r="V5547" s="41"/>
      <c r="W5547" s="42"/>
      <c r="X5547" s="22"/>
      <c r="Y5547" s="22"/>
      <c r="Z5547" s="41"/>
      <c r="AA5547" s="42"/>
      <c r="AB5547" s="22"/>
      <c r="AC5547" s="22"/>
      <c r="AD5547" s="43"/>
      <c r="AE5547" s="26"/>
      <c r="AF5547" s="26"/>
      <c r="AG5547" s="44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6" t="s">
        <v>1656</v>
      </c>
      <c r="B5548" s="37" t="s">
        <v>77</v>
      </c>
      <c r="C5548" s="38" t="s">
        <v>78</v>
      </c>
      <c r="D5548" s="24">
        <f t="shared" si="172"/>
        <v>0</v>
      </c>
      <c r="E5548" s="32">
        <f t="shared" si="173"/>
        <v>0</v>
      </c>
      <c r="F5548" s="28"/>
      <c r="G5548" s="29"/>
      <c r="H5548" s="22"/>
      <c r="I5548" s="22"/>
      <c r="J5548" s="41"/>
      <c r="K5548" s="42"/>
      <c r="L5548" s="22"/>
      <c r="M5548" s="22"/>
      <c r="N5548" s="41"/>
      <c r="O5548" s="42"/>
      <c r="P5548" s="22"/>
      <c r="Q5548" s="22"/>
      <c r="R5548" s="41"/>
      <c r="S5548" s="42"/>
      <c r="T5548" s="22"/>
      <c r="U5548" s="22"/>
      <c r="V5548" s="41"/>
      <c r="W5548" s="42"/>
      <c r="X5548" s="22"/>
      <c r="Y5548" s="22"/>
      <c r="Z5548" s="41"/>
      <c r="AA5548" s="42"/>
      <c r="AB5548" s="22"/>
      <c r="AC5548" s="22"/>
      <c r="AD5548" s="43"/>
      <c r="AE5548" s="26"/>
      <c r="AF5548" s="26"/>
      <c r="AG5548" s="44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6" t="s">
        <v>1656</v>
      </c>
      <c r="B5549" s="37" t="s">
        <v>79</v>
      </c>
      <c r="C5549" s="38" t="s">
        <v>80</v>
      </c>
      <c r="D5549" s="24">
        <f t="shared" si="172"/>
        <v>1011504.9</v>
      </c>
      <c r="E5549" s="32">
        <f t="shared" si="173"/>
        <v>1048562.4999999999</v>
      </c>
      <c r="F5549" s="28">
        <v>119787.4</v>
      </c>
      <c r="G5549" s="29">
        <v>102848.9</v>
      </c>
      <c r="H5549" s="19">
        <v>102848.9</v>
      </c>
      <c r="I5549" s="19">
        <v>111373.25</v>
      </c>
      <c r="J5549" s="39">
        <v>111373.25</v>
      </c>
      <c r="K5549" s="40">
        <v>120224.4</v>
      </c>
      <c r="L5549" s="19">
        <v>120224.4</v>
      </c>
      <c r="M5549" s="19">
        <v>127767.4</v>
      </c>
      <c r="N5549" s="39">
        <v>127767.4</v>
      </c>
      <c r="O5549" s="40">
        <v>135509.9</v>
      </c>
      <c r="P5549" s="22">
        <v>135509.9</v>
      </c>
      <c r="Q5549" s="22">
        <v>143667.54999999999</v>
      </c>
      <c r="R5549" s="39">
        <v>143667.54999999999</v>
      </c>
      <c r="S5549" s="40">
        <v>150326.1</v>
      </c>
      <c r="T5549" s="19">
        <v>150326.1</v>
      </c>
      <c r="U5549" s="19">
        <v>156845</v>
      </c>
      <c r="V5549" s="39"/>
      <c r="W5549" s="40"/>
      <c r="X5549" s="19"/>
      <c r="Y5549" s="19"/>
      <c r="Z5549" s="39"/>
      <c r="AA5549" s="40"/>
      <c r="AB5549" s="19"/>
      <c r="AC5549" s="19"/>
      <c r="AD5549" s="43"/>
      <c r="AE5549" s="26"/>
      <c r="AF5549" s="26"/>
      <c r="AG5549" s="44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6" t="s">
        <v>1656</v>
      </c>
      <c r="B5550" s="37" t="s">
        <v>81</v>
      </c>
      <c r="C5550" s="38" t="s">
        <v>82</v>
      </c>
      <c r="D5550" s="24">
        <f t="shared" si="172"/>
        <v>597366.65</v>
      </c>
      <c r="E5550" s="32">
        <f t="shared" si="173"/>
        <v>610212.55000000005</v>
      </c>
      <c r="F5550" s="28">
        <v>84829.3</v>
      </c>
      <c r="G5550" s="29">
        <v>64206.7</v>
      </c>
      <c r="H5550" s="19">
        <v>64206.7</v>
      </c>
      <c r="I5550" s="19">
        <v>64448</v>
      </c>
      <c r="J5550" s="39">
        <v>64448</v>
      </c>
      <c r="K5550" s="40">
        <v>65688.7</v>
      </c>
      <c r="L5550" s="19">
        <v>65688.7</v>
      </c>
      <c r="M5550" s="19">
        <v>72492.600000000006</v>
      </c>
      <c r="N5550" s="39">
        <v>72492.600000000006</v>
      </c>
      <c r="O5550" s="40">
        <v>73682.95</v>
      </c>
      <c r="P5550" s="19">
        <v>73682.95</v>
      </c>
      <c r="Q5550" s="19">
        <v>86009.2</v>
      </c>
      <c r="R5550" s="39">
        <v>86009.2</v>
      </c>
      <c r="S5550" s="40">
        <v>86009.2</v>
      </c>
      <c r="T5550" s="19">
        <v>86009.2</v>
      </c>
      <c r="U5550" s="19">
        <v>97675.199999999997</v>
      </c>
      <c r="V5550" s="39"/>
      <c r="W5550" s="40"/>
      <c r="X5550" s="19"/>
      <c r="Y5550" s="19"/>
      <c r="Z5550" s="39"/>
      <c r="AA5550" s="40"/>
      <c r="AB5550" s="19"/>
      <c r="AC5550" s="19"/>
      <c r="AD5550" s="43"/>
      <c r="AE5550" s="26"/>
      <c r="AF5550" s="26"/>
      <c r="AG5550" s="44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6" t="s">
        <v>1656</v>
      </c>
      <c r="B5551" s="37" t="s">
        <v>83</v>
      </c>
      <c r="C5551" s="38" t="s">
        <v>84</v>
      </c>
      <c r="D5551" s="24">
        <f t="shared" si="172"/>
        <v>0</v>
      </c>
      <c r="E5551" s="32">
        <f t="shared" si="173"/>
        <v>0</v>
      </c>
      <c r="F5551" s="28"/>
      <c r="G5551" s="29"/>
      <c r="H5551" s="22"/>
      <c r="I5551" s="22"/>
      <c r="J5551" s="41"/>
      <c r="K5551" s="42"/>
      <c r="L5551" s="22"/>
      <c r="M5551" s="22"/>
      <c r="N5551" s="41"/>
      <c r="O5551" s="42"/>
      <c r="P5551" s="19"/>
      <c r="Q5551" s="19"/>
      <c r="R5551" s="41"/>
      <c r="S5551" s="42"/>
      <c r="T5551" s="22"/>
      <c r="U5551" s="22"/>
      <c r="V5551" s="41"/>
      <c r="W5551" s="42"/>
      <c r="X5551" s="22"/>
      <c r="Y5551" s="22"/>
      <c r="Z5551" s="41"/>
      <c r="AA5551" s="42"/>
      <c r="AB5551" s="22"/>
      <c r="AC5551" s="22"/>
      <c r="AD5551" s="43"/>
      <c r="AE5551" s="26"/>
      <c r="AF5551" s="26"/>
      <c r="AG5551" s="44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6" t="s">
        <v>1656</v>
      </c>
      <c r="B5552" s="37" t="s">
        <v>85</v>
      </c>
      <c r="C5552" s="38" t="s">
        <v>86</v>
      </c>
      <c r="D5552" s="24">
        <f t="shared" si="172"/>
        <v>0</v>
      </c>
      <c r="E5552" s="32">
        <f t="shared" si="173"/>
        <v>0</v>
      </c>
      <c r="F5552" s="28"/>
      <c r="G5552" s="29"/>
      <c r="H5552" s="22"/>
      <c r="I5552" s="22"/>
      <c r="J5552" s="41"/>
      <c r="K5552" s="42"/>
      <c r="L5552" s="22"/>
      <c r="M5552" s="22"/>
      <c r="N5552" s="41"/>
      <c r="O5552" s="42"/>
      <c r="P5552" s="22"/>
      <c r="Q5552" s="22"/>
      <c r="R5552" s="41"/>
      <c r="S5552" s="42"/>
      <c r="T5552" s="22"/>
      <c r="U5552" s="22"/>
      <c r="V5552" s="41"/>
      <c r="W5552" s="42"/>
      <c r="X5552" s="22"/>
      <c r="Y5552" s="22"/>
      <c r="Z5552" s="41"/>
      <c r="AA5552" s="42"/>
      <c r="AB5552" s="22"/>
      <c r="AC5552" s="22"/>
      <c r="AD5552" s="43"/>
      <c r="AE5552" s="26"/>
      <c r="AF5552" s="26"/>
      <c r="AG5552" s="44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6" t="s">
        <v>1656</v>
      </c>
      <c r="B5553" s="37" t="s">
        <v>87</v>
      </c>
      <c r="C5553" s="38" t="s">
        <v>88</v>
      </c>
      <c r="D5553" s="24">
        <f t="shared" si="172"/>
        <v>0</v>
      </c>
      <c r="E5553" s="32">
        <f t="shared" si="173"/>
        <v>0</v>
      </c>
      <c r="F5553" s="28"/>
      <c r="G5553" s="29"/>
      <c r="H5553" s="22"/>
      <c r="I5553" s="22"/>
      <c r="J5553" s="41"/>
      <c r="K5553" s="42"/>
      <c r="L5553" s="22"/>
      <c r="M5553" s="22"/>
      <c r="N5553" s="41"/>
      <c r="O5553" s="42"/>
      <c r="P5553" s="22"/>
      <c r="Q5553" s="22"/>
      <c r="R5553" s="41"/>
      <c r="S5553" s="42"/>
      <c r="T5553" s="22"/>
      <c r="U5553" s="22"/>
      <c r="V5553" s="41"/>
      <c r="W5553" s="42"/>
      <c r="X5553" s="22"/>
      <c r="Y5553" s="22"/>
      <c r="Z5553" s="41"/>
      <c r="AA5553" s="42"/>
      <c r="AB5553" s="22"/>
      <c r="AC5553" s="22"/>
      <c r="AD5553" s="43"/>
      <c r="AE5553" s="26"/>
      <c r="AF5553" s="26"/>
      <c r="AG5553" s="44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6" t="s">
        <v>1656</v>
      </c>
      <c r="B5554" s="37" t="s">
        <v>89</v>
      </c>
      <c r="C5554" s="38" t="s">
        <v>90</v>
      </c>
      <c r="D5554" s="24">
        <f t="shared" si="172"/>
        <v>0</v>
      </c>
      <c r="E5554" s="32">
        <f t="shared" si="173"/>
        <v>0</v>
      </c>
      <c r="F5554" s="28"/>
      <c r="G5554" s="29"/>
      <c r="H5554" s="22"/>
      <c r="I5554" s="22"/>
      <c r="J5554" s="41"/>
      <c r="K5554" s="42"/>
      <c r="L5554" s="22"/>
      <c r="M5554" s="22"/>
      <c r="N5554" s="41"/>
      <c r="O5554" s="42"/>
      <c r="P5554" s="22"/>
      <c r="Q5554" s="22"/>
      <c r="R5554" s="41"/>
      <c r="S5554" s="42"/>
      <c r="T5554" s="22"/>
      <c r="U5554" s="22"/>
      <c r="V5554" s="41"/>
      <c r="W5554" s="42"/>
      <c r="X5554" s="22"/>
      <c r="Y5554" s="22"/>
      <c r="Z5554" s="41"/>
      <c r="AA5554" s="42"/>
      <c r="AB5554" s="22"/>
      <c r="AC5554" s="22"/>
      <c r="AD5554" s="43"/>
      <c r="AE5554" s="26"/>
      <c r="AF5554" s="26"/>
      <c r="AG5554" s="44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6" t="s">
        <v>1656</v>
      </c>
      <c r="B5555" s="37" t="s">
        <v>91</v>
      </c>
      <c r="C5555" s="38" t="s">
        <v>92</v>
      </c>
      <c r="D5555" s="24">
        <f t="shared" si="172"/>
        <v>0</v>
      </c>
      <c r="E5555" s="32">
        <f t="shared" si="173"/>
        <v>0</v>
      </c>
      <c r="F5555" s="28"/>
      <c r="G5555" s="29"/>
      <c r="H5555" s="22"/>
      <c r="I5555" s="22"/>
      <c r="J5555" s="41"/>
      <c r="K5555" s="42"/>
      <c r="L5555" s="22"/>
      <c r="M5555" s="22"/>
      <c r="N5555" s="41"/>
      <c r="O5555" s="42"/>
      <c r="P5555" s="22"/>
      <c r="Q5555" s="22"/>
      <c r="R5555" s="41"/>
      <c r="S5555" s="42"/>
      <c r="T5555" s="22"/>
      <c r="U5555" s="22"/>
      <c r="V5555" s="41"/>
      <c r="W5555" s="42"/>
      <c r="X5555" s="22"/>
      <c r="Y5555" s="22"/>
      <c r="Z5555" s="41"/>
      <c r="AA5555" s="42"/>
      <c r="AB5555" s="22"/>
      <c r="AC5555" s="22"/>
      <c r="AD5555" s="43"/>
      <c r="AE5555" s="26"/>
      <c r="AF5555" s="26"/>
      <c r="AG5555" s="44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6" t="s">
        <v>1656</v>
      </c>
      <c r="B5556" s="37" t="s">
        <v>93</v>
      </c>
      <c r="C5556" s="38" t="s">
        <v>94</v>
      </c>
      <c r="D5556" s="24">
        <f t="shared" si="172"/>
        <v>0</v>
      </c>
      <c r="E5556" s="32">
        <f t="shared" si="173"/>
        <v>0</v>
      </c>
      <c r="F5556" s="28"/>
      <c r="G5556" s="29"/>
      <c r="H5556" s="22"/>
      <c r="I5556" s="22"/>
      <c r="J5556" s="41"/>
      <c r="K5556" s="42"/>
      <c r="L5556" s="22"/>
      <c r="M5556" s="22"/>
      <c r="N5556" s="41"/>
      <c r="O5556" s="42"/>
      <c r="P5556" s="22"/>
      <c r="Q5556" s="22"/>
      <c r="R5556" s="41"/>
      <c r="S5556" s="42"/>
      <c r="T5556" s="22"/>
      <c r="U5556" s="22"/>
      <c r="V5556" s="41"/>
      <c r="W5556" s="42"/>
      <c r="X5556" s="22"/>
      <c r="Y5556" s="22"/>
      <c r="Z5556" s="41"/>
      <c r="AA5556" s="42"/>
      <c r="AB5556" s="22"/>
      <c r="AC5556" s="22"/>
      <c r="AD5556" s="43"/>
      <c r="AE5556" s="26"/>
      <c r="AF5556" s="26"/>
      <c r="AG5556" s="44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6" t="s">
        <v>1656</v>
      </c>
      <c r="B5557" s="37" t="s">
        <v>95</v>
      </c>
      <c r="C5557" s="38" t="s">
        <v>96</v>
      </c>
      <c r="D5557" s="24">
        <f t="shared" si="172"/>
        <v>0</v>
      </c>
      <c r="E5557" s="32">
        <f t="shared" si="173"/>
        <v>0</v>
      </c>
      <c r="F5557" s="28"/>
      <c r="G5557" s="29"/>
      <c r="H5557" s="22"/>
      <c r="I5557" s="22"/>
      <c r="J5557" s="41"/>
      <c r="K5557" s="42"/>
      <c r="L5557" s="22"/>
      <c r="M5557" s="22"/>
      <c r="N5557" s="41"/>
      <c r="O5557" s="42"/>
      <c r="P5557" s="22"/>
      <c r="Q5557" s="22"/>
      <c r="R5557" s="41"/>
      <c r="S5557" s="42"/>
      <c r="T5557" s="22"/>
      <c r="U5557" s="22"/>
      <c r="V5557" s="41"/>
      <c r="W5557" s="42"/>
      <c r="X5557" s="22"/>
      <c r="Y5557" s="22"/>
      <c r="Z5557" s="41"/>
      <c r="AA5557" s="42"/>
      <c r="AB5557" s="22"/>
      <c r="AC5557" s="22"/>
      <c r="AD5557" s="43"/>
      <c r="AE5557" s="26"/>
      <c r="AF5557" s="26"/>
      <c r="AG5557" s="44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6" t="s">
        <v>1656</v>
      </c>
      <c r="B5558" s="37" t="s">
        <v>97</v>
      </c>
      <c r="C5558" s="38" t="s">
        <v>98</v>
      </c>
      <c r="D5558" s="24">
        <f t="shared" si="172"/>
        <v>0</v>
      </c>
      <c r="E5558" s="32">
        <f t="shared" si="173"/>
        <v>0</v>
      </c>
      <c r="F5558" s="28"/>
      <c r="G5558" s="29"/>
      <c r="H5558" s="22"/>
      <c r="I5558" s="22"/>
      <c r="J5558" s="41"/>
      <c r="K5558" s="42"/>
      <c r="L5558" s="22"/>
      <c r="M5558" s="22"/>
      <c r="N5558" s="41"/>
      <c r="O5558" s="42"/>
      <c r="P5558" s="22"/>
      <c r="Q5558" s="22"/>
      <c r="R5558" s="41"/>
      <c r="S5558" s="42"/>
      <c r="T5558" s="22"/>
      <c r="U5558" s="22"/>
      <c r="V5558" s="41"/>
      <c r="W5558" s="42"/>
      <c r="X5558" s="22"/>
      <c r="Y5558" s="22"/>
      <c r="Z5558" s="41"/>
      <c r="AA5558" s="42"/>
      <c r="AB5558" s="22"/>
      <c r="AC5558" s="22"/>
      <c r="AD5558" s="43"/>
      <c r="AE5558" s="26"/>
      <c r="AF5558" s="26"/>
      <c r="AG5558" s="44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6" t="s">
        <v>1656</v>
      </c>
      <c r="B5559" s="37" t="s">
        <v>99</v>
      </c>
      <c r="C5559" s="38" t="s">
        <v>100</v>
      </c>
      <c r="D5559" s="24">
        <f t="shared" si="172"/>
        <v>0</v>
      </c>
      <c r="E5559" s="32">
        <f t="shared" si="173"/>
        <v>0</v>
      </c>
      <c r="F5559" s="28"/>
      <c r="G5559" s="29"/>
      <c r="H5559" s="22"/>
      <c r="I5559" s="22"/>
      <c r="J5559" s="41"/>
      <c r="K5559" s="42"/>
      <c r="L5559" s="22"/>
      <c r="M5559" s="22"/>
      <c r="N5559" s="41"/>
      <c r="O5559" s="42"/>
      <c r="P5559" s="22"/>
      <c r="Q5559" s="22"/>
      <c r="R5559" s="41"/>
      <c r="S5559" s="42"/>
      <c r="T5559" s="22"/>
      <c r="U5559" s="22"/>
      <c r="V5559" s="41"/>
      <c r="W5559" s="42"/>
      <c r="X5559" s="22"/>
      <c r="Y5559" s="22"/>
      <c r="Z5559" s="41"/>
      <c r="AA5559" s="42"/>
      <c r="AB5559" s="22"/>
      <c r="AC5559" s="22"/>
      <c r="AD5559" s="43"/>
      <c r="AE5559" s="26"/>
      <c r="AF5559" s="26"/>
      <c r="AG5559" s="44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6" t="s">
        <v>1656</v>
      </c>
      <c r="B5560" s="37" t="s">
        <v>101</v>
      </c>
      <c r="C5560" s="38" t="s">
        <v>102</v>
      </c>
      <c r="D5560" s="24">
        <f t="shared" si="172"/>
        <v>0</v>
      </c>
      <c r="E5560" s="32">
        <f t="shared" si="173"/>
        <v>0</v>
      </c>
      <c r="F5560" s="28"/>
      <c r="G5560" s="29"/>
      <c r="H5560" s="22"/>
      <c r="I5560" s="22"/>
      <c r="J5560" s="41"/>
      <c r="K5560" s="42"/>
      <c r="L5560" s="22"/>
      <c r="M5560" s="22"/>
      <c r="N5560" s="41"/>
      <c r="O5560" s="42"/>
      <c r="P5560" s="22"/>
      <c r="Q5560" s="22"/>
      <c r="R5560" s="41"/>
      <c r="S5560" s="42"/>
      <c r="T5560" s="22"/>
      <c r="U5560" s="22"/>
      <c r="V5560" s="41"/>
      <c r="W5560" s="42"/>
      <c r="X5560" s="22"/>
      <c r="Y5560" s="22"/>
      <c r="Z5560" s="41"/>
      <c r="AA5560" s="42"/>
      <c r="AB5560" s="22"/>
      <c r="AC5560" s="22"/>
      <c r="AD5560" s="43"/>
      <c r="AE5560" s="26"/>
      <c r="AF5560" s="26"/>
      <c r="AG5560" s="44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6" t="s">
        <v>1656</v>
      </c>
      <c r="B5561" s="37" t="s">
        <v>103</v>
      </c>
      <c r="C5561" s="38" t="s">
        <v>104</v>
      </c>
      <c r="D5561" s="24">
        <f t="shared" si="172"/>
        <v>0</v>
      </c>
      <c r="E5561" s="32">
        <f t="shared" si="173"/>
        <v>0</v>
      </c>
      <c r="F5561" s="28"/>
      <c r="G5561" s="29"/>
      <c r="H5561" s="22"/>
      <c r="I5561" s="22"/>
      <c r="J5561" s="41"/>
      <c r="K5561" s="42"/>
      <c r="L5561" s="22"/>
      <c r="M5561" s="22"/>
      <c r="N5561" s="41"/>
      <c r="O5561" s="42"/>
      <c r="P5561" s="22"/>
      <c r="Q5561" s="22"/>
      <c r="R5561" s="41"/>
      <c r="S5561" s="42"/>
      <c r="T5561" s="22"/>
      <c r="U5561" s="22"/>
      <c r="V5561" s="41"/>
      <c r="W5561" s="42"/>
      <c r="X5561" s="22"/>
      <c r="Y5561" s="22"/>
      <c r="Z5561" s="41"/>
      <c r="AA5561" s="42"/>
      <c r="AB5561" s="22"/>
      <c r="AC5561" s="22"/>
      <c r="AD5561" s="43"/>
      <c r="AE5561" s="26"/>
      <c r="AF5561" s="26"/>
      <c r="AG5561" s="44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6" t="s">
        <v>1656</v>
      </c>
      <c r="B5562" s="37" t="s">
        <v>105</v>
      </c>
      <c r="C5562" s="38" t="s">
        <v>106</v>
      </c>
      <c r="D5562" s="24">
        <f t="shared" si="172"/>
        <v>5622</v>
      </c>
      <c r="E5562" s="32">
        <f t="shared" si="173"/>
        <v>0</v>
      </c>
      <c r="F5562" s="28">
        <v>0</v>
      </c>
      <c r="G5562" s="29">
        <v>0</v>
      </c>
      <c r="H5562" s="19">
        <v>1</v>
      </c>
      <c r="I5562" s="19">
        <v>0</v>
      </c>
      <c r="J5562" s="39">
        <v>0</v>
      </c>
      <c r="K5562" s="40">
        <v>0</v>
      </c>
      <c r="L5562" s="19">
        <v>200</v>
      </c>
      <c r="M5562" s="19">
        <v>0</v>
      </c>
      <c r="N5562" s="39">
        <v>0</v>
      </c>
      <c r="O5562" s="40">
        <v>0</v>
      </c>
      <c r="P5562" s="22">
        <v>0</v>
      </c>
      <c r="Q5562" s="22">
        <v>0</v>
      </c>
      <c r="R5562" s="39">
        <v>0</v>
      </c>
      <c r="S5562" s="40">
        <v>0</v>
      </c>
      <c r="T5562" s="19">
        <v>5421</v>
      </c>
      <c r="U5562" s="19">
        <v>0</v>
      </c>
      <c r="V5562" s="39"/>
      <c r="W5562" s="40"/>
      <c r="X5562" s="19"/>
      <c r="Y5562" s="19"/>
      <c r="Z5562" s="39"/>
      <c r="AA5562" s="40"/>
      <c r="AB5562" s="19"/>
      <c r="AC5562" s="19"/>
      <c r="AD5562" s="43"/>
      <c r="AE5562" s="26"/>
      <c r="AF5562" s="26"/>
      <c r="AG5562" s="44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6" t="s">
        <v>1656</v>
      </c>
      <c r="B5563" s="37" t="s">
        <v>107</v>
      </c>
      <c r="C5563" s="38" t="s">
        <v>108</v>
      </c>
      <c r="D5563" s="24">
        <f t="shared" si="172"/>
        <v>97121.5</v>
      </c>
      <c r="E5563" s="32">
        <f t="shared" si="173"/>
        <v>58113.5</v>
      </c>
      <c r="F5563" s="28">
        <v>38154.5</v>
      </c>
      <c r="G5563" s="29">
        <v>55984.5</v>
      </c>
      <c r="H5563" s="19">
        <v>11102</v>
      </c>
      <c r="I5563" s="19">
        <v>2129</v>
      </c>
      <c r="J5563" s="39">
        <v>9317</v>
      </c>
      <c r="K5563" s="40">
        <v>0</v>
      </c>
      <c r="L5563" s="19">
        <v>7940</v>
      </c>
      <c r="M5563" s="19">
        <v>0</v>
      </c>
      <c r="N5563" s="39">
        <v>8150</v>
      </c>
      <c r="O5563" s="40">
        <v>0</v>
      </c>
      <c r="P5563" s="19">
        <v>8587</v>
      </c>
      <c r="Q5563" s="19">
        <v>0</v>
      </c>
      <c r="R5563" s="39">
        <v>7009</v>
      </c>
      <c r="S5563" s="40">
        <v>0</v>
      </c>
      <c r="T5563" s="19">
        <v>6862</v>
      </c>
      <c r="U5563" s="19">
        <v>0</v>
      </c>
      <c r="V5563" s="39"/>
      <c r="W5563" s="40"/>
      <c r="X5563" s="19"/>
      <c r="Y5563" s="19"/>
      <c r="Z5563" s="39"/>
      <c r="AA5563" s="40"/>
      <c r="AB5563" s="19"/>
      <c r="AC5563" s="19"/>
      <c r="AD5563" s="43"/>
      <c r="AE5563" s="26"/>
      <c r="AF5563" s="26"/>
      <c r="AG5563" s="44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6" t="s">
        <v>1656</v>
      </c>
      <c r="B5564" s="37" t="s">
        <v>109</v>
      </c>
      <c r="C5564" s="38" t="s">
        <v>110</v>
      </c>
      <c r="D5564" s="24">
        <f t="shared" si="172"/>
        <v>35230</v>
      </c>
      <c r="E5564" s="32">
        <f t="shared" si="173"/>
        <v>21708</v>
      </c>
      <c r="F5564" s="28">
        <v>0</v>
      </c>
      <c r="G5564" s="29">
        <v>21708</v>
      </c>
      <c r="H5564" s="19">
        <v>254</v>
      </c>
      <c r="I5564" s="19">
        <v>0</v>
      </c>
      <c r="J5564" s="39">
        <v>1306</v>
      </c>
      <c r="K5564" s="40">
        <v>0</v>
      </c>
      <c r="L5564" s="19">
        <v>7162</v>
      </c>
      <c r="M5564" s="19">
        <v>0</v>
      </c>
      <c r="N5564" s="39">
        <v>1253</v>
      </c>
      <c r="O5564" s="40">
        <v>0</v>
      </c>
      <c r="P5564" s="19">
        <v>12975</v>
      </c>
      <c r="Q5564" s="19">
        <v>0</v>
      </c>
      <c r="R5564" s="39">
        <v>0</v>
      </c>
      <c r="S5564" s="40">
        <v>0</v>
      </c>
      <c r="T5564" s="19">
        <v>12280</v>
      </c>
      <c r="U5564" s="19">
        <v>0</v>
      </c>
      <c r="V5564" s="39"/>
      <c r="W5564" s="40"/>
      <c r="X5564" s="19"/>
      <c r="Y5564" s="19"/>
      <c r="Z5564" s="39"/>
      <c r="AA5564" s="40"/>
      <c r="AB5564" s="19"/>
      <c r="AC5564" s="19"/>
      <c r="AD5564" s="43"/>
      <c r="AE5564" s="26"/>
      <c r="AF5564" s="26"/>
      <c r="AG5564" s="44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6" t="s">
        <v>1656</v>
      </c>
      <c r="B5565" s="37" t="s">
        <v>111</v>
      </c>
      <c r="C5565" s="38" t="s">
        <v>112</v>
      </c>
      <c r="D5565" s="24">
        <f t="shared" si="172"/>
        <v>70950</v>
      </c>
      <c r="E5565" s="32">
        <f t="shared" si="173"/>
        <v>70950</v>
      </c>
      <c r="F5565" s="28">
        <v>17600</v>
      </c>
      <c r="G5565" s="29">
        <v>17600</v>
      </c>
      <c r="H5565" s="19">
        <v>14750</v>
      </c>
      <c r="I5565" s="19">
        <v>14750</v>
      </c>
      <c r="J5565" s="39">
        <v>6000</v>
      </c>
      <c r="K5565" s="40">
        <v>6000</v>
      </c>
      <c r="L5565" s="19">
        <v>7900</v>
      </c>
      <c r="M5565" s="19">
        <v>7900</v>
      </c>
      <c r="N5565" s="39"/>
      <c r="O5565" s="40"/>
      <c r="P5565" s="19"/>
      <c r="Q5565" s="19"/>
      <c r="R5565" s="39">
        <v>21200</v>
      </c>
      <c r="S5565" s="40">
        <v>21200</v>
      </c>
      <c r="T5565" s="19">
        <v>3500</v>
      </c>
      <c r="U5565" s="19">
        <v>3500</v>
      </c>
      <c r="V5565" s="39"/>
      <c r="W5565" s="40"/>
      <c r="X5565" s="19"/>
      <c r="Y5565" s="19"/>
      <c r="Z5565" s="39"/>
      <c r="AA5565" s="40"/>
      <c r="AB5565" s="19"/>
      <c r="AC5565" s="19"/>
      <c r="AD5565" s="43"/>
      <c r="AE5565" s="26"/>
      <c r="AF5565" s="26"/>
      <c r="AG5565" s="44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6" t="s">
        <v>1656</v>
      </c>
      <c r="B5566" s="37" t="s">
        <v>113</v>
      </c>
      <c r="C5566" s="38" t="s">
        <v>114</v>
      </c>
      <c r="D5566" s="24">
        <f t="shared" si="172"/>
        <v>0</v>
      </c>
      <c r="E5566" s="32">
        <f t="shared" si="173"/>
        <v>0</v>
      </c>
      <c r="F5566" s="28"/>
      <c r="G5566" s="29"/>
      <c r="H5566" s="22"/>
      <c r="I5566" s="22"/>
      <c r="J5566" s="41"/>
      <c r="K5566" s="42"/>
      <c r="L5566" s="22"/>
      <c r="M5566" s="22"/>
      <c r="N5566" s="41"/>
      <c r="O5566" s="42"/>
      <c r="P5566" s="19"/>
      <c r="Q5566" s="19"/>
      <c r="R5566" s="41"/>
      <c r="S5566" s="42"/>
      <c r="T5566" s="22"/>
      <c r="U5566" s="22"/>
      <c r="V5566" s="41"/>
      <c r="W5566" s="42"/>
      <c r="X5566" s="22"/>
      <c r="Y5566" s="22"/>
      <c r="Z5566" s="41"/>
      <c r="AA5566" s="42"/>
      <c r="AB5566" s="22"/>
      <c r="AC5566" s="22"/>
      <c r="AD5566" s="43"/>
      <c r="AE5566" s="26"/>
      <c r="AF5566" s="26"/>
      <c r="AG5566" s="44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6" t="s">
        <v>1656</v>
      </c>
      <c r="B5567" s="37" t="s">
        <v>115</v>
      </c>
      <c r="C5567" s="38" t="s">
        <v>116</v>
      </c>
      <c r="D5567" s="24">
        <f t="shared" si="172"/>
        <v>0</v>
      </c>
      <c r="E5567" s="32">
        <f t="shared" si="173"/>
        <v>0</v>
      </c>
      <c r="F5567" s="28"/>
      <c r="G5567" s="29"/>
      <c r="H5567" s="22"/>
      <c r="I5567" s="22"/>
      <c r="J5567" s="41"/>
      <c r="K5567" s="42"/>
      <c r="L5567" s="22"/>
      <c r="M5567" s="22"/>
      <c r="N5567" s="41"/>
      <c r="O5567" s="42"/>
      <c r="P5567" s="22"/>
      <c r="Q5567" s="22"/>
      <c r="R5567" s="41"/>
      <c r="S5567" s="42"/>
      <c r="T5567" s="22"/>
      <c r="U5567" s="22"/>
      <c r="V5567" s="41"/>
      <c r="W5567" s="42"/>
      <c r="X5567" s="22"/>
      <c r="Y5567" s="22"/>
      <c r="Z5567" s="41"/>
      <c r="AA5567" s="42"/>
      <c r="AB5567" s="22"/>
      <c r="AC5567" s="22"/>
      <c r="AD5567" s="43"/>
      <c r="AE5567" s="26"/>
      <c r="AF5567" s="26"/>
      <c r="AG5567" s="44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6" t="s">
        <v>1656</v>
      </c>
      <c r="B5568" s="37" t="s">
        <v>117</v>
      </c>
      <c r="C5568" s="38" t="s">
        <v>118</v>
      </c>
      <c r="D5568" s="24">
        <f t="shared" si="172"/>
        <v>0</v>
      </c>
      <c r="E5568" s="32">
        <f t="shared" si="173"/>
        <v>0</v>
      </c>
      <c r="F5568" s="28"/>
      <c r="G5568" s="29"/>
      <c r="H5568" s="22"/>
      <c r="I5568" s="22"/>
      <c r="J5568" s="41"/>
      <c r="K5568" s="42"/>
      <c r="L5568" s="22"/>
      <c r="M5568" s="22"/>
      <c r="N5568" s="41"/>
      <c r="O5568" s="42"/>
      <c r="P5568" s="22"/>
      <c r="Q5568" s="22"/>
      <c r="R5568" s="41"/>
      <c r="S5568" s="42"/>
      <c r="T5568" s="22"/>
      <c r="U5568" s="22"/>
      <c r="V5568" s="41"/>
      <c r="W5568" s="42"/>
      <c r="X5568" s="22"/>
      <c r="Y5568" s="22"/>
      <c r="Z5568" s="41"/>
      <c r="AA5568" s="42"/>
      <c r="AB5568" s="22"/>
      <c r="AC5568" s="22"/>
      <c r="AD5568" s="43"/>
      <c r="AE5568" s="26"/>
      <c r="AF5568" s="26"/>
      <c r="AG5568" s="44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6" t="s">
        <v>1656</v>
      </c>
      <c r="B5569" s="37" t="s">
        <v>119</v>
      </c>
      <c r="C5569" s="38" t="s">
        <v>120</v>
      </c>
      <c r="D5569" s="24">
        <f t="shared" si="172"/>
        <v>0</v>
      </c>
      <c r="E5569" s="32">
        <f t="shared" si="173"/>
        <v>0</v>
      </c>
      <c r="F5569" s="28"/>
      <c r="G5569" s="29"/>
      <c r="H5569" s="22"/>
      <c r="I5569" s="22"/>
      <c r="J5569" s="41"/>
      <c r="K5569" s="42"/>
      <c r="L5569" s="22"/>
      <c r="M5569" s="22"/>
      <c r="N5569" s="41"/>
      <c r="O5569" s="42"/>
      <c r="P5569" s="22"/>
      <c r="Q5569" s="22"/>
      <c r="R5569" s="41"/>
      <c r="S5569" s="42"/>
      <c r="T5569" s="22"/>
      <c r="U5569" s="22"/>
      <c r="V5569" s="41"/>
      <c r="W5569" s="42"/>
      <c r="X5569" s="22"/>
      <c r="Y5569" s="22"/>
      <c r="Z5569" s="41"/>
      <c r="AA5569" s="42"/>
      <c r="AB5569" s="22"/>
      <c r="AC5569" s="22"/>
      <c r="AD5569" s="43"/>
      <c r="AE5569" s="26"/>
      <c r="AF5569" s="26"/>
      <c r="AG5569" s="44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6" t="s">
        <v>1656</v>
      </c>
      <c r="B5570" s="37" t="s">
        <v>121</v>
      </c>
      <c r="C5570" s="38" t="s">
        <v>122</v>
      </c>
      <c r="D5570" s="24">
        <f t="shared" si="172"/>
        <v>6944812.4499999993</v>
      </c>
      <c r="E5570" s="32">
        <f t="shared" si="173"/>
        <v>6944812.4499999993</v>
      </c>
      <c r="F5570" s="28">
        <v>838055.5</v>
      </c>
      <c r="G5570" s="29">
        <v>838055.5</v>
      </c>
      <c r="H5570" s="19">
        <v>832530.1</v>
      </c>
      <c r="I5570" s="19">
        <v>832530.1</v>
      </c>
      <c r="J5570" s="39">
        <v>762362.2</v>
      </c>
      <c r="K5570" s="40">
        <v>762362.2</v>
      </c>
      <c r="L5570" s="19">
        <v>916426.6</v>
      </c>
      <c r="M5570" s="19">
        <v>916426.6</v>
      </c>
      <c r="N5570" s="39">
        <v>1018678.6</v>
      </c>
      <c r="O5570" s="40">
        <v>1018678.6</v>
      </c>
      <c r="P5570" s="22">
        <v>1123960.6000000001</v>
      </c>
      <c r="Q5570" s="22">
        <v>1123960.6000000001</v>
      </c>
      <c r="R5570" s="39">
        <v>652161.85</v>
      </c>
      <c r="S5570" s="40">
        <v>652161.85</v>
      </c>
      <c r="T5570" s="19">
        <v>800637</v>
      </c>
      <c r="U5570" s="19">
        <v>800637</v>
      </c>
      <c r="V5570" s="39"/>
      <c r="W5570" s="40"/>
      <c r="X5570" s="19"/>
      <c r="Y5570" s="19"/>
      <c r="Z5570" s="39"/>
      <c r="AA5570" s="40"/>
      <c r="AB5570" s="19"/>
      <c r="AC5570" s="19"/>
      <c r="AD5570" s="43"/>
      <c r="AE5570" s="26"/>
      <c r="AF5570" s="26"/>
      <c r="AG5570" s="44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6" t="s">
        <v>1656</v>
      </c>
      <c r="B5571" s="37" t="s">
        <v>123</v>
      </c>
      <c r="C5571" s="38" t="s">
        <v>124</v>
      </c>
      <c r="D5571" s="24">
        <f t="shared" si="172"/>
        <v>2568765.96</v>
      </c>
      <c r="E5571" s="32">
        <f t="shared" si="173"/>
        <v>2999571.7800000003</v>
      </c>
      <c r="F5571" s="28">
        <v>320921.46000000002</v>
      </c>
      <c r="G5571" s="29">
        <v>0</v>
      </c>
      <c r="H5571" s="19">
        <v>331285</v>
      </c>
      <c r="I5571" s="19">
        <v>962085.16</v>
      </c>
      <c r="J5571" s="39">
        <v>390996</v>
      </c>
      <c r="K5571" s="40">
        <v>10075.32</v>
      </c>
      <c r="L5571" s="19">
        <v>347420.5</v>
      </c>
      <c r="M5571" s="19">
        <v>74143.97</v>
      </c>
      <c r="N5571" s="39">
        <v>305138</v>
      </c>
      <c r="O5571" s="40">
        <v>324344.05</v>
      </c>
      <c r="P5571" s="19">
        <v>363981.5</v>
      </c>
      <c r="Q5571" s="19">
        <v>472272</v>
      </c>
      <c r="R5571" s="39">
        <v>144449.75</v>
      </c>
      <c r="S5571" s="40">
        <v>921333.78</v>
      </c>
      <c r="T5571" s="19">
        <v>364573.75</v>
      </c>
      <c r="U5571" s="19">
        <v>235317.5</v>
      </c>
      <c r="V5571" s="39"/>
      <c r="W5571" s="40"/>
      <c r="X5571" s="19"/>
      <c r="Y5571" s="19"/>
      <c r="Z5571" s="39"/>
      <c r="AA5571" s="40"/>
      <c r="AB5571" s="19"/>
      <c r="AC5571" s="19"/>
      <c r="AD5571" s="43"/>
      <c r="AE5571" s="26"/>
      <c r="AF5571" s="26"/>
      <c r="AG5571" s="44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6" t="s">
        <v>1656</v>
      </c>
      <c r="B5572" s="37" t="s">
        <v>125</v>
      </c>
      <c r="C5572" s="38" t="s">
        <v>126</v>
      </c>
      <c r="D5572" s="24">
        <f t="shared" ref="D5572:D5635" si="174">F5572+H5572+J5572+L5572+N5572+P5572+R5572+T5572+V5572+X5572+Z5572+AB5572</f>
        <v>686419</v>
      </c>
      <c r="E5572" s="32">
        <f t="shared" ref="E5572:E5635" si="175">G5572+I5572+K5572+M5572+O5572+Q5572+S5572+U5572+W5572+Y5572+AA5572+AC5572</f>
        <v>686419</v>
      </c>
      <c r="F5572" s="28">
        <v>38756</v>
      </c>
      <c r="G5572" s="29">
        <v>38756</v>
      </c>
      <c r="H5572" s="19">
        <v>41928</v>
      </c>
      <c r="I5572" s="19">
        <v>41928</v>
      </c>
      <c r="J5572" s="39">
        <v>27102</v>
      </c>
      <c r="K5572" s="40">
        <v>27102</v>
      </c>
      <c r="L5572" s="19">
        <v>91583</v>
      </c>
      <c r="M5572" s="19">
        <v>91583</v>
      </c>
      <c r="N5572" s="39">
        <v>212917</v>
      </c>
      <c r="O5572" s="40">
        <v>212917</v>
      </c>
      <c r="P5572" s="19">
        <v>201938</v>
      </c>
      <c r="Q5572" s="19">
        <v>201938</v>
      </c>
      <c r="R5572" s="39">
        <v>35297</v>
      </c>
      <c r="S5572" s="40">
        <v>35297</v>
      </c>
      <c r="T5572" s="19">
        <v>36898</v>
      </c>
      <c r="U5572" s="19">
        <v>36898</v>
      </c>
      <c r="V5572" s="39"/>
      <c r="W5572" s="40"/>
      <c r="X5572" s="19"/>
      <c r="Y5572" s="19"/>
      <c r="Z5572" s="39"/>
      <c r="AA5572" s="40"/>
      <c r="AB5572" s="19"/>
      <c r="AC5572" s="19"/>
      <c r="AD5572" s="43"/>
      <c r="AE5572" s="26"/>
      <c r="AF5572" s="26"/>
      <c r="AG5572" s="44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6" t="s">
        <v>1656</v>
      </c>
      <c r="B5573" s="37" t="s">
        <v>127</v>
      </c>
      <c r="C5573" s="38" t="s">
        <v>128</v>
      </c>
      <c r="D5573" s="24">
        <f t="shared" si="174"/>
        <v>10251</v>
      </c>
      <c r="E5573" s="32">
        <f t="shared" si="175"/>
        <v>10131</v>
      </c>
      <c r="F5573" s="28">
        <v>1046</v>
      </c>
      <c r="G5573" s="29">
        <v>0</v>
      </c>
      <c r="H5573" s="19">
        <v>889</v>
      </c>
      <c r="I5573" s="19">
        <v>0</v>
      </c>
      <c r="J5573" s="39">
        <v>2270</v>
      </c>
      <c r="K5573" s="40">
        <v>628</v>
      </c>
      <c r="L5573" s="19">
        <v>1274</v>
      </c>
      <c r="M5573" s="19">
        <v>0</v>
      </c>
      <c r="N5573" s="39">
        <v>518</v>
      </c>
      <c r="O5573" s="40">
        <v>0</v>
      </c>
      <c r="P5573" s="19">
        <v>640</v>
      </c>
      <c r="Q5573" s="19">
        <v>3895</v>
      </c>
      <c r="R5573" s="39">
        <v>1718</v>
      </c>
      <c r="S5573" s="40">
        <v>0</v>
      </c>
      <c r="T5573" s="19">
        <v>1896</v>
      </c>
      <c r="U5573" s="19">
        <v>5608</v>
      </c>
      <c r="V5573" s="39"/>
      <c r="W5573" s="40"/>
      <c r="X5573" s="19"/>
      <c r="Y5573" s="19"/>
      <c r="Z5573" s="39"/>
      <c r="AA5573" s="40"/>
      <c r="AB5573" s="19"/>
      <c r="AC5573" s="19"/>
      <c r="AD5573" s="43"/>
      <c r="AE5573" s="26"/>
      <c r="AF5573" s="26"/>
      <c r="AG5573" s="44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6" t="s">
        <v>1656</v>
      </c>
      <c r="B5574" s="37" t="s">
        <v>129</v>
      </c>
      <c r="C5574" s="38" t="s">
        <v>130</v>
      </c>
      <c r="D5574" s="24">
        <f t="shared" si="174"/>
        <v>1054</v>
      </c>
      <c r="E5574" s="32">
        <f t="shared" si="175"/>
        <v>0</v>
      </c>
      <c r="F5574" s="28">
        <v>0</v>
      </c>
      <c r="G5574" s="29">
        <v>0</v>
      </c>
      <c r="H5574" s="22">
        <v>0</v>
      </c>
      <c r="I5574" s="22">
        <v>0</v>
      </c>
      <c r="J5574" s="41">
        <v>310</v>
      </c>
      <c r="K5574" s="42">
        <v>0</v>
      </c>
      <c r="L5574" s="22">
        <v>100</v>
      </c>
      <c r="M5574" s="22">
        <v>0</v>
      </c>
      <c r="N5574" s="41">
        <v>0</v>
      </c>
      <c r="O5574" s="42">
        <v>0</v>
      </c>
      <c r="P5574" s="19">
        <v>427</v>
      </c>
      <c r="Q5574" s="19">
        <v>0</v>
      </c>
      <c r="R5574" s="41">
        <v>0</v>
      </c>
      <c r="S5574" s="42">
        <v>0</v>
      </c>
      <c r="T5574" s="22">
        <v>217</v>
      </c>
      <c r="U5574" s="22">
        <v>0</v>
      </c>
      <c r="V5574" s="41"/>
      <c r="W5574" s="42"/>
      <c r="X5574" s="22"/>
      <c r="Y5574" s="22"/>
      <c r="Z5574" s="41"/>
      <c r="AA5574" s="42"/>
      <c r="AB5574" s="22"/>
      <c r="AC5574" s="22"/>
      <c r="AD5574" s="43"/>
      <c r="AE5574" s="26"/>
      <c r="AF5574" s="26"/>
      <c r="AG5574" s="44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6" t="s">
        <v>1656</v>
      </c>
      <c r="B5575" s="37" t="s">
        <v>131</v>
      </c>
      <c r="C5575" s="38" t="s">
        <v>132</v>
      </c>
      <c r="D5575" s="24">
        <f t="shared" si="174"/>
        <v>0</v>
      </c>
      <c r="E5575" s="32">
        <f t="shared" si="175"/>
        <v>0</v>
      </c>
      <c r="F5575" s="28"/>
      <c r="G5575" s="29"/>
      <c r="H5575" s="19"/>
      <c r="I5575" s="19"/>
      <c r="J5575" s="39"/>
      <c r="K5575" s="40"/>
      <c r="L5575" s="19"/>
      <c r="M5575" s="19"/>
      <c r="N5575" s="39"/>
      <c r="O5575" s="40"/>
      <c r="P5575" s="22"/>
      <c r="Q5575" s="22"/>
      <c r="R5575" s="39"/>
      <c r="S5575" s="40"/>
      <c r="T5575" s="19"/>
      <c r="U5575" s="19"/>
      <c r="V5575" s="39"/>
      <c r="W5575" s="40"/>
      <c r="X5575" s="19"/>
      <c r="Y5575" s="19"/>
      <c r="Z5575" s="39"/>
      <c r="AA5575" s="40"/>
      <c r="AB5575" s="19"/>
      <c r="AC5575" s="19"/>
      <c r="AD5575" s="43"/>
      <c r="AE5575" s="26"/>
      <c r="AF5575" s="26"/>
      <c r="AG5575" s="44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6" t="s">
        <v>1656</v>
      </c>
      <c r="B5576" s="37" t="s">
        <v>133</v>
      </c>
      <c r="C5576" s="38" t="s">
        <v>134</v>
      </c>
      <c r="D5576" s="24">
        <f t="shared" si="174"/>
        <v>155260.75</v>
      </c>
      <c r="E5576" s="32">
        <f t="shared" si="175"/>
        <v>148586</v>
      </c>
      <c r="F5576" s="28">
        <v>3407.5</v>
      </c>
      <c r="G5576" s="29">
        <v>0</v>
      </c>
      <c r="H5576" s="19">
        <v>14399</v>
      </c>
      <c r="I5576" s="19">
        <v>14189.5</v>
      </c>
      <c r="J5576" s="39">
        <v>6765</v>
      </c>
      <c r="K5576" s="40">
        <v>2680.5</v>
      </c>
      <c r="L5576" s="19">
        <v>3940</v>
      </c>
      <c r="M5576" s="19">
        <v>0</v>
      </c>
      <c r="N5576" s="39">
        <v>54222</v>
      </c>
      <c r="O5576" s="40">
        <v>59992</v>
      </c>
      <c r="P5576" s="19">
        <v>24688.5</v>
      </c>
      <c r="Q5576" s="19">
        <v>21295</v>
      </c>
      <c r="R5576" s="39">
        <v>33302</v>
      </c>
      <c r="S5576" s="40">
        <v>32548.5</v>
      </c>
      <c r="T5576" s="19">
        <v>14536.75</v>
      </c>
      <c r="U5576" s="19">
        <v>17880.5</v>
      </c>
      <c r="V5576" s="39"/>
      <c r="W5576" s="40"/>
      <c r="X5576" s="19"/>
      <c r="Y5576" s="19"/>
      <c r="Z5576" s="39"/>
      <c r="AA5576" s="40"/>
      <c r="AB5576" s="19"/>
      <c r="AC5576" s="19"/>
      <c r="AD5576" s="43"/>
      <c r="AE5576" s="26"/>
      <c r="AF5576" s="26"/>
      <c r="AG5576" s="44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6" t="s">
        <v>1656</v>
      </c>
      <c r="B5577" s="37" t="s">
        <v>135</v>
      </c>
      <c r="C5577" s="38" t="s">
        <v>136</v>
      </c>
      <c r="D5577" s="24">
        <f t="shared" si="174"/>
        <v>163925.54999999999</v>
      </c>
      <c r="E5577" s="32">
        <f t="shared" si="175"/>
        <v>148057.79999999999</v>
      </c>
      <c r="F5577" s="28">
        <v>14501.5</v>
      </c>
      <c r="G5577" s="29">
        <v>0</v>
      </c>
      <c r="H5577" s="19">
        <v>14980</v>
      </c>
      <c r="I5577" s="19">
        <v>28048</v>
      </c>
      <c r="J5577" s="39">
        <v>9406.5</v>
      </c>
      <c r="K5577" s="40">
        <v>12310</v>
      </c>
      <c r="L5577" s="19">
        <v>45865.5</v>
      </c>
      <c r="M5577" s="19">
        <v>2145</v>
      </c>
      <c r="N5577" s="39">
        <v>24113.25</v>
      </c>
      <c r="O5577" s="40">
        <v>9030.75</v>
      </c>
      <c r="P5577" s="19">
        <v>8609.4</v>
      </c>
      <c r="Q5577" s="19">
        <v>58949.4</v>
      </c>
      <c r="R5577" s="39">
        <v>11798.15</v>
      </c>
      <c r="S5577" s="40">
        <v>24768.15</v>
      </c>
      <c r="T5577" s="19">
        <v>34651.25</v>
      </c>
      <c r="U5577" s="19">
        <v>12806.5</v>
      </c>
      <c r="V5577" s="39"/>
      <c r="W5577" s="40"/>
      <c r="X5577" s="19"/>
      <c r="Y5577" s="19"/>
      <c r="Z5577" s="39"/>
      <c r="AA5577" s="40"/>
      <c r="AB5577" s="19"/>
      <c r="AC5577" s="19"/>
      <c r="AD5577" s="43"/>
      <c r="AE5577" s="26"/>
      <c r="AF5577" s="26"/>
      <c r="AG5577" s="44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6" t="s">
        <v>1656</v>
      </c>
      <c r="B5578" s="37" t="s">
        <v>137</v>
      </c>
      <c r="C5578" s="38" t="s">
        <v>138</v>
      </c>
      <c r="D5578" s="24">
        <f t="shared" si="174"/>
        <v>0</v>
      </c>
      <c r="E5578" s="32">
        <f t="shared" si="175"/>
        <v>0</v>
      </c>
      <c r="F5578" s="28"/>
      <c r="G5578" s="29"/>
      <c r="H5578" s="22"/>
      <c r="I5578" s="22"/>
      <c r="J5578" s="41"/>
      <c r="K5578" s="42"/>
      <c r="L5578" s="22"/>
      <c r="M5578" s="22"/>
      <c r="N5578" s="41"/>
      <c r="O5578" s="42"/>
      <c r="P5578" s="19"/>
      <c r="Q5578" s="19"/>
      <c r="R5578" s="41"/>
      <c r="S5578" s="42"/>
      <c r="T5578" s="22"/>
      <c r="U5578" s="22"/>
      <c r="V5578" s="41"/>
      <c r="W5578" s="42"/>
      <c r="X5578" s="22"/>
      <c r="Y5578" s="22"/>
      <c r="Z5578" s="41"/>
      <c r="AA5578" s="42"/>
      <c r="AB5578" s="22"/>
      <c r="AC5578" s="22"/>
      <c r="AD5578" s="43"/>
      <c r="AE5578" s="26"/>
      <c r="AF5578" s="26"/>
      <c r="AG5578" s="44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6" t="s">
        <v>1656</v>
      </c>
      <c r="B5579" s="37" t="s">
        <v>139</v>
      </c>
      <c r="C5579" s="38" t="s">
        <v>140</v>
      </c>
      <c r="D5579" s="24">
        <f t="shared" si="174"/>
        <v>268311.33</v>
      </c>
      <c r="E5579" s="32">
        <f t="shared" si="175"/>
        <v>431887.49000000005</v>
      </c>
      <c r="F5579" s="28">
        <v>24368</v>
      </c>
      <c r="G5579" s="29">
        <v>0</v>
      </c>
      <c r="H5579" s="19">
        <v>21190</v>
      </c>
      <c r="I5579" s="19">
        <v>185730.95</v>
      </c>
      <c r="J5579" s="39">
        <v>29244</v>
      </c>
      <c r="K5579" s="40">
        <v>4666.5</v>
      </c>
      <c r="L5579" s="19">
        <v>27532</v>
      </c>
      <c r="M5579" s="19">
        <v>2954.5</v>
      </c>
      <c r="N5579" s="39">
        <v>34684</v>
      </c>
      <c r="O5579" s="40">
        <v>10106.5</v>
      </c>
      <c r="P5579" s="22">
        <v>41376</v>
      </c>
      <c r="Q5579" s="22">
        <v>110068.52</v>
      </c>
      <c r="R5579" s="39">
        <v>68590.33</v>
      </c>
      <c r="S5579" s="40">
        <v>106819.68</v>
      </c>
      <c r="T5579" s="19">
        <v>21327</v>
      </c>
      <c r="U5579" s="19">
        <v>11540.84</v>
      </c>
      <c r="V5579" s="39"/>
      <c r="W5579" s="40"/>
      <c r="X5579" s="19"/>
      <c r="Y5579" s="19"/>
      <c r="Z5579" s="39"/>
      <c r="AA5579" s="40"/>
      <c r="AB5579" s="19"/>
      <c r="AC5579" s="19"/>
      <c r="AD5579" s="43"/>
      <c r="AE5579" s="26"/>
      <c r="AF5579" s="26"/>
      <c r="AG5579" s="44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6" t="s">
        <v>1656</v>
      </c>
      <c r="B5580" s="37" t="s">
        <v>141</v>
      </c>
      <c r="C5580" s="38" t="s">
        <v>142</v>
      </c>
      <c r="D5580" s="24">
        <f t="shared" si="174"/>
        <v>87124.13</v>
      </c>
      <c r="E5580" s="32">
        <f t="shared" si="175"/>
        <v>133070.32999999999</v>
      </c>
      <c r="F5580" s="28">
        <v>4375</v>
      </c>
      <c r="G5580" s="29">
        <v>0</v>
      </c>
      <c r="H5580" s="19">
        <v>6154</v>
      </c>
      <c r="I5580" s="19">
        <v>71600.36</v>
      </c>
      <c r="J5580" s="39">
        <v>2430</v>
      </c>
      <c r="K5580" s="40">
        <v>0</v>
      </c>
      <c r="L5580" s="19">
        <v>4749</v>
      </c>
      <c r="M5580" s="19">
        <v>0</v>
      </c>
      <c r="N5580" s="39">
        <v>6986</v>
      </c>
      <c r="O5580" s="40">
        <v>0</v>
      </c>
      <c r="P5580" s="19">
        <v>10747</v>
      </c>
      <c r="Q5580" s="19">
        <v>20007.349999999999</v>
      </c>
      <c r="R5580" s="39">
        <v>38153.129999999997</v>
      </c>
      <c r="S5580" s="40">
        <v>30859.62</v>
      </c>
      <c r="T5580" s="19">
        <v>13530</v>
      </c>
      <c r="U5580" s="19">
        <v>10603</v>
      </c>
      <c r="V5580" s="39"/>
      <c r="W5580" s="40"/>
      <c r="X5580" s="19"/>
      <c r="Y5580" s="19"/>
      <c r="Z5580" s="39"/>
      <c r="AA5580" s="40"/>
      <c r="AB5580" s="19"/>
      <c r="AC5580" s="19"/>
      <c r="AD5580" s="43"/>
      <c r="AE5580" s="26"/>
      <c r="AF5580" s="26"/>
      <c r="AG5580" s="44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6" t="s">
        <v>1656</v>
      </c>
      <c r="B5581" s="37" t="s">
        <v>143</v>
      </c>
      <c r="C5581" s="38" t="s">
        <v>144</v>
      </c>
      <c r="D5581" s="24">
        <f t="shared" si="174"/>
        <v>0</v>
      </c>
      <c r="E5581" s="32">
        <f t="shared" si="175"/>
        <v>0</v>
      </c>
      <c r="F5581" s="28"/>
      <c r="G5581" s="29"/>
      <c r="H5581" s="22"/>
      <c r="I5581" s="22"/>
      <c r="J5581" s="41"/>
      <c r="K5581" s="42"/>
      <c r="L5581" s="22"/>
      <c r="M5581" s="22"/>
      <c r="N5581" s="41"/>
      <c r="O5581" s="42"/>
      <c r="P5581" s="19"/>
      <c r="Q5581" s="19"/>
      <c r="R5581" s="41"/>
      <c r="S5581" s="42"/>
      <c r="T5581" s="22"/>
      <c r="U5581" s="22"/>
      <c r="V5581" s="41"/>
      <c r="W5581" s="42"/>
      <c r="X5581" s="22"/>
      <c r="Y5581" s="22"/>
      <c r="Z5581" s="41"/>
      <c r="AA5581" s="42"/>
      <c r="AB5581" s="22"/>
      <c r="AC5581" s="22"/>
      <c r="AD5581" s="43"/>
      <c r="AE5581" s="26"/>
      <c r="AF5581" s="26"/>
      <c r="AG5581" s="44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6" t="s">
        <v>1656</v>
      </c>
      <c r="B5582" s="37" t="s">
        <v>145</v>
      </c>
      <c r="C5582" s="38" t="s">
        <v>146</v>
      </c>
      <c r="D5582" s="24">
        <f t="shared" si="174"/>
        <v>0</v>
      </c>
      <c r="E5582" s="32">
        <f t="shared" si="175"/>
        <v>0</v>
      </c>
      <c r="F5582" s="28"/>
      <c r="G5582" s="29"/>
      <c r="H5582" s="19"/>
      <c r="I5582" s="19"/>
      <c r="J5582" s="39"/>
      <c r="K5582" s="40"/>
      <c r="L5582" s="19"/>
      <c r="M5582" s="19"/>
      <c r="N5582" s="39"/>
      <c r="O5582" s="40"/>
      <c r="P5582" s="22"/>
      <c r="Q5582" s="22"/>
      <c r="R5582" s="39"/>
      <c r="S5582" s="40"/>
      <c r="T5582" s="19"/>
      <c r="U5582" s="19"/>
      <c r="V5582" s="39"/>
      <c r="W5582" s="40"/>
      <c r="X5582" s="19"/>
      <c r="Y5582" s="19"/>
      <c r="Z5582" s="39"/>
      <c r="AA5582" s="40"/>
      <c r="AB5582" s="19"/>
      <c r="AC5582" s="19"/>
      <c r="AD5582" s="43"/>
      <c r="AE5582" s="26"/>
      <c r="AF5582" s="26"/>
      <c r="AG5582" s="44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6" t="s">
        <v>1656</v>
      </c>
      <c r="B5583" s="37" t="s">
        <v>147</v>
      </c>
      <c r="C5583" s="38" t="s">
        <v>148</v>
      </c>
      <c r="D5583" s="24">
        <f t="shared" si="174"/>
        <v>18653</v>
      </c>
      <c r="E5583" s="32">
        <f t="shared" si="175"/>
        <v>25143</v>
      </c>
      <c r="F5583" s="28">
        <v>3860</v>
      </c>
      <c r="G5583" s="29">
        <v>11340</v>
      </c>
      <c r="H5583" s="19">
        <v>2025</v>
      </c>
      <c r="I5583" s="19">
        <v>1360</v>
      </c>
      <c r="J5583" s="39">
        <v>3463</v>
      </c>
      <c r="K5583" s="40">
        <v>0</v>
      </c>
      <c r="L5583" s="19">
        <v>4645</v>
      </c>
      <c r="M5583" s="19">
        <v>7123</v>
      </c>
      <c r="N5583" s="39">
        <v>775</v>
      </c>
      <c r="O5583" s="40">
        <v>2855</v>
      </c>
      <c r="P5583" s="19">
        <v>1810</v>
      </c>
      <c r="Q5583" s="19">
        <v>0</v>
      </c>
      <c r="R5583" s="39">
        <v>1370</v>
      </c>
      <c r="S5583" s="40">
        <v>0</v>
      </c>
      <c r="T5583" s="19">
        <v>705</v>
      </c>
      <c r="U5583" s="19">
        <v>2465</v>
      </c>
      <c r="V5583" s="39"/>
      <c r="W5583" s="40"/>
      <c r="X5583" s="19"/>
      <c r="Y5583" s="19"/>
      <c r="Z5583" s="39"/>
      <c r="AA5583" s="40"/>
      <c r="AB5583" s="19"/>
      <c r="AC5583" s="19"/>
      <c r="AD5583" s="43"/>
      <c r="AE5583" s="26"/>
      <c r="AF5583" s="26"/>
      <c r="AG5583" s="44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6" t="s">
        <v>1656</v>
      </c>
      <c r="B5584" s="37" t="s">
        <v>149</v>
      </c>
      <c r="C5584" s="38" t="s">
        <v>150</v>
      </c>
      <c r="D5584" s="24">
        <f t="shared" si="174"/>
        <v>15055</v>
      </c>
      <c r="E5584" s="32">
        <f t="shared" si="175"/>
        <v>22770</v>
      </c>
      <c r="F5584" s="28">
        <v>4133</v>
      </c>
      <c r="G5584" s="29">
        <v>0</v>
      </c>
      <c r="H5584" s="22">
        <v>0</v>
      </c>
      <c r="I5584" s="22">
        <v>0</v>
      </c>
      <c r="J5584" s="41">
        <v>0</v>
      </c>
      <c r="K5584" s="42">
        <v>0</v>
      </c>
      <c r="L5584" s="22">
        <v>6799</v>
      </c>
      <c r="M5584" s="22">
        <v>0</v>
      </c>
      <c r="N5584" s="41">
        <v>0</v>
      </c>
      <c r="O5584" s="42">
        <v>0</v>
      </c>
      <c r="P5584" s="19">
        <v>1317</v>
      </c>
      <c r="Q5584" s="19">
        <v>0</v>
      </c>
      <c r="R5584" s="41">
        <v>1881</v>
      </c>
      <c r="S5584" s="42">
        <v>22770</v>
      </c>
      <c r="T5584" s="22">
        <v>925</v>
      </c>
      <c r="U5584" s="22">
        <v>0</v>
      </c>
      <c r="V5584" s="41"/>
      <c r="W5584" s="42"/>
      <c r="X5584" s="22"/>
      <c r="Y5584" s="22"/>
      <c r="Z5584" s="41"/>
      <c r="AA5584" s="42"/>
      <c r="AB5584" s="22"/>
      <c r="AC5584" s="22"/>
      <c r="AD5584" s="43"/>
      <c r="AE5584" s="26"/>
      <c r="AF5584" s="26"/>
      <c r="AG5584" s="44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6" t="s">
        <v>1656</v>
      </c>
      <c r="B5585" s="37" t="s">
        <v>151</v>
      </c>
      <c r="C5585" s="38" t="s">
        <v>152</v>
      </c>
      <c r="D5585" s="24">
        <f t="shared" si="174"/>
        <v>0</v>
      </c>
      <c r="E5585" s="32">
        <f t="shared" si="175"/>
        <v>0</v>
      </c>
      <c r="F5585" s="28">
        <v>0</v>
      </c>
      <c r="G5585" s="29">
        <v>0</v>
      </c>
      <c r="H5585" s="19">
        <v>0</v>
      </c>
      <c r="I5585" s="19">
        <v>0</v>
      </c>
      <c r="J5585" s="39">
        <v>0</v>
      </c>
      <c r="K5585" s="40">
        <v>0</v>
      </c>
      <c r="L5585" s="19">
        <v>0</v>
      </c>
      <c r="M5585" s="19">
        <v>0</v>
      </c>
      <c r="N5585" s="39">
        <v>0</v>
      </c>
      <c r="O5585" s="40">
        <v>0</v>
      </c>
      <c r="P5585" s="22">
        <v>0</v>
      </c>
      <c r="Q5585" s="22">
        <v>0</v>
      </c>
      <c r="R5585" s="39">
        <v>0</v>
      </c>
      <c r="S5585" s="40">
        <v>0</v>
      </c>
      <c r="T5585" s="19">
        <v>0</v>
      </c>
      <c r="U5585" s="19">
        <v>0</v>
      </c>
      <c r="V5585" s="39"/>
      <c r="W5585" s="40"/>
      <c r="X5585" s="19"/>
      <c r="Y5585" s="19"/>
      <c r="Z5585" s="39"/>
      <c r="AA5585" s="40"/>
      <c r="AB5585" s="19"/>
      <c r="AC5585" s="19"/>
      <c r="AD5585" s="43"/>
      <c r="AE5585" s="26"/>
      <c r="AF5585" s="26"/>
      <c r="AG5585" s="44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6" t="s">
        <v>1656</v>
      </c>
      <c r="B5586" s="37" t="s">
        <v>153</v>
      </c>
      <c r="C5586" s="38" t="s">
        <v>154</v>
      </c>
      <c r="D5586" s="24">
        <f t="shared" si="174"/>
        <v>0</v>
      </c>
      <c r="E5586" s="32">
        <f t="shared" si="175"/>
        <v>0</v>
      </c>
      <c r="F5586" s="28"/>
      <c r="G5586" s="29"/>
      <c r="H5586" s="22"/>
      <c r="I5586" s="22"/>
      <c r="J5586" s="41"/>
      <c r="K5586" s="42"/>
      <c r="L5586" s="22"/>
      <c r="M5586" s="22"/>
      <c r="N5586" s="41"/>
      <c r="O5586" s="42"/>
      <c r="P5586" s="19"/>
      <c r="Q5586" s="19"/>
      <c r="R5586" s="41"/>
      <c r="S5586" s="42"/>
      <c r="T5586" s="22"/>
      <c r="U5586" s="22"/>
      <c r="V5586" s="41"/>
      <c r="W5586" s="42"/>
      <c r="X5586" s="22"/>
      <c r="Y5586" s="22"/>
      <c r="Z5586" s="41"/>
      <c r="AA5586" s="42"/>
      <c r="AB5586" s="22"/>
      <c r="AC5586" s="22"/>
      <c r="AD5586" s="43"/>
      <c r="AE5586" s="26"/>
      <c r="AF5586" s="26"/>
      <c r="AG5586" s="44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6" t="s">
        <v>1656</v>
      </c>
      <c r="B5587" s="37" t="s">
        <v>155</v>
      </c>
      <c r="C5587" s="38" t="s">
        <v>156</v>
      </c>
      <c r="D5587" s="24">
        <f t="shared" si="174"/>
        <v>970901.5</v>
      </c>
      <c r="E5587" s="32">
        <f t="shared" si="175"/>
        <v>1103899</v>
      </c>
      <c r="F5587" s="28">
        <v>106368.5</v>
      </c>
      <c r="G5587" s="29">
        <v>223178</v>
      </c>
      <c r="H5587" s="19">
        <v>130921</v>
      </c>
      <c r="I5587" s="19">
        <v>115318.5</v>
      </c>
      <c r="J5587" s="39">
        <v>117636.5</v>
      </c>
      <c r="K5587" s="40">
        <v>112557.5</v>
      </c>
      <c r="L5587" s="19">
        <v>114649</v>
      </c>
      <c r="M5587" s="19">
        <v>130559.25</v>
      </c>
      <c r="N5587" s="39">
        <v>151130.25</v>
      </c>
      <c r="O5587" s="40">
        <v>124642</v>
      </c>
      <c r="P5587" s="22">
        <v>155591</v>
      </c>
      <c r="Q5587" s="22">
        <v>146531</v>
      </c>
      <c r="R5587" s="39">
        <v>92446.5</v>
      </c>
      <c r="S5587" s="40">
        <v>155491</v>
      </c>
      <c r="T5587" s="19">
        <v>102158.75</v>
      </c>
      <c r="U5587" s="19">
        <v>95621.75</v>
      </c>
      <c r="V5587" s="39"/>
      <c r="W5587" s="40"/>
      <c r="X5587" s="19"/>
      <c r="Y5587" s="19"/>
      <c r="Z5587" s="39"/>
      <c r="AA5587" s="40"/>
      <c r="AB5587" s="19"/>
      <c r="AC5587" s="19"/>
      <c r="AD5587" s="43"/>
      <c r="AE5587" s="26"/>
      <c r="AF5587" s="26"/>
      <c r="AG5587" s="44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6" t="s">
        <v>1656</v>
      </c>
      <c r="B5588" s="37" t="s">
        <v>157</v>
      </c>
      <c r="C5588" s="38" t="s">
        <v>158</v>
      </c>
      <c r="D5588" s="24">
        <f t="shared" si="174"/>
        <v>353450.5</v>
      </c>
      <c r="E5588" s="32">
        <f t="shared" si="175"/>
        <v>397267.17</v>
      </c>
      <c r="F5588" s="28">
        <v>47280.5</v>
      </c>
      <c r="G5588" s="29">
        <v>0</v>
      </c>
      <c r="H5588" s="19">
        <v>19284</v>
      </c>
      <c r="I5588" s="19">
        <v>102290.28</v>
      </c>
      <c r="J5588" s="39">
        <v>53393.5</v>
      </c>
      <c r="K5588" s="40">
        <v>38296.959999999999</v>
      </c>
      <c r="L5588" s="19">
        <v>60166</v>
      </c>
      <c r="M5588" s="19">
        <v>86695.84</v>
      </c>
      <c r="N5588" s="39">
        <v>23483</v>
      </c>
      <c r="O5588" s="40">
        <v>0</v>
      </c>
      <c r="P5588" s="19">
        <v>81042</v>
      </c>
      <c r="Q5588" s="19">
        <v>29790.35</v>
      </c>
      <c r="R5588" s="39">
        <v>8020.5</v>
      </c>
      <c r="S5588" s="40">
        <v>48295.56</v>
      </c>
      <c r="T5588" s="19">
        <v>60781</v>
      </c>
      <c r="U5588" s="19">
        <v>91898.18</v>
      </c>
      <c r="V5588" s="39"/>
      <c r="W5588" s="40"/>
      <c r="X5588" s="19"/>
      <c r="Y5588" s="19"/>
      <c r="Z5588" s="39"/>
      <c r="AA5588" s="40"/>
      <c r="AB5588" s="19"/>
      <c r="AC5588" s="19"/>
      <c r="AD5588" s="43"/>
      <c r="AE5588" s="26"/>
      <c r="AF5588" s="26"/>
      <c r="AG5588" s="44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6" t="s">
        <v>1656</v>
      </c>
      <c r="B5589" s="37" t="s">
        <v>159</v>
      </c>
      <c r="C5589" s="38" t="s">
        <v>160</v>
      </c>
      <c r="D5589" s="24">
        <f t="shared" si="174"/>
        <v>73562</v>
      </c>
      <c r="E5589" s="32">
        <f t="shared" si="175"/>
        <v>73562</v>
      </c>
      <c r="F5589" s="28">
        <v>12334</v>
      </c>
      <c r="G5589" s="29">
        <v>12334</v>
      </c>
      <c r="H5589" s="22">
        <v>5552</v>
      </c>
      <c r="I5589" s="22">
        <v>5552</v>
      </c>
      <c r="J5589" s="41">
        <v>4450</v>
      </c>
      <c r="K5589" s="42">
        <v>4450</v>
      </c>
      <c r="L5589" s="22">
        <v>11700.5</v>
      </c>
      <c r="M5589" s="22">
        <v>11700.5</v>
      </c>
      <c r="N5589" s="41">
        <v>10277.5</v>
      </c>
      <c r="O5589" s="42">
        <v>10277.5</v>
      </c>
      <c r="P5589" s="19">
        <v>15533.5</v>
      </c>
      <c r="Q5589" s="19">
        <v>15533.5</v>
      </c>
      <c r="R5589" s="41">
        <v>8901</v>
      </c>
      <c r="S5589" s="42">
        <v>8901</v>
      </c>
      <c r="T5589" s="22">
        <v>4813.5</v>
      </c>
      <c r="U5589" s="22">
        <v>4813.5</v>
      </c>
      <c r="V5589" s="41"/>
      <c r="W5589" s="42"/>
      <c r="X5589" s="22"/>
      <c r="Y5589" s="22"/>
      <c r="Z5589" s="41"/>
      <c r="AA5589" s="42"/>
      <c r="AB5589" s="22"/>
      <c r="AC5589" s="22"/>
      <c r="AD5589" s="43"/>
      <c r="AE5589" s="26"/>
      <c r="AF5589" s="26"/>
      <c r="AG5589" s="44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6" t="s">
        <v>1656</v>
      </c>
      <c r="B5590" s="37" t="s">
        <v>161</v>
      </c>
      <c r="C5590" s="38" t="s">
        <v>162</v>
      </c>
      <c r="D5590" s="24">
        <f t="shared" si="174"/>
        <v>9900</v>
      </c>
      <c r="E5590" s="32">
        <f t="shared" si="175"/>
        <v>9900</v>
      </c>
      <c r="F5590" s="28"/>
      <c r="G5590" s="29"/>
      <c r="H5590" s="22">
        <v>945</v>
      </c>
      <c r="I5590" s="22">
        <v>945</v>
      </c>
      <c r="J5590" s="41"/>
      <c r="K5590" s="42"/>
      <c r="L5590" s="22"/>
      <c r="M5590" s="22"/>
      <c r="N5590" s="41">
        <v>2335</v>
      </c>
      <c r="O5590" s="42">
        <v>2335</v>
      </c>
      <c r="P5590" s="22">
        <v>6620</v>
      </c>
      <c r="Q5590" s="22">
        <v>6620</v>
      </c>
      <c r="R5590" s="41"/>
      <c r="S5590" s="42"/>
      <c r="T5590" s="22"/>
      <c r="U5590" s="22"/>
      <c r="V5590" s="41"/>
      <c r="W5590" s="42"/>
      <c r="X5590" s="22"/>
      <c r="Y5590" s="22"/>
      <c r="Z5590" s="41"/>
      <c r="AA5590" s="42"/>
      <c r="AB5590" s="22"/>
      <c r="AC5590" s="22"/>
      <c r="AD5590" s="43"/>
      <c r="AE5590" s="26"/>
      <c r="AF5590" s="26"/>
      <c r="AG5590" s="44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6" t="s">
        <v>1656</v>
      </c>
      <c r="B5591" s="37" t="s">
        <v>163</v>
      </c>
      <c r="C5591" s="38" t="s">
        <v>164</v>
      </c>
      <c r="D5591" s="24">
        <f t="shared" si="174"/>
        <v>0</v>
      </c>
      <c r="E5591" s="32">
        <f t="shared" si="175"/>
        <v>0</v>
      </c>
      <c r="F5591" s="28"/>
      <c r="G5591" s="29"/>
      <c r="H5591" s="22"/>
      <c r="I5591" s="22"/>
      <c r="J5591" s="41"/>
      <c r="K5591" s="42"/>
      <c r="L5591" s="22"/>
      <c r="M5591" s="22"/>
      <c r="N5591" s="41"/>
      <c r="O5591" s="42"/>
      <c r="P5591" s="22"/>
      <c r="Q5591" s="22"/>
      <c r="R5591" s="41"/>
      <c r="S5591" s="42"/>
      <c r="T5591" s="22"/>
      <c r="U5591" s="22"/>
      <c r="V5591" s="41"/>
      <c r="W5591" s="42"/>
      <c r="X5591" s="22"/>
      <c r="Y5591" s="22"/>
      <c r="Z5591" s="41"/>
      <c r="AA5591" s="42"/>
      <c r="AB5591" s="22"/>
      <c r="AC5591" s="22"/>
      <c r="AD5591" s="43"/>
      <c r="AE5591" s="26"/>
      <c r="AF5591" s="26"/>
      <c r="AG5591" s="44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6" t="s">
        <v>1656</v>
      </c>
      <c r="B5592" s="37" t="s">
        <v>165</v>
      </c>
      <c r="C5592" s="38" t="s">
        <v>166</v>
      </c>
      <c r="D5592" s="24">
        <f t="shared" si="174"/>
        <v>0</v>
      </c>
      <c r="E5592" s="32">
        <f t="shared" si="175"/>
        <v>0</v>
      </c>
      <c r="F5592" s="28"/>
      <c r="G5592" s="29"/>
      <c r="H5592" s="22"/>
      <c r="I5592" s="22"/>
      <c r="J5592" s="41"/>
      <c r="K5592" s="42"/>
      <c r="L5592" s="22"/>
      <c r="M5592" s="22"/>
      <c r="N5592" s="41"/>
      <c r="O5592" s="42"/>
      <c r="P5592" s="22"/>
      <c r="Q5592" s="22"/>
      <c r="R5592" s="41"/>
      <c r="S5592" s="42"/>
      <c r="T5592" s="22"/>
      <c r="U5592" s="22"/>
      <c r="V5592" s="41"/>
      <c r="W5592" s="42"/>
      <c r="X5592" s="22"/>
      <c r="Y5592" s="22"/>
      <c r="Z5592" s="41"/>
      <c r="AA5592" s="42"/>
      <c r="AB5592" s="22"/>
      <c r="AC5592" s="22"/>
      <c r="AD5592" s="43"/>
      <c r="AE5592" s="26"/>
      <c r="AF5592" s="26"/>
      <c r="AG5592" s="44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6" t="s">
        <v>1656</v>
      </c>
      <c r="B5593" s="37" t="s">
        <v>167</v>
      </c>
      <c r="C5593" s="38" t="s">
        <v>168</v>
      </c>
      <c r="D5593" s="24">
        <f t="shared" si="174"/>
        <v>0</v>
      </c>
      <c r="E5593" s="32">
        <f t="shared" si="175"/>
        <v>0</v>
      </c>
      <c r="F5593" s="28"/>
      <c r="G5593" s="29"/>
      <c r="H5593" s="22"/>
      <c r="I5593" s="22"/>
      <c r="J5593" s="41"/>
      <c r="K5593" s="42"/>
      <c r="L5593" s="22"/>
      <c r="M5593" s="22"/>
      <c r="N5593" s="41"/>
      <c r="O5593" s="42"/>
      <c r="P5593" s="22"/>
      <c r="Q5593" s="22"/>
      <c r="R5593" s="41"/>
      <c r="S5593" s="42"/>
      <c r="T5593" s="22"/>
      <c r="U5593" s="22"/>
      <c r="V5593" s="41"/>
      <c r="W5593" s="42"/>
      <c r="X5593" s="22"/>
      <c r="Y5593" s="22"/>
      <c r="Z5593" s="41"/>
      <c r="AA5593" s="42"/>
      <c r="AB5593" s="22"/>
      <c r="AC5593" s="22"/>
      <c r="AD5593" s="43"/>
      <c r="AE5593" s="26"/>
      <c r="AF5593" s="26"/>
      <c r="AG5593" s="44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6" t="s">
        <v>1656</v>
      </c>
      <c r="B5594" s="37" t="s">
        <v>169</v>
      </c>
      <c r="C5594" s="38" t="s">
        <v>170</v>
      </c>
      <c r="D5594" s="24">
        <f t="shared" si="174"/>
        <v>0</v>
      </c>
      <c r="E5594" s="32">
        <f t="shared" si="175"/>
        <v>0</v>
      </c>
      <c r="F5594" s="28"/>
      <c r="G5594" s="29"/>
      <c r="H5594" s="22"/>
      <c r="I5594" s="22"/>
      <c r="J5594" s="41"/>
      <c r="K5594" s="42"/>
      <c r="L5594" s="22"/>
      <c r="M5594" s="22"/>
      <c r="N5594" s="41"/>
      <c r="O5594" s="42"/>
      <c r="P5594" s="22"/>
      <c r="Q5594" s="22"/>
      <c r="R5594" s="41"/>
      <c r="S5594" s="42"/>
      <c r="T5594" s="22"/>
      <c r="U5594" s="22"/>
      <c r="V5594" s="41"/>
      <c r="W5594" s="42"/>
      <c r="X5594" s="22"/>
      <c r="Y5594" s="22"/>
      <c r="Z5594" s="41"/>
      <c r="AA5594" s="42"/>
      <c r="AB5594" s="22"/>
      <c r="AC5594" s="22"/>
      <c r="AD5594" s="43"/>
      <c r="AE5594" s="26"/>
      <c r="AF5594" s="26"/>
      <c r="AG5594" s="44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6" t="s">
        <v>1656</v>
      </c>
      <c r="B5595" s="37" t="s">
        <v>171</v>
      </c>
      <c r="C5595" s="38" t="s">
        <v>172</v>
      </c>
      <c r="D5595" s="24">
        <f t="shared" si="174"/>
        <v>22392</v>
      </c>
      <c r="E5595" s="32">
        <f t="shared" si="175"/>
        <v>27262</v>
      </c>
      <c r="F5595" s="28">
        <v>2193</v>
      </c>
      <c r="G5595" s="29">
        <v>7226</v>
      </c>
      <c r="H5595" s="19">
        <v>0</v>
      </c>
      <c r="I5595" s="19">
        <v>2193</v>
      </c>
      <c r="J5595" s="39">
        <v>3801</v>
      </c>
      <c r="K5595" s="40">
        <v>115</v>
      </c>
      <c r="L5595" s="19">
        <v>8438</v>
      </c>
      <c r="M5595" s="19">
        <v>11407</v>
      </c>
      <c r="N5595" s="39">
        <v>3095</v>
      </c>
      <c r="O5595" s="40">
        <v>3024</v>
      </c>
      <c r="P5595" s="22">
        <v>2539</v>
      </c>
      <c r="Q5595" s="22">
        <v>2857</v>
      </c>
      <c r="R5595" s="39">
        <v>0</v>
      </c>
      <c r="S5595" s="40">
        <v>0</v>
      </c>
      <c r="T5595" s="19">
        <v>2326</v>
      </c>
      <c r="U5595" s="19">
        <v>440</v>
      </c>
      <c r="V5595" s="39"/>
      <c r="W5595" s="40"/>
      <c r="X5595" s="19"/>
      <c r="Y5595" s="19"/>
      <c r="Z5595" s="39"/>
      <c r="AA5595" s="40"/>
      <c r="AB5595" s="19"/>
      <c r="AC5595" s="19"/>
      <c r="AD5595" s="43"/>
      <c r="AE5595" s="26"/>
      <c r="AF5595" s="26"/>
      <c r="AG5595" s="44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6" t="s">
        <v>1656</v>
      </c>
      <c r="B5596" s="37" t="s">
        <v>173</v>
      </c>
      <c r="C5596" s="38" t="s">
        <v>174</v>
      </c>
      <c r="D5596" s="24">
        <f t="shared" si="174"/>
        <v>25552</v>
      </c>
      <c r="E5596" s="32">
        <f t="shared" si="175"/>
        <v>14392</v>
      </c>
      <c r="F5596" s="28">
        <v>0</v>
      </c>
      <c r="G5596" s="29">
        <v>0</v>
      </c>
      <c r="H5596" s="19">
        <v>0</v>
      </c>
      <c r="I5596" s="19">
        <v>0</v>
      </c>
      <c r="J5596" s="39">
        <v>3195</v>
      </c>
      <c r="K5596" s="40">
        <v>0</v>
      </c>
      <c r="L5596" s="19">
        <v>7708</v>
      </c>
      <c r="M5596" s="19">
        <v>3195</v>
      </c>
      <c r="N5596" s="39">
        <v>3489</v>
      </c>
      <c r="O5596" s="40">
        <v>7708</v>
      </c>
      <c r="P5596" s="19">
        <v>0</v>
      </c>
      <c r="Q5596" s="19">
        <v>3489</v>
      </c>
      <c r="R5596" s="39">
        <v>0</v>
      </c>
      <c r="S5596" s="40">
        <v>0</v>
      </c>
      <c r="T5596" s="19">
        <v>11160</v>
      </c>
      <c r="U5596" s="19">
        <v>0</v>
      </c>
      <c r="V5596" s="39"/>
      <c r="W5596" s="40"/>
      <c r="X5596" s="19"/>
      <c r="Y5596" s="19"/>
      <c r="Z5596" s="39"/>
      <c r="AA5596" s="40"/>
      <c r="AB5596" s="19"/>
      <c r="AC5596" s="19"/>
      <c r="AD5596" s="43"/>
      <c r="AE5596" s="26"/>
      <c r="AF5596" s="26"/>
      <c r="AG5596" s="44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6" t="s">
        <v>1656</v>
      </c>
      <c r="B5597" s="37" t="s">
        <v>175</v>
      </c>
      <c r="C5597" s="38" t="s">
        <v>176</v>
      </c>
      <c r="D5597" s="24">
        <f t="shared" si="174"/>
        <v>44694</v>
      </c>
      <c r="E5597" s="32">
        <f t="shared" si="175"/>
        <v>44694</v>
      </c>
      <c r="F5597" s="28">
        <v>6734</v>
      </c>
      <c r="G5597" s="29">
        <v>6734</v>
      </c>
      <c r="H5597" s="22">
        <v>4936</v>
      </c>
      <c r="I5597" s="22">
        <v>4936</v>
      </c>
      <c r="J5597" s="41">
        <v>4931</v>
      </c>
      <c r="K5597" s="42">
        <v>4931</v>
      </c>
      <c r="L5597" s="22">
        <v>6549</v>
      </c>
      <c r="M5597" s="22">
        <v>6549</v>
      </c>
      <c r="N5597" s="41">
        <v>3789</v>
      </c>
      <c r="O5597" s="42">
        <v>0</v>
      </c>
      <c r="P5597" s="19">
        <v>9462</v>
      </c>
      <c r="Q5597" s="19">
        <v>13251</v>
      </c>
      <c r="R5597" s="41">
        <v>3393</v>
      </c>
      <c r="S5597" s="42">
        <v>3393</v>
      </c>
      <c r="T5597" s="22">
        <v>4900</v>
      </c>
      <c r="U5597" s="22">
        <v>4900</v>
      </c>
      <c r="V5597" s="41"/>
      <c r="W5597" s="42"/>
      <c r="X5597" s="22"/>
      <c r="Y5597" s="22"/>
      <c r="Z5597" s="41"/>
      <c r="AA5597" s="42"/>
      <c r="AB5597" s="22"/>
      <c r="AC5597" s="22"/>
      <c r="AD5597" s="43"/>
      <c r="AE5597" s="26"/>
      <c r="AF5597" s="26"/>
      <c r="AG5597" s="44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6" t="s">
        <v>1656</v>
      </c>
      <c r="B5598" s="37" t="s">
        <v>177</v>
      </c>
      <c r="C5598" s="38" t="s">
        <v>178</v>
      </c>
      <c r="D5598" s="24">
        <f t="shared" si="174"/>
        <v>0</v>
      </c>
      <c r="E5598" s="32">
        <f t="shared" si="175"/>
        <v>0</v>
      </c>
      <c r="F5598" s="28"/>
      <c r="G5598" s="29"/>
      <c r="H5598" s="22"/>
      <c r="I5598" s="22"/>
      <c r="J5598" s="41"/>
      <c r="K5598" s="42"/>
      <c r="L5598" s="22"/>
      <c r="M5598" s="22"/>
      <c r="N5598" s="41"/>
      <c r="O5598" s="42"/>
      <c r="P5598" s="22"/>
      <c r="Q5598" s="22"/>
      <c r="R5598" s="41"/>
      <c r="S5598" s="42"/>
      <c r="T5598" s="22"/>
      <c r="U5598" s="22"/>
      <c r="V5598" s="41"/>
      <c r="W5598" s="42"/>
      <c r="X5598" s="22"/>
      <c r="Y5598" s="22"/>
      <c r="Z5598" s="41"/>
      <c r="AA5598" s="42"/>
      <c r="AB5598" s="22"/>
      <c r="AC5598" s="22"/>
      <c r="AD5598" s="43"/>
      <c r="AE5598" s="26"/>
      <c r="AF5598" s="26"/>
      <c r="AG5598" s="44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6" t="s">
        <v>1656</v>
      </c>
      <c r="B5599" s="37" t="s">
        <v>179</v>
      </c>
      <c r="C5599" s="38" t="s">
        <v>180</v>
      </c>
      <c r="D5599" s="24">
        <f t="shared" si="174"/>
        <v>0</v>
      </c>
      <c r="E5599" s="32">
        <f t="shared" si="175"/>
        <v>0</v>
      </c>
      <c r="F5599" s="28"/>
      <c r="G5599" s="29"/>
      <c r="H5599" s="22"/>
      <c r="I5599" s="22"/>
      <c r="J5599" s="41"/>
      <c r="K5599" s="42"/>
      <c r="L5599" s="22"/>
      <c r="M5599" s="22"/>
      <c r="N5599" s="41"/>
      <c r="O5599" s="42"/>
      <c r="P5599" s="22"/>
      <c r="Q5599" s="22"/>
      <c r="R5599" s="41"/>
      <c r="S5599" s="42"/>
      <c r="T5599" s="22"/>
      <c r="U5599" s="22"/>
      <c r="V5599" s="41"/>
      <c r="W5599" s="42"/>
      <c r="X5599" s="22"/>
      <c r="Y5599" s="22"/>
      <c r="Z5599" s="41"/>
      <c r="AA5599" s="42"/>
      <c r="AB5599" s="22"/>
      <c r="AC5599" s="22"/>
      <c r="AD5599" s="43"/>
      <c r="AE5599" s="26"/>
      <c r="AF5599" s="26"/>
      <c r="AG5599" s="44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6" t="s">
        <v>1656</v>
      </c>
      <c r="B5600" s="37" t="s">
        <v>181</v>
      </c>
      <c r="C5600" s="38" t="s">
        <v>182</v>
      </c>
      <c r="D5600" s="24">
        <f t="shared" si="174"/>
        <v>9970</v>
      </c>
      <c r="E5600" s="32">
        <f t="shared" si="175"/>
        <v>0</v>
      </c>
      <c r="F5600" s="28">
        <v>2138</v>
      </c>
      <c r="G5600" s="29">
        <v>0</v>
      </c>
      <c r="H5600" s="22">
        <v>7832</v>
      </c>
      <c r="I5600" s="22">
        <v>0</v>
      </c>
      <c r="J5600" s="41">
        <v>0</v>
      </c>
      <c r="K5600" s="42">
        <v>0</v>
      </c>
      <c r="L5600" s="22">
        <v>0</v>
      </c>
      <c r="M5600" s="22">
        <v>0</v>
      </c>
      <c r="N5600" s="41">
        <v>0</v>
      </c>
      <c r="O5600" s="42">
        <v>0</v>
      </c>
      <c r="P5600" s="22">
        <v>0</v>
      </c>
      <c r="Q5600" s="22">
        <v>0</v>
      </c>
      <c r="R5600" s="41">
        <v>0</v>
      </c>
      <c r="S5600" s="42">
        <v>0</v>
      </c>
      <c r="T5600" s="22">
        <v>0</v>
      </c>
      <c r="U5600" s="22">
        <v>0</v>
      </c>
      <c r="V5600" s="41"/>
      <c r="W5600" s="42"/>
      <c r="X5600" s="22"/>
      <c r="Y5600" s="22"/>
      <c r="Z5600" s="41"/>
      <c r="AA5600" s="42"/>
      <c r="AB5600" s="22"/>
      <c r="AC5600" s="22"/>
      <c r="AD5600" s="43"/>
      <c r="AE5600" s="26"/>
      <c r="AF5600" s="26"/>
      <c r="AG5600" s="44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6" t="s">
        <v>1656</v>
      </c>
      <c r="B5601" s="37" t="s">
        <v>183</v>
      </c>
      <c r="C5601" s="38" t="s">
        <v>184</v>
      </c>
      <c r="D5601" s="24">
        <f t="shared" si="174"/>
        <v>148660.5</v>
      </c>
      <c r="E5601" s="32">
        <f t="shared" si="175"/>
        <v>143704.75</v>
      </c>
      <c r="F5601" s="28">
        <v>15035</v>
      </c>
      <c r="G5601" s="29">
        <v>3635</v>
      </c>
      <c r="H5601" s="19">
        <v>20402</v>
      </c>
      <c r="I5601" s="19">
        <v>0</v>
      </c>
      <c r="J5601" s="39">
        <v>11526.5</v>
      </c>
      <c r="K5601" s="40">
        <v>37696</v>
      </c>
      <c r="L5601" s="19">
        <v>19474</v>
      </c>
      <c r="M5601" s="19">
        <v>15681.5</v>
      </c>
      <c r="N5601" s="39">
        <v>23248.5</v>
      </c>
      <c r="O5601" s="40">
        <v>18126.5</v>
      </c>
      <c r="P5601" s="22">
        <v>31774.5</v>
      </c>
      <c r="Q5601" s="22">
        <v>23248.5</v>
      </c>
      <c r="R5601" s="39">
        <v>13545.75</v>
      </c>
      <c r="S5601" s="40">
        <v>31771.5</v>
      </c>
      <c r="T5601" s="19">
        <v>13654.25</v>
      </c>
      <c r="U5601" s="19">
        <v>13545.75</v>
      </c>
      <c r="V5601" s="39"/>
      <c r="W5601" s="40"/>
      <c r="X5601" s="19"/>
      <c r="Y5601" s="19"/>
      <c r="Z5601" s="39"/>
      <c r="AA5601" s="40"/>
      <c r="AB5601" s="19"/>
      <c r="AC5601" s="19"/>
      <c r="AD5601" s="43"/>
      <c r="AE5601" s="26"/>
      <c r="AF5601" s="26"/>
      <c r="AG5601" s="44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6" t="s">
        <v>1656</v>
      </c>
      <c r="B5602" s="37" t="s">
        <v>185</v>
      </c>
      <c r="C5602" s="38" t="s">
        <v>186</v>
      </c>
      <c r="D5602" s="24">
        <f t="shared" si="174"/>
        <v>27510.25</v>
      </c>
      <c r="E5602" s="32">
        <f t="shared" si="175"/>
        <v>21770</v>
      </c>
      <c r="F5602" s="28">
        <v>3559</v>
      </c>
      <c r="G5602" s="29">
        <v>0</v>
      </c>
      <c r="H5602" s="19">
        <v>3897.5</v>
      </c>
      <c r="I5602" s="19">
        <v>0</v>
      </c>
      <c r="J5602" s="39">
        <v>6364.5</v>
      </c>
      <c r="K5602" s="40">
        <v>9607.5</v>
      </c>
      <c r="L5602" s="19">
        <v>0</v>
      </c>
      <c r="M5602" s="19">
        <v>8202.5</v>
      </c>
      <c r="N5602" s="39">
        <v>1900.5</v>
      </c>
      <c r="O5602" s="40">
        <v>0</v>
      </c>
      <c r="P5602" s="19">
        <v>0</v>
      </c>
      <c r="Q5602" s="19">
        <v>2059.5</v>
      </c>
      <c r="R5602" s="39">
        <v>0</v>
      </c>
      <c r="S5602" s="40">
        <v>1900.5</v>
      </c>
      <c r="T5602" s="19">
        <v>11788.75</v>
      </c>
      <c r="U5602" s="19">
        <v>0</v>
      </c>
      <c r="V5602" s="39"/>
      <c r="W5602" s="40"/>
      <c r="X5602" s="19"/>
      <c r="Y5602" s="19"/>
      <c r="Z5602" s="39"/>
      <c r="AA5602" s="40"/>
      <c r="AB5602" s="19"/>
      <c r="AC5602" s="19"/>
      <c r="AD5602" s="43"/>
      <c r="AE5602" s="26"/>
      <c r="AF5602" s="26"/>
      <c r="AG5602" s="44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6" t="s">
        <v>1656</v>
      </c>
      <c r="B5603" s="37" t="s">
        <v>187</v>
      </c>
      <c r="C5603" s="38" t="s">
        <v>188</v>
      </c>
      <c r="D5603" s="24">
        <f t="shared" si="174"/>
        <v>0</v>
      </c>
      <c r="E5603" s="32">
        <f t="shared" si="175"/>
        <v>0</v>
      </c>
      <c r="F5603" s="28">
        <v>0</v>
      </c>
      <c r="G5603" s="29">
        <v>0</v>
      </c>
      <c r="H5603" s="22">
        <v>0</v>
      </c>
      <c r="I5603" s="22">
        <v>0</v>
      </c>
      <c r="J5603" s="41">
        <v>0</v>
      </c>
      <c r="K5603" s="42">
        <v>0</v>
      </c>
      <c r="L5603" s="22">
        <v>0</v>
      </c>
      <c r="M5603" s="22">
        <v>0</v>
      </c>
      <c r="N5603" s="41">
        <v>0</v>
      </c>
      <c r="O5603" s="42">
        <v>0</v>
      </c>
      <c r="P5603" s="19">
        <v>0</v>
      </c>
      <c r="Q5603" s="19">
        <v>0</v>
      </c>
      <c r="R5603" s="41">
        <v>0</v>
      </c>
      <c r="S5603" s="42">
        <v>0</v>
      </c>
      <c r="T5603" s="22">
        <v>0</v>
      </c>
      <c r="U5603" s="22">
        <v>0</v>
      </c>
      <c r="V5603" s="41"/>
      <c r="W5603" s="42"/>
      <c r="X5603" s="22"/>
      <c r="Y5603" s="22"/>
      <c r="Z5603" s="41"/>
      <c r="AA5603" s="42"/>
      <c r="AB5603" s="22"/>
      <c r="AC5603" s="22"/>
      <c r="AD5603" s="43"/>
      <c r="AE5603" s="26"/>
      <c r="AF5603" s="26"/>
      <c r="AG5603" s="44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6" t="s">
        <v>1656</v>
      </c>
      <c r="B5604" s="37" t="s">
        <v>189</v>
      </c>
      <c r="C5604" s="38" t="s">
        <v>190</v>
      </c>
      <c r="D5604" s="24">
        <f t="shared" si="174"/>
        <v>0</v>
      </c>
      <c r="E5604" s="32">
        <f t="shared" si="175"/>
        <v>0</v>
      </c>
      <c r="F5604" s="28">
        <v>0</v>
      </c>
      <c r="G5604" s="29">
        <v>0</v>
      </c>
      <c r="H5604" s="22">
        <v>0</v>
      </c>
      <c r="I5604" s="22">
        <v>0</v>
      </c>
      <c r="J5604" s="41">
        <v>0</v>
      </c>
      <c r="K5604" s="42">
        <v>0</v>
      </c>
      <c r="L5604" s="22">
        <v>0</v>
      </c>
      <c r="M5604" s="22">
        <v>0</v>
      </c>
      <c r="N5604" s="41">
        <v>0</v>
      </c>
      <c r="O5604" s="42">
        <v>0</v>
      </c>
      <c r="P5604" s="22">
        <v>0</v>
      </c>
      <c r="Q5604" s="22">
        <v>0</v>
      </c>
      <c r="R5604" s="41">
        <v>0</v>
      </c>
      <c r="S5604" s="42">
        <v>0</v>
      </c>
      <c r="T5604" s="22">
        <v>0</v>
      </c>
      <c r="U5604" s="22">
        <v>0</v>
      </c>
      <c r="V5604" s="41"/>
      <c r="W5604" s="42"/>
      <c r="X5604" s="22"/>
      <c r="Y5604" s="22"/>
      <c r="Z5604" s="41"/>
      <c r="AA5604" s="42"/>
      <c r="AB5604" s="22"/>
      <c r="AC5604" s="22"/>
      <c r="AD5604" s="43"/>
      <c r="AE5604" s="26"/>
      <c r="AF5604" s="26"/>
      <c r="AG5604" s="44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6" t="s">
        <v>1656</v>
      </c>
      <c r="B5605" s="37" t="s">
        <v>191</v>
      </c>
      <c r="C5605" s="38" t="s">
        <v>192</v>
      </c>
      <c r="D5605" s="24">
        <f t="shared" si="174"/>
        <v>0</v>
      </c>
      <c r="E5605" s="32">
        <f t="shared" si="175"/>
        <v>0</v>
      </c>
      <c r="F5605" s="28"/>
      <c r="G5605" s="29"/>
      <c r="H5605" s="22"/>
      <c r="I5605" s="22"/>
      <c r="J5605" s="41"/>
      <c r="K5605" s="42"/>
      <c r="L5605" s="22"/>
      <c r="M5605" s="22"/>
      <c r="N5605" s="41"/>
      <c r="O5605" s="42"/>
      <c r="P5605" s="22"/>
      <c r="Q5605" s="22"/>
      <c r="R5605" s="41"/>
      <c r="S5605" s="42"/>
      <c r="T5605" s="22"/>
      <c r="U5605" s="22"/>
      <c r="V5605" s="41"/>
      <c r="W5605" s="42"/>
      <c r="X5605" s="22"/>
      <c r="Y5605" s="22"/>
      <c r="Z5605" s="41"/>
      <c r="AA5605" s="42"/>
      <c r="AB5605" s="22"/>
      <c r="AC5605" s="22"/>
      <c r="AD5605" s="43"/>
      <c r="AE5605" s="26"/>
      <c r="AF5605" s="26"/>
      <c r="AG5605" s="44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6" t="s">
        <v>1656</v>
      </c>
      <c r="B5606" s="37" t="s">
        <v>193</v>
      </c>
      <c r="C5606" s="38" t="s">
        <v>194</v>
      </c>
      <c r="D5606" s="24">
        <f t="shared" si="174"/>
        <v>0</v>
      </c>
      <c r="E5606" s="32">
        <f t="shared" si="175"/>
        <v>0</v>
      </c>
      <c r="F5606" s="28"/>
      <c r="G5606" s="29"/>
      <c r="H5606" s="22"/>
      <c r="I5606" s="22"/>
      <c r="J5606" s="41"/>
      <c r="K5606" s="42"/>
      <c r="L5606" s="22"/>
      <c r="M5606" s="22"/>
      <c r="N5606" s="41"/>
      <c r="O5606" s="42"/>
      <c r="P5606" s="22"/>
      <c r="Q5606" s="22"/>
      <c r="R5606" s="41"/>
      <c r="S5606" s="42"/>
      <c r="T5606" s="22"/>
      <c r="U5606" s="22"/>
      <c r="V5606" s="41"/>
      <c r="W5606" s="42"/>
      <c r="X5606" s="22"/>
      <c r="Y5606" s="22"/>
      <c r="Z5606" s="41"/>
      <c r="AA5606" s="42"/>
      <c r="AB5606" s="22"/>
      <c r="AC5606" s="22"/>
      <c r="AD5606" s="43"/>
      <c r="AE5606" s="26"/>
      <c r="AF5606" s="26"/>
      <c r="AG5606" s="44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6" t="s">
        <v>1656</v>
      </c>
      <c r="B5607" s="37" t="s">
        <v>195</v>
      </c>
      <c r="C5607" s="38" t="s">
        <v>196</v>
      </c>
      <c r="D5607" s="24">
        <f t="shared" si="174"/>
        <v>0</v>
      </c>
      <c r="E5607" s="32">
        <f t="shared" si="175"/>
        <v>0</v>
      </c>
      <c r="F5607" s="28"/>
      <c r="G5607" s="29"/>
      <c r="H5607" s="22"/>
      <c r="I5607" s="22"/>
      <c r="J5607" s="41"/>
      <c r="K5607" s="42"/>
      <c r="L5607" s="22"/>
      <c r="M5607" s="22"/>
      <c r="N5607" s="41"/>
      <c r="O5607" s="42"/>
      <c r="P5607" s="22"/>
      <c r="Q5607" s="22"/>
      <c r="R5607" s="41"/>
      <c r="S5607" s="42"/>
      <c r="T5607" s="22"/>
      <c r="U5607" s="22"/>
      <c r="V5607" s="41"/>
      <c r="W5607" s="42"/>
      <c r="X5607" s="22"/>
      <c r="Y5607" s="22"/>
      <c r="Z5607" s="41"/>
      <c r="AA5607" s="42"/>
      <c r="AB5607" s="22"/>
      <c r="AC5607" s="22"/>
      <c r="AD5607" s="43"/>
      <c r="AE5607" s="26"/>
      <c r="AF5607" s="26"/>
      <c r="AG5607" s="44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6" t="s">
        <v>1656</v>
      </c>
      <c r="B5608" s="37" t="s">
        <v>197</v>
      </c>
      <c r="C5608" s="38" t="s">
        <v>198</v>
      </c>
      <c r="D5608" s="24">
        <f t="shared" si="174"/>
        <v>0</v>
      </c>
      <c r="E5608" s="32">
        <f t="shared" si="175"/>
        <v>0</v>
      </c>
      <c r="F5608" s="28"/>
      <c r="G5608" s="29"/>
      <c r="H5608" s="22"/>
      <c r="I5608" s="22"/>
      <c r="J5608" s="41"/>
      <c r="K5608" s="42"/>
      <c r="L5608" s="22"/>
      <c r="M5608" s="22"/>
      <c r="N5608" s="41"/>
      <c r="O5608" s="42"/>
      <c r="P5608" s="22"/>
      <c r="Q5608" s="22"/>
      <c r="R5608" s="41"/>
      <c r="S5608" s="42"/>
      <c r="T5608" s="22"/>
      <c r="U5608" s="22"/>
      <c r="V5608" s="41"/>
      <c r="W5608" s="42"/>
      <c r="X5608" s="22"/>
      <c r="Y5608" s="22"/>
      <c r="Z5608" s="41"/>
      <c r="AA5608" s="42"/>
      <c r="AB5608" s="22"/>
      <c r="AC5608" s="22"/>
      <c r="AD5608" s="43"/>
      <c r="AE5608" s="26"/>
      <c r="AF5608" s="26"/>
      <c r="AG5608" s="44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6" t="s">
        <v>1656</v>
      </c>
      <c r="B5609" s="37" t="s">
        <v>199</v>
      </c>
      <c r="C5609" s="38" t="s">
        <v>200</v>
      </c>
      <c r="D5609" s="24">
        <f t="shared" si="174"/>
        <v>0</v>
      </c>
      <c r="E5609" s="32">
        <f t="shared" si="175"/>
        <v>0</v>
      </c>
      <c r="F5609" s="28"/>
      <c r="G5609" s="29"/>
      <c r="H5609" s="22"/>
      <c r="I5609" s="22"/>
      <c r="J5609" s="41"/>
      <c r="K5609" s="42"/>
      <c r="L5609" s="22"/>
      <c r="M5609" s="22"/>
      <c r="N5609" s="41"/>
      <c r="O5609" s="42"/>
      <c r="P5609" s="22"/>
      <c r="Q5609" s="22"/>
      <c r="R5609" s="41"/>
      <c r="S5609" s="42"/>
      <c r="T5609" s="22"/>
      <c r="U5609" s="22"/>
      <c r="V5609" s="41"/>
      <c r="W5609" s="42"/>
      <c r="X5609" s="22"/>
      <c r="Y5609" s="22"/>
      <c r="Z5609" s="41"/>
      <c r="AA5609" s="42"/>
      <c r="AB5609" s="22"/>
      <c r="AC5609" s="22"/>
      <c r="AD5609" s="43"/>
      <c r="AE5609" s="26"/>
      <c r="AF5609" s="26"/>
      <c r="AG5609" s="44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6" t="s">
        <v>1656</v>
      </c>
      <c r="B5610" s="37" t="s">
        <v>201</v>
      </c>
      <c r="C5610" s="38" t="s">
        <v>202</v>
      </c>
      <c r="D5610" s="24">
        <f t="shared" si="174"/>
        <v>4093856.4200000004</v>
      </c>
      <c r="E5610" s="32">
        <f t="shared" si="175"/>
        <v>3362753.6999999997</v>
      </c>
      <c r="F5610" s="28">
        <v>656334.92000000004</v>
      </c>
      <c r="G5610" s="29">
        <v>369699.98</v>
      </c>
      <c r="H5610" s="19">
        <v>303798.90999999997</v>
      </c>
      <c r="I5610" s="19">
        <v>366323.46</v>
      </c>
      <c r="J5610" s="39">
        <v>601523.89</v>
      </c>
      <c r="K5610" s="40">
        <v>270038.42</v>
      </c>
      <c r="L5610" s="19">
        <v>473357.53</v>
      </c>
      <c r="M5610" s="19">
        <v>697889.88</v>
      </c>
      <c r="N5610" s="39">
        <v>498805.13</v>
      </c>
      <c r="O5610" s="40">
        <v>515866.16</v>
      </c>
      <c r="P5610" s="22">
        <v>469961.6</v>
      </c>
      <c r="Q5610" s="22">
        <v>403363.77</v>
      </c>
      <c r="R5610" s="39">
        <v>477222.09</v>
      </c>
      <c r="S5610" s="40">
        <v>428821.9</v>
      </c>
      <c r="T5610" s="19">
        <v>612852.35</v>
      </c>
      <c r="U5610" s="19">
        <v>310750.13</v>
      </c>
      <c r="V5610" s="39"/>
      <c r="W5610" s="40"/>
      <c r="X5610" s="19"/>
      <c r="Y5610" s="19"/>
      <c r="Z5610" s="39"/>
      <c r="AA5610" s="40"/>
      <c r="AB5610" s="19"/>
      <c r="AC5610" s="19"/>
      <c r="AD5610" s="43"/>
      <c r="AE5610" s="26"/>
      <c r="AF5610" s="26"/>
      <c r="AG5610" s="44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6" t="s">
        <v>1656</v>
      </c>
      <c r="B5611" s="37" t="s">
        <v>203</v>
      </c>
      <c r="C5611" s="38" t="s">
        <v>204</v>
      </c>
      <c r="D5611" s="24">
        <f t="shared" si="174"/>
        <v>92510</v>
      </c>
      <c r="E5611" s="32">
        <f t="shared" si="175"/>
        <v>52483.6</v>
      </c>
      <c r="F5611" s="28">
        <v>68760</v>
      </c>
      <c r="G5611" s="29">
        <v>14440</v>
      </c>
      <c r="H5611" s="22">
        <v>15300</v>
      </c>
      <c r="I5611" s="22">
        <v>3670</v>
      </c>
      <c r="J5611" s="41">
        <v>0</v>
      </c>
      <c r="K5611" s="42">
        <v>2940</v>
      </c>
      <c r="L5611" s="22">
        <v>0</v>
      </c>
      <c r="M5611" s="22">
        <v>11880</v>
      </c>
      <c r="N5611" s="41">
        <v>8450</v>
      </c>
      <c r="O5611" s="42">
        <v>4310</v>
      </c>
      <c r="P5611" s="19">
        <v>0</v>
      </c>
      <c r="Q5611" s="19">
        <v>5480</v>
      </c>
      <c r="R5611" s="41">
        <v>0</v>
      </c>
      <c r="S5611" s="42">
        <v>3933.6</v>
      </c>
      <c r="T5611" s="22">
        <v>0</v>
      </c>
      <c r="U5611" s="22">
        <v>5830</v>
      </c>
      <c r="V5611" s="41"/>
      <c r="W5611" s="42"/>
      <c r="X5611" s="22"/>
      <c r="Y5611" s="22"/>
      <c r="Z5611" s="41"/>
      <c r="AA5611" s="42"/>
      <c r="AB5611" s="22"/>
      <c r="AC5611" s="22"/>
      <c r="AD5611" s="43"/>
      <c r="AE5611" s="26"/>
      <c r="AF5611" s="26"/>
      <c r="AG5611" s="44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6" t="s">
        <v>1656</v>
      </c>
      <c r="B5612" s="37" t="s">
        <v>205</v>
      </c>
      <c r="C5612" s="38" t="s">
        <v>206</v>
      </c>
      <c r="D5612" s="24">
        <f t="shared" si="174"/>
        <v>1203489.8199999998</v>
      </c>
      <c r="E5612" s="32">
        <f t="shared" si="175"/>
        <v>873827.30999999994</v>
      </c>
      <c r="F5612" s="28">
        <v>108443.4</v>
      </c>
      <c r="G5612" s="29">
        <v>33493.56</v>
      </c>
      <c r="H5612" s="19">
        <v>330374.42</v>
      </c>
      <c r="I5612" s="19">
        <v>196033.11</v>
      </c>
      <c r="J5612" s="39">
        <v>116088.5</v>
      </c>
      <c r="K5612" s="40">
        <v>166091.37</v>
      </c>
      <c r="L5612" s="19">
        <v>131595.4</v>
      </c>
      <c r="M5612" s="19">
        <v>110621.23</v>
      </c>
      <c r="N5612" s="39">
        <v>124504</v>
      </c>
      <c r="O5612" s="40">
        <v>107695.36</v>
      </c>
      <c r="P5612" s="22">
        <v>119208.4</v>
      </c>
      <c r="Q5612" s="22">
        <v>100178.73</v>
      </c>
      <c r="R5612" s="39">
        <v>100344.2</v>
      </c>
      <c r="S5612" s="40">
        <v>36055</v>
      </c>
      <c r="T5612" s="19">
        <v>172931.5</v>
      </c>
      <c r="U5612" s="19">
        <v>123658.95</v>
      </c>
      <c r="V5612" s="39"/>
      <c r="W5612" s="40"/>
      <c r="X5612" s="19"/>
      <c r="Y5612" s="19"/>
      <c r="Z5612" s="39"/>
      <c r="AA5612" s="40"/>
      <c r="AB5612" s="19"/>
      <c r="AC5612" s="19"/>
      <c r="AD5612" s="43"/>
      <c r="AE5612" s="26"/>
      <c r="AF5612" s="26"/>
      <c r="AG5612" s="44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6" t="s">
        <v>1656</v>
      </c>
      <c r="B5613" s="37" t="s">
        <v>207</v>
      </c>
      <c r="C5613" s="38" t="s">
        <v>208</v>
      </c>
      <c r="D5613" s="24">
        <f t="shared" si="174"/>
        <v>1003706.7</v>
      </c>
      <c r="E5613" s="32">
        <f t="shared" si="175"/>
        <v>963196.29999999993</v>
      </c>
      <c r="F5613" s="28">
        <v>248981.7</v>
      </c>
      <c r="G5613" s="29">
        <v>193993.7</v>
      </c>
      <c r="H5613" s="19">
        <v>101135</v>
      </c>
      <c r="I5613" s="19">
        <v>89305</v>
      </c>
      <c r="J5613" s="39">
        <v>15000</v>
      </c>
      <c r="K5613" s="40">
        <v>5265</v>
      </c>
      <c r="L5613" s="19">
        <v>228766</v>
      </c>
      <c r="M5613" s="19">
        <v>86785</v>
      </c>
      <c r="N5613" s="39">
        <v>0</v>
      </c>
      <c r="O5613" s="40">
        <v>158691</v>
      </c>
      <c r="P5613" s="19">
        <v>249285</v>
      </c>
      <c r="Q5613" s="19">
        <v>192703</v>
      </c>
      <c r="R5613" s="39">
        <v>88903</v>
      </c>
      <c r="S5613" s="40">
        <v>158268</v>
      </c>
      <c r="T5613" s="19">
        <v>71636</v>
      </c>
      <c r="U5613" s="19">
        <v>78185.600000000006</v>
      </c>
      <c r="V5613" s="39"/>
      <c r="W5613" s="40"/>
      <c r="X5613" s="19"/>
      <c r="Y5613" s="19"/>
      <c r="Z5613" s="39"/>
      <c r="AA5613" s="40"/>
      <c r="AB5613" s="19"/>
      <c r="AC5613" s="19"/>
      <c r="AD5613" s="43"/>
      <c r="AE5613" s="26"/>
      <c r="AF5613" s="26"/>
      <c r="AG5613" s="44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6" t="s">
        <v>1656</v>
      </c>
      <c r="B5614" s="37" t="s">
        <v>209</v>
      </c>
      <c r="C5614" s="38" t="s">
        <v>210</v>
      </c>
      <c r="D5614" s="24">
        <f t="shared" si="174"/>
        <v>0</v>
      </c>
      <c r="E5614" s="32">
        <f t="shared" si="175"/>
        <v>10390</v>
      </c>
      <c r="F5614" s="28">
        <v>0</v>
      </c>
      <c r="G5614" s="29">
        <v>0</v>
      </c>
      <c r="H5614" s="22">
        <v>0</v>
      </c>
      <c r="I5614" s="22">
        <v>0</v>
      </c>
      <c r="J5614" s="41">
        <v>0</v>
      </c>
      <c r="K5614" s="42">
        <v>0</v>
      </c>
      <c r="L5614" s="22">
        <v>0</v>
      </c>
      <c r="M5614" s="22">
        <v>0</v>
      </c>
      <c r="N5614" s="41">
        <v>0</v>
      </c>
      <c r="O5614" s="42">
        <v>0</v>
      </c>
      <c r="P5614" s="19">
        <v>0</v>
      </c>
      <c r="Q5614" s="19">
        <v>0</v>
      </c>
      <c r="R5614" s="41">
        <v>0</v>
      </c>
      <c r="S5614" s="42">
        <v>10390</v>
      </c>
      <c r="T5614" s="22">
        <v>0</v>
      </c>
      <c r="U5614" s="22">
        <v>0</v>
      </c>
      <c r="V5614" s="41"/>
      <c r="W5614" s="42"/>
      <c r="X5614" s="22"/>
      <c r="Y5614" s="22"/>
      <c r="Z5614" s="41"/>
      <c r="AA5614" s="42"/>
      <c r="AB5614" s="22"/>
      <c r="AC5614" s="22"/>
      <c r="AD5614" s="43"/>
      <c r="AE5614" s="26"/>
      <c r="AF5614" s="26"/>
      <c r="AG5614" s="44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6" t="s">
        <v>1656</v>
      </c>
      <c r="B5615" s="37" t="s">
        <v>211</v>
      </c>
      <c r="C5615" s="38" t="s">
        <v>212</v>
      </c>
      <c r="D5615" s="24">
        <f t="shared" si="174"/>
        <v>120576.45</v>
      </c>
      <c r="E5615" s="32">
        <f t="shared" si="175"/>
        <v>143466.45000000001</v>
      </c>
      <c r="F5615" s="28">
        <v>34946.449999999997</v>
      </c>
      <c r="G5615" s="29">
        <v>0</v>
      </c>
      <c r="H5615" s="19">
        <v>0</v>
      </c>
      <c r="I5615" s="19">
        <v>49826.45</v>
      </c>
      <c r="J5615" s="39">
        <v>59450</v>
      </c>
      <c r="K5615" s="40">
        <v>28750</v>
      </c>
      <c r="L5615" s="19">
        <v>2800</v>
      </c>
      <c r="M5615" s="19">
        <v>30850</v>
      </c>
      <c r="N5615" s="39">
        <v>6200</v>
      </c>
      <c r="O5615" s="40">
        <v>1680</v>
      </c>
      <c r="P5615" s="22">
        <v>2000</v>
      </c>
      <c r="Q5615" s="22">
        <v>32360</v>
      </c>
      <c r="R5615" s="39">
        <v>0</v>
      </c>
      <c r="S5615" s="40">
        <v>0</v>
      </c>
      <c r="T5615" s="19">
        <v>15180</v>
      </c>
      <c r="U5615" s="19">
        <v>0</v>
      </c>
      <c r="V5615" s="39"/>
      <c r="W5615" s="40"/>
      <c r="X5615" s="19"/>
      <c r="Y5615" s="19"/>
      <c r="Z5615" s="39"/>
      <c r="AA5615" s="40"/>
      <c r="AB5615" s="19"/>
      <c r="AC5615" s="19"/>
      <c r="AD5615" s="43"/>
      <c r="AE5615" s="26"/>
      <c r="AF5615" s="26"/>
      <c r="AG5615" s="44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6" t="s">
        <v>1656</v>
      </c>
      <c r="B5616" s="37" t="s">
        <v>213</v>
      </c>
      <c r="C5616" s="38" t="s">
        <v>214</v>
      </c>
      <c r="D5616" s="24">
        <f t="shared" si="174"/>
        <v>55758</v>
      </c>
      <c r="E5616" s="32">
        <f t="shared" si="175"/>
        <v>55758</v>
      </c>
      <c r="F5616" s="28">
        <v>7730</v>
      </c>
      <c r="G5616" s="29">
        <v>7730</v>
      </c>
      <c r="H5616" s="19">
        <v>11110</v>
      </c>
      <c r="I5616" s="19">
        <v>11110</v>
      </c>
      <c r="J5616" s="39">
        <v>3400</v>
      </c>
      <c r="K5616" s="40">
        <v>3400</v>
      </c>
      <c r="L5616" s="19">
        <v>8640</v>
      </c>
      <c r="M5616" s="19">
        <v>8640</v>
      </c>
      <c r="N5616" s="39">
        <v>4750</v>
      </c>
      <c r="O5616" s="40">
        <v>4750</v>
      </c>
      <c r="P5616" s="19">
        <v>9200</v>
      </c>
      <c r="Q5616" s="19">
        <v>9200</v>
      </c>
      <c r="R5616" s="39">
        <v>5219</v>
      </c>
      <c r="S5616" s="40">
        <v>5219</v>
      </c>
      <c r="T5616" s="19">
        <v>5709</v>
      </c>
      <c r="U5616" s="19">
        <v>5709</v>
      </c>
      <c r="V5616" s="39"/>
      <c r="W5616" s="40"/>
      <c r="X5616" s="19"/>
      <c r="Y5616" s="19"/>
      <c r="Z5616" s="39"/>
      <c r="AA5616" s="40"/>
      <c r="AB5616" s="19"/>
      <c r="AC5616" s="19"/>
      <c r="AD5616" s="43" t="s">
        <v>1603</v>
      </c>
      <c r="AE5616" s="26" t="s">
        <v>1637</v>
      </c>
      <c r="AF5616" s="26"/>
      <c r="AG5616" s="44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6" t="s">
        <v>1656</v>
      </c>
      <c r="B5617" s="37" t="s">
        <v>215</v>
      </c>
      <c r="C5617" s="38" t="s">
        <v>216</v>
      </c>
      <c r="D5617" s="24">
        <f t="shared" si="174"/>
        <v>196370</v>
      </c>
      <c r="E5617" s="32">
        <f t="shared" si="175"/>
        <v>146550</v>
      </c>
      <c r="F5617" s="28">
        <v>10600</v>
      </c>
      <c r="G5617" s="29">
        <v>10600</v>
      </c>
      <c r="H5617" s="19"/>
      <c r="I5617" s="19"/>
      <c r="J5617" s="39">
        <v>10600</v>
      </c>
      <c r="K5617" s="40">
        <v>0</v>
      </c>
      <c r="L5617" s="19">
        <v>7000</v>
      </c>
      <c r="M5617" s="19">
        <v>0</v>
      </c>
      <c r="N5617" s="39">
        <v>0</v>
      </c>
      <c r="O5617" s="40">
        <v>0</v>
      </c>
      <c r="P5617" s="19">
        <v>105100</v>
      </c>
      <c r="Q5617" s="19">
        <v>106600</v>
      </c>
      <c r="R5617" s="39">
        <v>40600</v>
      </c>
      <c r="S5617" s="40">
        <v>5000</v>
      </c>
      <c r="T5617" s="19">
        <v>22470</v>
      </c>
      <c r="U5617" s="19">
        <v>24350</v>
      </c>
      <c r="V5617" s="39"/>
      <c r="W5617" s="40"/>
      <c r="X5617" s="19"/>
      <c r="Y5617" s="19"/>
      <c r="Z5617" s="39"/>
      <c r="AA5617" s="40"/>
      <c r="AB5617" s="19"/>
      <c r="AC5617" s="19"/>
      <c r="AD5617" s="43" t="s">
        <v>1604</v>
      </c>
      <c r="AE5617" s="26" t="s">
        <v>1637</v>
      </c>
      <c r="AF5617" s="26"/>
      <c r="AG5617" s="44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6" t="s">
        <v>1656</v>
      </c>
      <c r="B5618" s="37" t="s">
        <v>217</v>
      </c>
      <c r="C5618" s="38" t="s">
        <v>218</v>
      </c>
      <c r="D5618" s="24">
        <f t="shared" si="174"/>
        <v>97836</v>
      </c>
      <c r="E5618" s="32">
        <f t="shared" si="175"/>
        <v>100322.58</v>
      </c>
      <c r="F5618" s="28">
        <v>11378</v>
      </c>
      <c r="G5618" s="29">
        <v>8929.98</v>
      </c>
      <c r="H5618" s="19">
        <v>9900</v>
      </c>
      <c r="I5618" s="19">
        <v>12756.5</v>
      </c>
      <c r="J5618" s="39">
        <v>0</v>
      </c>
      <c r="K5618" s="40">
        <v>1588</v>
      </c>
      <c r="L5618" s="19">
        <v>16488</v>
      </c>
      <c r="M5618" s="19">
        <v>10902.5</v>
      </c>
      <c r="N5618" s="39">
        <v>3600</v>
      </c>
      <c r="O5618" s="40">
        <v>5851.08</v>
      </c>
      <c r="P5618" s="19">
        <v>15190</v>
      </c>
      <c r="Q5618" s="19">
        <v>15291.02</v>
      </c>
      <c r="R5618" s="39">
        <v>41280</v>
      </c>
      <c r="S5618" s="40">
        <v>38457</v>
      </c>
      <c r="T5618" s="19">
        <v>0</v>
      </c>
      <c r="U5618" s="19">
        <v>6546.5</v>
      </c>
      <c r="V5618" s="39"/>
      <c r="W5618" s="40"/>
      <c r="X5618" s="19"/>
      <c r="Y5618" s="19"/>
      <c r="Z5618" s="39"/>
      <c r="AA5618" s="40"/>
      <c r="AB5618" s="19"/>
      <c r="AC5618" s="19"/>
      <c r="AD5618" s="43" t="s">
        <v>1605</v>
      </c>
      <c r="AE5618" s="26" t="s">
        <v>1637</v>
      </c>
      <c r="AF5618" s="26"/>
      <c r="AG5618" s="44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6" t="s">
        <v>1656</v>
      </c>
      <c r="B5619" s="37" t="s">
        <v>219</v>
      </c>
      <c r="C5619" s="38" t="s">
        <v>220</v>
      </c>
      <c r="D5619" s="24">
        <f t="shared" si="174"/>
        <v>0</v>
      </c>
      <c r="E5619" s="32">
        <f t="shared" si="175"/>
        <v>0</v>
      </c>
      <c r="F5619" s="28"/>
      <c r="G5619" s="29"/>
      <c r="H5619" s="22"/>
      <c r="I5619" s="22"/>
      <c r="J5619" s="41"/>
      <c r="K5619" s="42"/>
      <c r="L5619" s="22"/>
      <c r="M5619" s="22"/>
      <c r="N5619" s="41"/>
      <c r="O5619" s="42"/>
      <c r="P5619" s="19"/>
      <c r="Q5619" s="19"/>
      <c r="R5619" s="41"/>
      <c r="S5619" s="42"/>
      <c r="T5619" s="22"/>
      <c r="U5619" s="22"/>
      <c r="V5619" s="41"/>
      <c r="W5619" s="42"/>
      <c r="X5619" s="22"/>
      <c r="Y5619" s="22"/>
      <c r="Z5619" s="41"/>
      <c r="AA5619" s="42"/>
      <c r="AB5619" s="22"/>
      <c r="AC5619" s="22"/>
      <c r="AD5619" s="43" t="s">
        <v>1606</v>
      </c>
      <c r="AE5619" s="26" t="s">
        <v>1637</v>
      </c>
      <c r="AF5619" s="26"/>
      <c r="AG5619" s="44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6" t="s">
        <v>1656</v>
      </c>
      <c r="B5620" s="37" t="s">
        <v>221</v>
      </c>
      <c r="C5620" s="38" t="s">
        <v>222</v>
      </c>
      <c r="D5620" s="24">
        <f t="shared" si="174"/>
        <v>180111.8</v>
      </c>
      <c r="E5620" s="32">
        <f t="shared" si="175"/>
        <v>180111.8</v>
      </c>
      <c r="F5620" s="28">
        <v>24448</v>
      </c>
      <c r="G5620" s="29">
        <v>24448</v>
      </c>
      <c r="H5620" s="19">
        <v>500</v>
      </c>
      <c r="I5620" s="19">
        <v>500</v>
      </c>
      <c r="J5620" s="39">
        <v>46907</v>
      </c>
      <c r="K5620" s="40">
        <v>46907</v>
      </c>
      <c r="L5620" s="19">
        <v>28781</v>
      </c>
      <c r="M5620" s="19">
        <v>28781</v>
      </c>
      <c r="N5620" s="39">
        <v>27381.8</v>
      </c>
      <c r="O5620" s="40">
        <v>27381.8</v>
      </c>
      <c r="P5620" s="22">
        <v>27022</v>
      </c>
      <c r="Q5620" s="22">
        <v>27022</v>
      </c>
      <c r="R5620" s="39">
        <v>25072</v>
      </c>
      <c r="S5620" s="40">
        <v>25072</v>
      </c>
      <c r="T5620" s="19"/>
      <c r="U5620" s="19"/>
      <c r="V5620" s="39"/>
      <c r="W5620" s="40"/>
      <c r="X5620" s="19"/>
      <c r="Y5620" s="19"/>
      <c r="Z5620" s="39"/>
      <c r="AA5620" s="40"/>
      <c r="AB5620" s="19"/>
      <c r="AC5620" s="19"/>
      <c r="AD5620" s="43" t="s">
        <v>1607</v>
      </c>
      <c r="AE5620" s="26" t="s">
        <v>1637</v>
      </c>
      <c r="AF5620" s="26"/>
      <c r="AG5620" s="44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6" t="s">
        <v>1656</v>
      </c>
      <c r="B5621" s="37" t="s">
        <v>223</v>
      </c>
      <c r="C5621" s="38" t="s">
        <v>224</v>
      </c>
      <c r="D5621" s="24">
        <f t="shared" si="174"/>
        <v>20957</v>
      </c>
      <c r="E5621" s="32">
        <f t="shared" si="175"/>
        <v>21062</v>
      </c>
      <c r="F5621" s="28">
        <v>0</v>
      </c>
      <c r="G5621" s="29">
        <v>675</v>
      </c>
      <c r="H5621" s="22">
        <v>9452</v>
      </c>
      <c r="I5621" s="22">
        <v>8822</v>
      </c>
      <c r="J5621" s="41">
        <v>0</v>
      </c>
      <c r="K5621" s="42">
        <v>0</v>
      </c>
      <c r="L5621" s="22">
        <v>4760</v>
      </c>
      <c r="M5621" s="22">
        <v>5450</v>
      </c>
      <c r="N5621" s="41">
        <v>3415</v>
      </c>
      <c r="O5621" s="42">
        <v>3415</v>
      </c>
      <c r="P5621" s="19">
        <v>3330</v>
      </c>
      <c r="Q5621" s="19">
        <v>1170</v>
      </c>
      <c r="R5621" s="41">
        <v>0</v>
      </c>
      <c r="S5621" s="42">
        <v>1395</v>
      </c>
      <c r="T5621" s="22">
        <v>0</v>
      </c>
      <c r="U5621" s="22">
        <v>135</v>
      </c>
      <c r="V5621" s="41"/>
      <c r="W5621" s="42"/>
      <c r="X5621" s="22"/>
      <c r="Y5621" s="22"/>
      <c r="Z5621" s="41"/>
      <c r="AA5621" s="42"/>
      <c r="AB5621" s="22"/>
      <c r="AC5621" s="22"/>
      <c r="AD5621" s="43" t="s">
        <v>1608</v>
      </c>
      <c r="AE5621" s="26" t="s">
        <v>1637</v>
      </c>
      <c r="AF5621" s="26"/>
      <c r="AG5621" s="44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6" t="s">
        <v>1656</v>
      </c>
      <c r="B5622" s="37" t="s">
        <v>225</v>
      </c>
      <c r="C5622" s="38" t="s">
        <v>226</v>
      </c>
      <c r="D5622" s="24">
        <f t="shared" si="174"/>
        <v>0</v>
      </c>
      <c r="E5622" s="32">
        <f t="shared" si="175"/>
        <v>0</v>
      </c>
      <c r="F5622" s="28"/>
      <c r="G5622" s="29"/>
      <c r="H5622" s="22"/>
      <c r="I5622" s="22"/>
      <c r="J5622" s="41"/>
      <c r="K5622" s="42"/>
      <c r="L5622" s="22"/>
      <c r="M5622" s="22"/>
      <c r="N5622" s="41"/>
      <c r="O5622" s="42"/>
      <c r="P5622" s="22"/>
      <c r="Q5622" s="22"/>
      <c r="R5622" s="41"/>
      <c r="S5622" s="42"/>
      <c r="T5622" s="22"/>
      <c r="U5622" s="22"/>
      <c r="V5622" s="41"/>
      <c r="W5622" s="42"/>
      <c r="X5622" s="22"/>
      <c r="Y5622" s="22"/>
      <c r="Z5622" s="41"/>
      <c r="AA5622" s="42"/>
      <c r="AB5622" s="22"/>
      <c r="AC5622" s="22"/>
      <c r="AD5622" s="43" t="s">
        <v>1609</v>
      </c>
      <c r="AE5622" s="26" t="s">
        <v>1637</v>
      </c>
      <c r="AF5622" s="26"/>
      <c r="AG5622" s="44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6" t="s">
        <v>1656</v>
      </c>
      <c r="B5623" s="37" t="s">
        <v>227</v>
      </c>
      <c r="C5623" s="38" t="s">
        <v>228</v>
      </c>
      <c r="D5623" s="24">
        <f t="shared" si="174"/>
        <v>117520</v>
      </c>
      <c r="E5623" s="32">
        <f t="shared" si="175"/>
        <v>95134</v>
      </c>
      <c r="F5623" s="28">
        <v>6000</v>
      </c>
      <c r="G5623" s="29">
        <v>19700</v>
      </c>
      <c r="H5623" s="19">
        <v>23700</v>
      </c>
      <c r="I5623" s="19">
        <v>14300</v>
      </c>
      <c r="J5623" s="39">
        <v>0</v>
      </c>
      <c r="K5623" s="40">
        <v>4400</v>
      </c>
      <c r="L5623" s="19">
        <v>32540</v>
      </c>
      <c r="M5623" s="19">
        <v>6300</v>
      </c>
      <c r="N5623" s="39">
        <v>20500</v>
      </c>
      <c r="O5623" s="40">
        <v>6700</v>
      </c>
      <c r="P5623" s="22">
        <v>27780</v>
      </c>
      <c r="Q5623" s="22">
        <v>22607</v>
      </c>
      <c r="R5623" s="39">
        <v>0</v>
      </c>
      <c r="S5623" s="40">
        <v>12000</v>
      </c>
      <c r="T5623" s="19">
        <v>7000</v>
      </c>
      <c r="U5623" s="19">
        <v>9127</v>
      </c>
      <c r="V5623" s="39"/>
      <c r="W5623" s="40"/>
      <c r="X5623" s="19"/>
      <c r="Y5623" s="19"/>
      <c r="Z5623" s="39"/>
      <c r="AA5623" s="40"/>
      <c r="AB5623" s="19"/>
      <c r="AC5623" s="19"/>
      <c r="AD5623" s="43" t="s">
        <v>1610</v>
      </c>
      <c r="AE5623" s="26" t="s">
        <v>1637</v>
      </c>
      <c r="AF5623" s="26"/>
      <c r="AG5623" s="44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6" t="s">
        <v>1656</v>
      </c>
      <c r="B5624" s="37" t="s">
        <v>229</v>
      </c>
      <c r="C5624" s="38" t="s">
        <v>230</v>
      </c>
      <c r="D5624" s="24">
        <f t="shared" si="174"/>
        <v>173001.4</v>
      </c>
      <c r="E5624" s="32">
        <f t="shared" si="175"/>
        <v>173879.25</v>
      </c>
      <c r="F5624" s="28">
        <v>97548.4</v>
      </c>
      <c r="G5624" s="29">
        <v>31097.35</v>
      </c>
      <c r="H5624" s="19">
        <v>2600</v>
      </c>
      <c r="I5624" s="19">
        <v>7796.15</v>
      </c>
      <c r="J5624" s="39">
        <v>0</v>
      </c>
      <c r="K5624" s="40">
        <v>12546.55</v>
      </c>
      <c r="L5624" s="19">
        <v>1180</v>
      </c>
      <c r="M5624" s="19">
        <v>11877.2</v>
      </c>
      <c r="N5624" s="39">
        <v>3692</v>
      </c>
      <c r="O5624" s="40">
        <v>12139.75</v>
      </c>
      <c r="P5624" s="19">
        <v>29701</v>
      </c>
      <c r="Q5624" s="19">
        <v>25050.1</v>
      </c>
      <c r="R5624" s="39">
        <v>33293</v>
      </c>
      <c r="S5624" s="40">
        <v>46320</v>
      </c>
      <c r="T5624" s="19">
        <v>4987</v>
      </c>
      <c r="U5624" s="19">
        <v>27052.15</v>
      </c>
      <c r="V5624" s="39"/>
      <c r="W5624" s="40"/>
      <c r="X5624" s="19"/>
      <c r="Y5624" s="19"/>
      <c r="Z5624" s="39"/>
      <c r="AA5624" s="40"/>
      <c r="AB5624" s="19"/>
      <c r="AC5624" s="19"/>
      <c r="AD5624" s="43" t="s">
        <v>1611</v>
      </c>
      <c r="AE5624" s="26" t="s">
        <v>1637</v>
      </c>
      <c r="AF5624" s="26"/>
      <c r="AG5624" s="44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6" t="s">
        <v>1656</v>
      </c>
      <c r="B5625" s="37" t="s">
        <v>231</v>
      </c>
      <c r="C5625" s="38" t="s">
        <v>232</v>
      </c>
      <c r="D5625" s="24">
        <f t="shared" si="174"/>
        <v>22380</v>
      </c>
      <c r="E5625" s="32">
        <f t="shared" si="175"/>
        <v>22380</v>
      </c>
      <c r="F5625" s="28"/>
      <c r="G5625" s="29"/>
      <c r="H5625" s="22"/>
      <c r="I5625" s="22"/>
      <c r="J5625" s="41"/>
      <c r="K5625" s="42"/>
      <c r="L5625" s="22">
        <v>960</v>
      </c>
      <c r="M5625" s="22">
        <v>960</v>
      </c>
      <c r="N5625" s="41"/>
      <c r="O5625" s="42"/>
      <c r="P5625" s="19">
        <v>20500</v>
      </c>
      <c r="Q5625" s="19">
        <v>20500</v>
      </c>
      <c r="R5625" s="41"/>
      <c r="S5625" s="42"/>
      <c r="T5625" s="22">
        <v>920</v>
      </c>
      <c r="U5625" s="22">
        <v>920</v>
      </c>
      <c r="V5625" s="41"/>
      <c r="W5625" s="42"/>
      <c r="X5625" s="22"/>
      <c r="Y5625" s="22"/>
      <c r="Z5625" s="41"/>
      <c r="AA5625" s="42"/>
      <c r="AB5625" s="22"/>
      <c r="AC5625" s="22"/>
      <c r="AD5625" s="43" t="s">
        <v>1612</v>
      </c>
      <c r="AE5625" s="26" t="s">
        <v>1637</v>
      </c>
      <c r="AF5625" s="26"/>
      <c r="AG5625" s="44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6" t="s">
        <v>1656</v>
      </c>
      <c r="B5626" s="37" t="s">
        <v>233</v>
      </c>
      <c r="C5626" s="38" t="s">
        <v>234</v>
      </c>
      <c r="D5626" s="24">
        <f t="shared" si="174"/>
        <v>0</v>
      </c>
      <c r="E5626" s="32">
        <f t="shared" si="175"/>
        <v>0</v>
      </c>
      <c r="F5626" s="28"/>
      <c r="G5626" s="29"/>
      <c r="H5626" s="19"/>
      <c r="I5626" s="19"/>
      <c r="J5626" s="39"/>
      <c r="K5626" s="40"/>
      <c r="L5626" s="19"/>
      <c r="M5626" s="19"/>
      <c r="N5626" s="39"/>
      <c r="O5626" s="40"/>
      <c r="P5626" s="22"/>
      <c r="Q5626" s="22"/>
      <c r="R5626" s="39"/>
      <c r="S5626" s="40"/>
      <c r="T5626" s="19"/>
      <c r="U5626" s="19"/>
      <c r="V5626" s="39"/>
      <c r="W5626" s="40"/>
      <c r="X5626" s="19"/>
      <c r="Y5626" s="19"/>
      <c r="Z5626" s="39"/>
      <c r="AA5626" s="40"/>
      <c r="AB5626" s="19"/>
      <c r="AC5626" s="19"/>
      <c r="AD5626" s="43" t="s">
        <v>1613</v>
      </c>
      <c r="AE5626" s="26" t="s">
        <v>1637</v>
      </c>
      <c r="AF5626" s="26"/>
      <c r="AG5626" s="44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6" t="s">
        <v>1656</v>
      </c>
      <c r="B5627" s="37" t="s">
        <v>235</v>
      </c>
      <c r="C5627" s="38" t="s">
        <v>236</v>
      </c>
      <c r="D5627" s="24">
        <f t="shared" si="174"/>
        <v>0</v>
      </c>
      <c r="E5627" s="32">
        <f t="shared" si="175"/>
        <v>0</v>
      </c>
      <c r="F5627" s="28"/>
      <c r="G5627" s="29"/>
      <c r="H5627" s="22"/>
      <c r="I5627" s="22"/>
      <c r="J5627" s="41"/>
      <c r="K5627" s="42"/>
      <c r="L5627" s="22"/>
      <c r="M5627" s="22"/>
      <c r="N5627" s="41"/>
      <c r="O5627" s="42"/>
      <c r="P5627" s="19"/>
      <c r="Q5627" s="19"/>
      <c r="R5627" s="41"/>
      <c r="S5627" s="42"/>
      <c r="T5627" s="22"/>
      <c r="U5627" s="22"/>
      <c r="V5627" s="41"/>
      <c r="W5627" s="42"/>
      <c r="X5627" s="22"/>
      <c r="Y5627" s="22"/>
      <c r="Z5627" s="41"/>
      <c r="AA5627" s="42"/>
      <c r="AB5627" s="22"/>
      <c r="AC5627" s="22"/>
      <c r="AD5627" s="43"/>
      <c r="AE5627" s="26"/>
      <c r="AF5627" s="26"/>
      <c r="AG5627" s="44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6" t="s">
        <v>1656</v>
      </c>
      <c r="B5628" s="37" t="s">
        <v>237</v>
      </c>
      <c r="C5628" s="38" t="s">
        <v>238</v>
      </c>
      <c r="D5628" s="24">
        <f t="shared" si="174"/>
        <v>0</v>
      </c>
      <c r="E5628" s="32">
        <f t="shared" si="175"/>
        <v>0</v>
      </c>
      <c r="F5628" s="28"/>
      <c r="G5628" s="29"/>
      <c r="H5628" s="22"/>
      <c r="I5628" s="22"/>
      <c r="J5628" s="41"/>
      <c r="K5628" s="42"/>
      <c r="L5628" s="22"/>
      <c r="M5628" s="22"/>
      <c r="N5628" s="41"/>
      <c r="O5628" s="42"/>
      <c r="P5628" s="22"/>
      <c r="Q5628" s="22"/>
      <c r="R5628" s="41"/>
      <c r="S5628" s="42"/>
      <c r="T5628" s="22"/>
      <c r="U5628" s="22"/>
      <c r="V5628" s="41"/>
      <c r="W5628" s="42"/>
      <c r="X5628" s="22"/>
      <c r="Y5628" s="22"/>
      <c r="Z5628" s="41"/>
      <c r="AA5628" s="42"/>
      <c r="AB5628" s="22"/>
      <c r="AC5628" s="22"/>
      <c r="AD5628" s="43"/>
      <c r="AE5628" s="26"/>
      <c r="AF5628" s="26"/>
      <c r="AG5628" s="44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6" t="s">
        <v>1656</v>
      </c>
      <c r="B5629" s="37" t="s">
        <v>239</v>
      </c>
      <c r="C5629" s="38" t="s">
        <v>240</v>
      </c>
      <c r="D5629" s="24">
        <f t="shared" si="174"/>
        <v>1783100</v>
      </c>
      <c r="E5629" s="32">
        <f t="shared" si="175"/>
        <v>211900</v>
      </c>
      <c r="F5629" s="28">
        <v>237100</v>
      </c>
      <c r="G5629" s="29">
        <v>0</v>
      </c>
      <c r="H5629" s="22">
        <v>237100</v>
      </c>
      <c r="I5629" s="22">
        <v>0</v>
      </c>
      <c r="J5629" s="41">
        <v>237100</v>
      </c>
      <c r="K5629" s="42">
        <v>0</v>
      </c>
      <c r="L5629" s="22">
        <v>237100</v>
      </c>
      <c r="M5629" s="22">
        <v>0</v>
      </c>
      <c r="N5629" s="41">
        <v>248100</v>
      </c>
      <c r="O5629" s="42">
        <v>211900</v>
      </c>
      <c r="P5629" s="22">
        <v>249600</v>
      </c>
      <c r="Q5629" s="22">
        <v>0</v>
      </c>
      <c r="R5629" s="41">
        <v>87900</v>
      </c>
      <c r="S5629" s="42">
        <v>0</v>
      </c>
      <c r="T5629" s="22">
        <v>249100</v>
      </c>
      <c r="U5629" s="22">
        <v>0</v>
      </c>
      <c r="V5629" s="41"/>
      <c r="W5629" s="42"/>
      <c r="X5629" s="22"/>
      <c r="Y5629" s="22"/>
      <c r="Z5629" s="41"/>
      <c r="AA5629" s="42"/>
      <c r="AB5629" s="22"/>
      <c r="AC5629" s="22"/>
      <c r="AD5629" s="43"/>
      <c r="AE5629" s="26"/>
      <c r="AF5629" s="26"/>
      <c r="AG5629" s="44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6" t="s">
        <v>1656</v>
      </c>
      <c r="B5630" s="37" t="s">
        <v>241</v>
      </c>
      <c r="C5630" s="38" t="s">
        <v>242</v>
      </c>
      <c r="D5630" s="24">
        <f t="shared" si="174"/>
        <v>0</v>
      </c>
      <c r="E5630" s="32">
        <f t="shared" si="175"/>
        <v>0</v>
      </c>
      <c r="F5630" s="28"/>
      <c r="G5630" s="29"/>
      <c r="H5630" s="22"/>
      <c r="I5630" s="22"/>
      <c r="J5630" s="41"/>
      <c r="K5630" s="42"/>
      <c r="L5630" s="22"/>
      <c r="M5630" s="22"/>
      <c r="N5630" s="41"/>
      <c r="O5630" s="42"/>
      <c r="P5630" s="22"/>
      <c r="Q5630" s="22"/>
      <c r="R5630" s="41"/>
      <c r="S5630" s="42"/>
      <c r="T5630" s="22"/>
      <c r="U5630" s="22"/>
      <c r="V5630" s="41"/>
      <c r="W5630" s="42"/>
      <c r="X5630" s="22"/>
      <c r="Y5630" s="22"/>
      <c r="Z5630" s="41"/>
      <c r="AA5630" s="42"/>
      <c r="AB5630" s="22"/>
      <c r="AC5630" s="22"/>
      <c r="AD5630" s="43"/>
      <c r="AE5630" s="26"/>
      <c r="AF5630" s="26"/>
      <c r="AG5630" s="44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6" t="s">
        <v>1656</v>
      </c>
      <c r="B5631" s="37" t="s">
        <v>243</v>
      </c>
      <c r="C5631" s="38" t="s">
        <v>244</v>
      </c>
      <c r="D5631" s="24">
        <f t="shared" si="174"/>
        <v>0</v>
      </c>
      <c r="E5631" s="32">
        <f t="shared" si="175"/>
        <v>0</v>
      </c>
      <c r="F5631" s="28"/>
      <c r="G5631" s="29"/>
      <c r="H5631" s="22"/>
      <c r="I5631" s="22"/>
      <c r="J5631" s="41"/>
      <c r="K5631" s="42"/>
      <c r="L5631" s="22"/>
      <c r="M5631" s="22"/>
      <c r="N5631" s="41"/>
      <c r="O5631" s="42"/>
      <c r="P5631" s="22"/>
      <c r="Q5631" s="22"/>
      <c r="R5631" s="41"/>
      <c r="S5631" s="42"/>
      <c r="T5631" s="22"/>
      <c r="U5631" s="22"/>
      <c r="V5631" s="41"/>
      <c r="W5631" s="42"/>
      <c r="X5631" s="22"/>
      <c r="Y5631" s="22"/>
      <c r="Z5631" s="41"/>
      <c r="AA5631" s="42"/>
      <c r="AB5631" s="22"/>
      <c r="AC5631" s="22"/>
      <c r="AD5631" s="43"/>
      <c r="AE5631" s="26"/>
      <c r="AF5631" s="26"/>
      <c r="AG5631" s="44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6" t="s">
        <v>1656</v>
      </c>
      <c r="B5632" s="37" t="s">
        <v>245</v>
      </c>
      <c r="C5632" s="38" t="s">
        <v>246</v>
      </c>
      <c r="D5632" s="24">
        <f t="shared" si="174"/>
        <v>0</v>
      </c>
      <c r="E5632" s="32">
        <f t="shared" si="175"/>
        <v>0</v>
      </c>
      <c r="F5632" s="28"/>
      <c r="G5632" s="29"/>
      <c r="H5632" s="22"/>
      <c r="I5632" s="22"/>
      <c r="J5632" s="41"/>
      <c r="K5632" s="42"/>
      <c r="L5632" s="22"/>
      <c r="M5632" s="22"/>
      <c r="N5632" s="41"/>
      <c r="O5632" s="42"/>
      <c r="P5632" s="22"/>
      <c r="Q5632" s="22"/>
      <c r="R5632" s="41"/>
      <c r="S5632" s="42"/>
      <c r="T5632" s="22"/>
      <c r="U5632" s="22"/>
      <c r="V5632" s="41"/>
      <c r="W5632" s="42"/>
      <c r="X5632" s="22"/>
      <c r="Y5632" s="22"/>
      <c r="Z5632" s="41"/>
      <c r="AA5632" s="42"/>
      <c r="AB5632" s="22"/>
      <c r="AC5632" s="22"/>
      <c r="AD5632" s="43"/>
      <c r="AE5632" s="26"/>
      <c r="AF5632" s="26"/>
      <c r="AG5632" s="44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6" t="s">
        <v>1656</v>
      </c>
      <c r="B5633" s="37" t="s">
        <v>247</v>
      </c>
      <c r="C5633" s="38" t="s">
        <v>248</v>
      </c>
      <c r="D5633" s="24">
        <f t="shared" si="174"/>
        <v>0</v>
      </c>
      <c r="E5633" s="32">
        <f t="shared" si="175"/>
        <v>0</v>
      </c>
      <c r="F5633" s="28"/>
      <c r="G5633" s="29"/>
      <c r="H5633" s="22"/>
      <c r="I5633" s="22"/>
      <c r="J5633" s="41"/>
      <c r="K5633" s="42"/>
      <c r="L5633" s="22"/>
      <c r="M5633" s="22"/>
      <c r="N5633" s="41"/>
      <c r="O5633" s="42"/>
      <c r="P5633" s="22"/>
      <c r="Q5633" s="22"/>
      <c r="R5633" s="41"/>
      <c r="S5633" s="42"/>
      <c r="T5633" s="22"/>
      <c r="U5633" s="22"/>
      <c r="V5633" s="41"/>
      <c r="W5633" s="42"/>
      <c r="X5633" s="22"/>
      <c r="Y5633" s="22"/>
      <c r="Z5633" s="41"/>
      <c r="AA5633" s="42"/>
      <c r="AB5633" s="22"/>
      <c r="AC5633" s="22"/>
      <c r="AD5633" s="43"/>
      <c r="AE5633" s="26"/>
      <c r="AF5633" s="26"/>
      <c r="AG5633" s="44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6" t="s">
        <v>1656</v>
      </c>
      <c r="B5634" s="37" t="s">
        <v>249</v>
      </c>
      <c r="C5634" s="38" t="s">
        <v>250</v>
      </c>
      <c r="D5634" s="24">
        <f t="shared" si="174"/>
        <v>0</v>
      </c>
      <c r="E5634" s="32">
        <f t="shared" si="175"/>
        <v>0</v>
      </c>
      <c r="F5634" s="28">
        <v>0</v>
      </c>
      <c r="G5634" s="29">
        <v>0</v>
      </c>
      <c r="H5634" s="19">
        <v>0</v>
      </c>
      <c r="I5634" s="19">
        <v>0</v>
      </c>
      <c r="J5634" s="39">
        <v>0</v>
      </c>
      <c r="K5634" s="40">
        <v>0</v>
      </c>
      <c r="L5634" s="19">
        <v>0</v>
      </c>
      <c r="M5634" s="19">
        <v>0</v>
      </c>
      <c r="N5634" s="39">
        <v>0</v>
      </c>
      <c r="O5634" s="40">
        <v>0</v>
      </c>
      <c r="P5634" s="22">
        <v>0</v>
      </c>
      <c r="Q5634" s="22">
        <v>0</v>
      </c>
      <c r="R5634" s="39">
        <v>0</v>
      </c>
      <c r="S5634" s="40">
        <v>0</v>
      </c>
      <c r="T5634" s="19">
        <v>0</v>
      </c>
      <c r="U5634" s="19">
        <v>0</v>
      </c>
      <c r="V5634" s="39"/>
      <c r="W5634" s="40"/>
      <c r="X5634" s="19"/>
      <c r="Y5634" s="19"/>
      <c r="Z5634" s="39"/>
      <c r="AA5634" s="40"/>
      <c r="AB5634" s="19"/>
      <c r="AC5634" s="19"/>
      <c r="AD5634" s="43"/>
      <c r="AE5634" s="26"/>
      <c r="AF5634" s="26"/>
      <c r="AG5634" s="44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6" t="s">
        <v>1656</v>
      </c>
      <c r="B5635" s="37" t="s">
        <v>251</v>
      </c>
      <c r="C5635" s="38" t="s">
        <v>252</v>
      </c>
      <c r="D5635" s="24">
        <f t="shared" si="174"/>
        <v>0</v>
      </c>
      <c r="E5635" s="32">
        <f t="shared" si="175"/>
        <v>0</v>
      </c>
      <c r="F5635" s="28"/>
      <c r="G5635" s="29"/>
      <c r="H5635" s="22"/>
      <c r="I5635" s="22"/>
      <c r="J5635" s="41"/>
      <c r="K5635" s="42"/>
      <c r="L5635" s="22"/>
      <c r="M5635" s="22"/>
      <c r="N5635" s="41"/>
      <c r="O5635" s="42"/>
      <c r="P5635" s="19"/>
      <c r="Q5635" s="19"/>
      <c r="R5635" s="41"/>
      <c r="S5635" s="42"/>
      <c r="T5635" s="22"/>
      <c r="U5635" s="22"/>
      <c r="V5635" s="41"/>
      <c r="W5635" s="42"/>
      <c r="X5635" s="22"/>
      <c r="Y5635" s="22"/>
      <c r="Z5635" s="41"/>
      <c r="AA5635" s="42"/>
      <c r="AB5635" s="22"/>
      <c r="AC5635" s="22"/>
      <c r="AD5635" s="43"/>
      <c r="AE5635" s="26"/>
      <c r="AF5635" s="26"/>
      <c r="AG5635" s="44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6" t="s">
        <v>1656</v>
      </c>
      <c r="B5636" s="37" t="s">
        <v>253</v>
      </c>
      <c r="C5636" s="38" t="s">
        <v>254</v>
      </c>
      <c r="D5636" s="24">
        <f t="shared" ref="D5636:D5699" si="176">F5636+H5636+J5636+L5636+N5636+P5636+R5636+T5636+V5636+X5636+Z5636+AB5636</f>
        <v>0</v>
      </c>
      <c r="E5636" s="32">
        <f t="shared" ref="E5636:E5699" si="177">G5636+I5636+K5636+M5636+O5636+Q5636+S5636+U5636+W5636+Y5636+AA5636+AC5636</f>
        <v>179200</v>
      </c>
      <c r="F5636" s="28">
        <v>0</v>
      </c>
      <c r="G5636" s="29">
        <v>22400</v>
      </c>
      <c r="H5636" s="19">
        <v>0</v>
      </c>
      <c r="I5636" s="19">
        <v>22400</v>
      </c>
      <c r="J5636" s="39">
        <v>0</v>
      </c>
      <c r="K5636" s="40">
        <v>22400</v>
      </c>
      <c r="L5636" s="19">
        <v>0</v>
      </c>
      <c r="M5636" s="19">
        <v>22400</v>
      </c>
      <c r="N5636" s="39">
        <v>0</v>
      </c>
      <c r="O5636" s="40">
        <v>22400</v>
      </c>
      <c r="P5636" s="22">
        <v>0</v>
      </c>
      <c r="Q5636" s="22">
        <v>22400</v>
      </c>
      <c r="R5636" s="39">
        <v>0</v>
      </c>
      <c r="S5636" s="40">
        <v>22400</v>
      </c>
      <c r="T5636" s="19">
        <v>0</v>
      </c>
      <c r="U5636" s="19">
        <v>22400</v>
      </c>
      <c r="V5636" s="39"/>
      <c r="W5636" s="40"/>
      <c r="X5636" s="19"/>
      <c r="Y5636" s="19"/>
      <c r="Z5636" s="39"/>
      <c r="AA5636" s="40"/>
      <c r="AB5636" s="19"/>
      <c r="AC5636" s="19"/>
      <c r="AD5636" s="43"/>
      <c r="AE5636" s="26"/>
      <c r="AF5636" s="26"/>
      <c r="AG5636" s="44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6" t="s">
        <v>1656</v>
      </c>
      <c r="B5637" s="37" t="s">
        <v>255</v>
      </c>
      <c r="C5637" s="38" t="s">
        <v>256</v>
      </c>
      <c r="D5637" s="24">
        <f t="shared" si="176"/>
        <v>0</v>
      </c>
      <c r="E5637" s="32">
        <f t="shared" si="177"/>
        <v>0</v>
      </c>
      <c r="F5637" s="28">
        <v>0</v>
      </c>
      <c r="G5637" s="29">
        <v>0</v>
      </c>
      <c r="H5637" s="22">
        <v>0</v>
      </c>
      <c r="I5637" s="22">
        <v>0</v>
      </c>
      <c r="J5637" s="41">
        <v>0</v>
      </c>
      <c r="K5637" s="42">
        <v>0</v>
      </c>
      <c r="L5637" s="22">
        <v>0</v>
      </c>
      <c r="M5637" s="22">
        <v>0</v>
      </c>
      <c r="N5637" s="41">
        <v>0</v>
      </c>
      <c r="O5637" s="42">
        <v>0</v>
      </c>
      <c r="P5637" s="19">
        <v>0</v>
      </c>
      <c r="Q5637" s="19">
        <v>0</v>
      </c>
      <c r="R5637" s="41">
        <v>0</v>
      </c>
      <c r="S5637" s="42">
        <v>0</v>
      </c>
      <c r="T5637" s="22">
        <v>0</v>
      </c>
      <c r="U5637" s="22">
        <v>0</v>
      </c>
      <c r="V5637" s="41"/>
      <c r="W5637" s="42"/>
      <c r="X5637" s="22"/>
      <c r="Y5637" s="22"/>
      <c r="Z5637" s="41"/>
      <c r="AA5637" s="42"/>
      <c r="AB5637" s="22"/>
      <c r="AC5637" s="22"/>
      <c r="AD5637" s="43"/>
      <c r="AE5637" s="26"/>
      <c r="AF5637" s="26"/>
      <c r="AG5637" s="44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6" t="s">
        <v>1656</v>
      </c>
      <c r="B5638" s="37" t="s">
        <v>257</v>
      </c>
      <c r="C5638" s="38" t="s">
        <v>258</v>
      </c>
      <c r="D5638" s="24">
        <f t="shared" si="176"/>
        <v>0</v>
      </c>
      <c r="E5638" s="32">
        <f t="shared" si="177"/>
        <v>0</v>
      </c>
      <c r="F5638" s="28"/>
      <c r="G5638" s="29"/>
      <c r="H5638" s="22"/>
      <c r="I5638" s="22"/>
      <c r="J5638" s="41"/>
      <c r="K5638" s="42"/>
      <c r="L5638" s="22"/>
      <c r="M5638" s="22"/>
      <c r="N5638" s="41"/>
      <c r="O5638" s="42"/>
      <c r="P5638" s="22"/>
      <c r="Q5638" s="22"/>
      <c r="R5638" s="41"/>
      <c r="S5638" s="42"/>
      <c r="T5638" s="22"/>
      <c r="U5638" s="22"/>
      <c r="V5638" s="41"/>
      <c r="W5638" s="42"/>
      <c r="X5638" s="22"/>
      <c r="Y5638" s="22"/>
      <c r="Z5638" s="41"/>
      <c r="AA5638" s="42"/>
      <c r="AB5638" s="22"/>
      <c r="AC5638" s="22"/>
      <c r="AD5638" s="43"/>
      <c r="AE5638" s="26"/>
      <c r="AF5638" s="26"/>
      <c r="AG5638" s="44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6" t="s">
        <v>1656</v>
      </c>
      <c r="B5639" s="37" t="s">
        <v>259</v>
      </c>
      <c r="C5639" s="38" t="s">
        <v>260</v>
      </c>
      <c r="D5639" s="24">
        <f t="shared" si="176"/>
        <v>0</v>
      </c>
      <c r="E5639" s="32">
        <f t="shared" si="177"/>
        <v>304372.21999999997</v>
      </c>
      <c r="F5639" s="28">
        <v>0</v>
      </c>
      <c r="G5639" s="29">
        <v>38046.67</v>
      </c>
      <c r="H5639" s="22">
        <v>0</v>
      </c>
      <c r="I5639" s="22">
        <v>38046.67</v>
      </c>
      <c r="J5639" s="41">
        <v>0</v>
      </c>
      <c r="K5639" s="42">
        <v>38046.67</v>
      </c>
      <c r="L5639" s="22">
        <v>0</v>
      </c>
      <c r="M5639" s="22">
        <v>38046.67</v>
      </c>
      <c r="N5639" s="41">
        <v>0</v>
      </c>
      <c r="O5639" s="42">
        <v>38046.67</v>
      </c>
      <c r="P5639" s="22">
        <v>0</v>
      </c>
      <c r="Q5639" s="22">
        <v>38046.67</v>
      </c>
      <c r="R5639" s="41">
        <v>0</v>
      </c>
      <c r="S5639" s="42">
        <v>38046.67</v>
      </c>
      <c r="T5639" s="22">
        <v>0</v>
      </c>
      <c r="U5639" s="22">
        <v>38045.53</v>
      </c>
      <c r="V5639" s="41"/>
      <c r="W5639" s="42"/>
      <c r="X5639" s="22"/>
      <c r="Y5639" s="22"/>
      <c r="Z5639" s="41"/>
      <c r="AA5639" s="42"/>
      <c r="AB5639" s="22"/>
      <c r="AC5639" s="22"/>
      <c r="AD5639" s="43"/>
      <c r="AE5639" s="26"/>
      <c r="AF5639" s="26"/>
      <c r="AG5639" s="44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6" t="s">
        <v>1656</v>
      </c>
      <c r="B5640" s="37" t="s">
        <v>261</v>
      </c>
      <c r="C5640" s="38" t="s">
        <v>262</v>
      </c>
      <c r="D5640" s="24">
        <f t="shared" si="176"/>
        <v>0</v>
      </c>
      <c r="E5640" s="32">
        <f t="shared" si="177"/>
        <v>0</v>
      </c>
      <c r="F5640" s="28">
        <v>0</v>
      </c>
      <c r="G5640" s="29">
        <v>0</v>
      </c>
      <c r="H5640" s="19">
        <v>0</v>
      </c>
      <c r="I5640" s="19">
        <v>0</v>
      </c>
      <c r="J5640" s="39">
        <v>0</v>
      </c>
      <c r="K5640" s="40">
        <v>0</v>
      </c>
      <c r="L5640" s="19">
        <v>0</v>
      </c>
      <c r="M5640" s="19">
        <v>0</v>
      </c>
      <c r="N5640" s="39">
        <v>0</v>
      </c>
      <c r="O5640" s="40">
        <v>0</v>
      </c>
      <c r="P5640" s="22">
        <v>0</v>
      </c>
      <c r="Q5640" s="22">
        <v>0</v>
      </c>
      <c r="R5640" s="39">
        <v>0</v>
      </c>
      <c r="S5640" s="40">
        <v>0</v>
      </c>
      <c r="T5640" s="19">
        <v>0</v>
      </c>
      <c r="U5640" s="19">
        <v>0</v>
      </c>
      <c r="V5640" s="39"/>
      <c r="W5640" s="40"/>
      <c r="X5640" s="19"/>
      <c r="Y5640" s="19"/>
      <c r="Z5640" s="39"/>
      <c r="AA5640" s="40"/>
      <c r="AB5640" s="19"/>
      <c r="AC5640" s="19"/>
      <c r="AD5640" s="43"/>
      <c r="AE5640" s="26"/>
      <c r="AF5640" s="26"/>
      <c r="AG5640" s="44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6" t="s">
        <v>1656</v>
      </c>
      <c r="B5641" s="37" t="s">
        <v>263</v>
      </c>
      <c r="C5641" s="38" t="s">
        <v>264</v>
      </c>
      <c r="D5641" s="24">
        <f t="shared" si="176"/>
        <v>0</v>
      </c>
      <c r="E5641" s="32">
        <f t="shared" si="177"/>
        <v>0</v>
      </c>
      <c r="F5641" s="28"/>
      <c r="G5641" s="29"/>
      <c r="H5641" s="22"/>
      <c r="I5641" s="22"/>
      <c r="J5641" s="41"/>
      <c r="K5641" s="42"/>
      <c r="L5641" s="22"/>
      <c r="M5641" s="22"/>
      <c r="N5641" s="41"/>
      <c r="O5641" s="42"/>
      <c r="P5641" s="19"/>
      <c r="Q5641" s="19"/>
      <c r="R5641" s="41"/>
      <c r="S5641" s="42"/>
      <c r="T5641" s="22"/>
      <c r="U5641" s="22"/>
      <c r="V5641" s="41"/>
      <c r="W5641" s="42"/>
      <c r="X5641" s="22"/>
      <c r="Y5641" s="22"/>
      <c r="Z5641" s="41"/>
      <c r="AA5641" s="42"/>
      <c r="AB5641" s="22"/>
      <c r="AC5641" s="22"/>
      <c r="AD5641" s="43"/>
      <c r="AE5641" s="26"/>
      <c r="AF5641" s="26"/>
      <c r="AG5641" s="44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6" t="s">
        <v>1656</v>
      </c>
      <c r="B5642" s="37" t="s">
        <v>265</v>
      </c>
      <c r="C5642" s="38" t="s">
        <v>266</v>
      </c>
      <c r="D5642" s="24">
        <f t="shared" si="176"/>
        <v>0</v>
      </c>
      <c r="E5642" s="32">
        <f t="shared" si="177"/>
        <v>0</v>
      </c>
      <c r="F5642" s="28">
        <v>0</v>
      </c>
      <c r="G5642" s="29">
        <v>0</v>
      </c>
      <c r="H5642" s="19">
        <v>0</v>
      </c>
      <c r="I5642" s="19">
        <v>0</v>
      </c>
      <c r="J5642" s="39">
        <v>0</v>
      </c>
      <c r="K5642" s="40">
        <v>0</v>
      </c>
      <c r="L5642" s="19">
        <v>0</v>
      </c>
      <c r="M5642" s="19">
        <v>0</v>
      </c>
      <c r="N5642" s="39">
        <v>0</v>
      </c>
      <c r="O5642" s="40">
        <v>0</v>
      </c>
      <c r="P5642" s="22">
        <v>0</v>
      </c>
      <c r="Q5642" s="22">
        <v>0</v>
      </c>
      <c r="R5642" s="39">
        <v>0</v>
      </c>
      <c r="S5642" s="40">
        <v>0</v>
      </c>
      <c r="T5642" s="19">
        <v>0</v>
      </c>
      <c r="U5642" s="19">
        <v>0</v>
      </c>
      <c r="V5642" s="39"/>
      <c r="W5642" s="40"/>
      <c r="X5642" s="19"/>
      <c r="Y5642" s="19"/>
      <c r="Z5642" s="39"/>
      <c r="AA5642" s="40"/>
      <c r="AB5642" s="19"/>
      <c r="AC5642" s="19"/>
      <c r="AD5642" s="43"/>
      <c r="AE5642" s="26"/>
      <c r="AF5642" s="26"/>
      <c r="AG5642" s="44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6" t="s">
        <v>1656</v>
      </c>
      <c r="B5643" s="37" t="s">
        <v>267</v>
      </c>
      <c r="C5643" s="38" t="s">
        <v>268</v>
      </c>
      <c r="D5643" s="24">
        <f t="shared" si="176"/>
        <v>0</v>
      </c>
      <c r="E5643" s="32">
        <f t="shared" si="177"/>
        <v>0</v>
      </c>
      <c r="F5643" s="28"/>
      <c r="G5643" s="29"/>
      <c r="H5643" s="19"/>
      <c r="I5643" s="19"/>
      <c r="J5643" s="39"/>
      <c r="K5643" s="40"/>
      <c r="L5643" s="19"/>
      <c r="M5643" s="19"/>
      <c r="N5643" s="39"/>
      <c r="O5643" s="40"/>
      <c r="P5643" s="19"/>
      <c r="Q5643" s="19"/>
      <c r="R5643" s="39"/>
      <c r="S5643" s="40"/>
      <c r="T5643" s="19"/>
      <c r="U5643" s="19"/>
      <c r="V5643" s="39"/>
      <c r="W5643" s="40"/>
      <c r="X5643" s="19"/>
      <c r="Y5643" s="19"/>
      <c r="Z5643" s="39"/>
      <c r="AA5643" s="40"/>
      <c r="AB5643" s="19"/>
      <c r="AC5643" s="19"/>
      <c r="AD5643" s="43"/>
      <c r="AE5643" s="26"/>
      <c r="AF5643" s="26"/>
      <c r="AG5643" s="44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6" t="s">
        <v>1656</v>
      </c>
      <c r="B5644" s="37" t="s">
        <v>269</v>
      </c>
      <c r="C5644" s="38" t="s">
        <v>270</v>
      </c>
      <c r="D5644" s="24">
        <f t="shared" si="176"/>
        <v>0</v>
      </c>
      <c r="E5644" s="32">
        <f t="shared" si="177"/>
        <v>0</v>
      </c>
      <c r="F5644" s="28"/>
      <c r="G5644" s="29"/>
      <c r="H5644" s="22"/>
      <c r="I5644" s="22"/>
      <c r="J5644" s="41"/>
      <c r="K5644" s="42"/>
      <c r="L5644" s="22"/>
      <c r="M5644" s="22"/>
      <c r="N5644" s="41"/>
      <c r="O5644" s="42"/>
      <c r="P5644" s="19"/>
      <c r="Q5644" s="19"/>
      <c r="R5644" s="41"/>
      <c r="S5644" s="42"/>
      <c r="T5644" s="22"/>
      <c r="U5644" s="22"/>
      <c r="V5644" s="41"/>
      <c r="W5644" s="42"/>
      <c r="X5644" s="22"/>
      <c r="Y5644" s="22"/>
      <c r="Z5644" s="41"/>
      <c r="AA5644" s="42"/>
      <c r="AB5644" s="22"/>
      <c r="AC5644" s="22"/>
      <c r="AD5644" s="43"/>
      <c r="AE5644" s="26"/>
      <c r="AF5644" s="26"/>
      <c r="AG5644" s="44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6" t="s">
        <v>1656</v>
      </c>
      <c r="B5645" s="37" t="s">
        <v>271</v>
      </c>
      <c r="C5645" s="38" t="s">
        <v>272</v>
      </c>
      <c r="D5645" s="24">
        <f t="shared" si="176"/>
        <v>0</v>
      </c>
      <c r="E5645" s="32">
        <f t="shared" si="177"/>
        <v>0</v>
      </c>
      <c r="F5645" s="28"/>
      <c r="G5645" s="29"/>
      <c r="H5645" s="19"/>
      <c r="I5645" s="19"/>
      <c r="J5645" s="39"/>
      <c r="K5645" s="40"/>
      <c r="L5645" s="19"/>
      <c r="M5645" s="19"/>
      <c r="N5645" s="39"/>
      <c r="O5645" s="40"/>
      <c r="P5645" s="22"/>
      <c r="Q5645" s="22"/>
      <c r="R5645" s="39"/>
      <c r="S5645" s="40"/>
      <c r="T5645" s="19"/>
      <c r="U5645" s="19"/>
      <c r="V5645" s="39"/>
      <c r="W5645" s="40"/>
      <c r="X5645" s="19"/>
      <c r="Y5645" s="19"/>
      <c r="Z5645" s="39"/>
      <c r="AA5645" s="40"/>
      <c r="AB5645" s="19"/>
      <c r="AC5645" s="19"/>
      <c r="AD5645" s="43"/>
      <c r="AE5645" s="26"/>
      <c r="AF5645" s="26"/>
      <c r="AG5645" s="44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6" t="s">
        <v>1656</v>
      </c>
      <c r="B5646" s="37" t="s">
        <v>273</v>
      </c>
      <c r="C5646" s="38" t="s">
        <v>274</v>
      </c>
      <c r="D5646" s="24">
        <f t="shared" si="176"/>
        <v>0</v>
      </c>
      <c r="E5646" s="32">
        <f t="shared" si="177"/>
        <v>0</v>
      </c>
      <c r="F5646" s="28"/>
      <c r="G5646" s="29"/>
      <c r="H5646" s="22"/>
      <c r="I5646" s="22"/>
      <c r="J5646" s="41"/>
      <c r="K5646" s="42"/>
      <c r="L5646" s="22"/>
      <c r="M5646" s="22"/>
      <c r="N5646" s="41"/>
      <c r="O5646" s="42"/>
      <c r="P5646" s="19"/>
      <c r="Q5646" s="19"/>
      <c r="R5646" s="41"/>
      <c r="S5646" s="42"/>
      <c r="T5646" s="22"/>
      <c r="U5646" s="22"/>
      <c r="V5646" s="41"/>
      <c r="W5646" s="42"/>
      <c r="X5646" s="22"/>
      <c r="Y5646" s="22"/>
      <c r="Z5646" s="41"/>
      <c r="AA5646" s="42"/>
      <c r="AB5646" s="22"/>
      <c r="AC5646" s="22"/>
      <c r="AD5646" s="43"/>
      <c r="AE5646" s="26"/>
      <c r="AF5646" s="26"/>
      <c r="AG5646" s="44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6" t="s">
        <v>1656</v>
      </c>
      <c r="B5647" s="37" t="s">
        <v>275</v>
      </c>
      <c r="C5647" s="38" t="s">
        <v>276</v>
      </c>
      <c r="D5647" s="24">
        <f t="shared" si="176"/>
        <v>0</v>
      </c>
      <c r="E5647" s="32">
        <f t="shared" si="177"/>
        <v>0</v>
      </c>
      <c r="F5647" s="28">
        <v>0</v>
      </c>
      <c r="G5647" s="29">
        <v>0</v>
      </c>
      <c r="H5647" s="22">
        <v>0</v>
      </c>
      <c r="I5647" s="22">
        <v>0</v>
      </c>
      <c r="J5647" s="41">
        <v>0</v>
      </c>
      <c r="K5647" s="42">
        <v>0</v>
      </c>
      <c r="L5647" s="22">
        <v>0</v>
      </c>
      <c r="M5647" s="22">
        <v>0</v>
      </c>
      <c r="N5647" s="41">
        <v>0</v>
      </c>
      <c r="O5647" s="42">
        <v>0</v>
      </c>
      <c r="P5647" s="22">
        <v>0</v>
      </c>
      <c r="Q5647" s="22">
        <v>0</v>
      </c>
      <c r="R5647" s="41">
        <v>0</v>
      </c>
      <c r="S5647" s="42">
        <v>0</v>
      </c>
      <c r="T5647" s="22">
        <v>0</v>
      </c>
      <c r="U5647" s="22">
        <v>0</v>
      </c>
      <c r="V5647" s="41"/>
      <c r="W5647" s="42"/>
      <c r="X5647" s="22"/>
      <c r="Y5647" s="22"/>
      <c r="Z5647" s="41"/>
      <c r="AA5647" s="42"/>
      <c r="AB5647" s="22"/>
      <c r="AC5647" s="22"/>
      <c r="AD5647" s="43"/>
      <c r="AE5647" s="26"/>
      <c r="AF5647" s="26"/>
      <c r="AG5647" s="44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6" t="s">
        <v>1656</v>
      </c>
      <c r="B5648" s="37" t="s">
        <v>277</v>
      </c>
      <c r="C5648" s="38" t="s">
        <v>278</v>
      </c>
      <c r="D5648" s="24">
        <f t="shared" si="176"/>
        <v>0</v>
      </c>
      <c r="E5648" s="32">
        <f t="shared" si="177"/>
        <v>0</v>
      </c>
      <c r="F5648" s="28">
        <v>0</v>
      </c>
      <c r="G5648" s="29">
        <v>0</v>
      </c>
      <c r="H5648" s="22">
        <v>0</v>
      </c>
      <c r="I5648" s="22">
        <v>0</v>
      </c>
      <c r="J5648" s="41">
        <v>0</v>
      </c>
      <c r="K5648" s="42">
        <v>0</v>
      </c>
      <c r="L5648" s="22">
        <v>0</v>
      </c>
      <c r="M5648" s="22">
        <v>0</v>
      </c>
      <c r="N5648" s="41">
        <v>0</v>
      </c>
      <c r="O5648" s="42">
        <v>0</v>
      </c>
      <c r="P5648" s="22">
        <v>0</v>
      </c>
      <c r="Q5648" s="22">
        <v>0</v>
      </c>
      <c r="R5648" s="41">
        <v>0</v>
      </c>
      <c r="S5648" s="42">
        <v>0</v>
      </c>
      <c r="T5648" s="22">
        <v>0</v>
      </c>
      <c r="U5648" s="22">
        <v>0</v>
      </c>
      <c r="V5648" s="41"/>
      <c r="W5648" s="42"/>
      <c r="X5648" s="22"/>
      <c r="Y5648" s="22"/>
      <c r="Z5648" s="41"/>
      <c r="AA5648" s="42"/>
      <c r="AB5648" s="22"/>
      <c r="AC5648" s="22"/>
      <c r="AD5648" s="43"/>
      <c r="AE5648" s="26"/>
      <c r="AF5648" s="26"/>
      <c r="AG5648" s="44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6" t="s">
        <v>1656</v>
      </c>
      <c r="B5649" s="37" t="s">
        <v>279</v>
      </c>
      <c r="C5649" s="38" t="s">
        <v>280</v>
      </c>
      <c r="D5649" s="24">
        <f t="shared" si="176"/>
        <v>0</v>
      </c>
      <c r="E5649" s="32">
        <f t="shared" si="177"/>
        <v>0</v>
      </c>
      <c r="F5649" s="28">
        <v>0</v>
      </c>
      <c r="G5649" s="29">
        <v>0</v>
      </c>
      <c r="H5649" s="22">
        <v>0</v>
      </c>
      <c r="I5649" s="22">
        <v>0</v>
      </c>
      <c r="J5649" s="41">
        <v>0</v>
      </c>
      <c r="K5649" s="42">
        <v>0</v>
      </c>
      <c r="L5649" s="22">
        <v>0</v>
      </c>
      <c r="M5649" s="22">
        <v>0</v>
      </c>
      <c r="N5649" s="41">
        <v>0</v>
      </c>
      <c r="O5649" s="42">
        <v>0</v>
      </c>
      <c r="P5649" s="22">
        <v>0</v>
      </c>
      <c r="Q5649" s="22">
        <v>0</v>
      </c>
      <c r="R5649" s="41">
        <v>0</v>
      </c>
      <c r="S5649" s="42">
        <v>0</v>
      </c>
      <c r="T5649" s="22">
        <v>0</v>
      </c>
      <c r="U5649" s="22">
        <v>0</v>
      </c>
      <c r="V5649" s="41"/>
      <c r="W5649" s="42"/>
      <c r="X5649" s="22"/>
      <c r="Y5649" s="22"/>
      <c r="Z5649" s="41"/>
      <c r="AA5649" s="42"/>
      <c r="AB5649" s="22"/>
      <c r="AC5649" s="22"/>
      <c r="AD5649" s="43"/>
      <c r="AE5649" s="26"/>
      <c r="AF5649" s="26"/>
      <c r="AG5649" s="44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6" t="s">
        <v>1656</v>
      </c>
      <c r="B5650" s="37" t="s">
        <v>281</v>
      </c>
      <c r="C5650" s="38" t="s">
        <v>282</v>
      </c>
      <c r="D5650" s="24">
        <f t="shared" si="176"/>
        <v>0</v>
      </c>
      <c r="E5650" s="32">
        <f t="shared" si="177"/>
        <v>0</v>
      </c>
      <c r="F5650" s="28"/>
      <c r="G5650" s="29"/>
      <c r="H5650" s="22"/>
      <c r="I5650" s="22"/>
      <c r="J5650" s="41"/>
      <c r="K5650" s="42"/>
      <c r="L5650" s="22"/>
      <c r="M5650" s="22"/>
      <c r="N5650" s="41"/>
      <c r="O5650" s="42"/>
      <c r="P5650" s="22"/>
      <c r="Q5650" s="22"/>
      <c r="R5650" s="41"/>
      <c r="S5650" s="42"/>
      <c r="T5650" s="22"/>
      <c r="U5650" s="22"/>
      <c r="V5650" s="41"/>
      <c r="W5650" s="42"/>
      <c r="X5650" s="22"/>
      <c r="Y5650" s="22"/>
      <c r="Z5650" s="41"/>
      <c r="AA5650" s="42"/>
      <c r="AB5650" s="22"/>
      <c r="AC5650" s="22"/>
      <c r="AD5650" s="43"/>
      <c r="AE5650" s="26"/>
      <c r="AF5650" s="26"/>
      <c r="AG5650" s="44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6" t="s">
        <v>1656</v>
      </c>
      <c r="B5651" s="37" t="s">
        <v>283</v>
      </c>
      <c r="C5651" s="38" t="s">
        <v>284</v>
      </c>
      <c r="D5651" s="24">
        <f t="shared" si="176"/>
        <v>0</v>
      </c>
      <c r="E5651" s="32">
        <f t="shared" si="177"/>
        <v>0</v>
      </c>
      <c r="F5651" s="28">
        <v>0</v>
      </c>
      <c r="G5651" s="29">
        <v>0</v>
      </c>
      <c r="H5651" s="19">
        <v>0</v>
      </c>
      <c r="I5651" s="19">
        <v>0</v>
      </c>
      <c r="J5651" s="39">
        <v>0</v>
      </c>
      <c r="K5651" s="40">
        <v>0</v>
      </c>
      <c r="L5651" s="19">
        <v>0</v>
      </c>
      <c r="M5651" s="19">
        <v>0</v>
      </c>
      <c r="N5651" s="39">
        <v>0</v>
      </c>
      <c r="O5651" s="40">
        <v>0</v>
      </c>
      <c r="P5651" s="22">
        <v>0</v>
      </c>
      <c r="Q5651" s="22">
        <v>0</v>
      </c>
      <c r="R5651" s="39">
        <v>0</v>
      </c>
      <c r="S5651" s="40">
        <v>0</v>
      </c>
      <c r="T5651" s="19">
        <v>0</v>
      </c>
      <c r="U5651" s="19">
        <v>0</v>
      </c>
      <c r="V5651" s="39"/>
      <c r="W5651" s="40"/>
      <c r="X5651" s="19"/>
      <c r="Y5651" s="19"/>
      <c r="Z5651" s="39"/>
      <c r="AA5651" s="40"/>
      <c r="AB5651" s="19"/>
      <c r="AC5651" s="19"/>
      <c r="AD5651" s="43"/>
      <c r="AE5651" s="26"/>
      <c r="AF5651" s="26"/>
      <c r="AG5651" s="44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6" t="s">
        <v>1656</v>
      </c>
      <c r="B5652" s="37" t="s">
        <v>285</v>
      </c>
      <c r="C5652" s="38" t="s">
        <v>286</v>
      </c>
      <c r="D5652" s="24">
        <f t="shared" si="176"/>
        <v>0</v>
      </c>
      <c r="E5652" s="32">
        <f t="shared" si="177"/>
        <v>0</v>
      </c>
      <c r="F5652" s="28"/>
      <c r="G5652" s="29"/>
      <c r="H5652" s="22"/>
      <c r="I5652" s="22"/>
      <c r="J5652" s="41"/>
      <c r="K5652" s="42"/>
      <c r="L5652" s="22"/>
      <c r="M5652" s="22"/>
      <c r="N5652" s="41"/>
      <c r="O5652" s="42"/>
      <c r="P5652" s="19"/>
      <c r="Q5652" s="19"/>
      <c r="R5652" s="41"/>
      <c r="S5652" s="42"/>
      <c r="T5652" s="22"/>
      <c r="U5652" s="22"/>
      <c r="V5652" s="41"/>
      <c r="W5652" s="42"/>
      <c r="X5652" s="22"/>
      <c r="Y5652" s="22"/>
      <c r="Z5652" s="41"/>
      <c r="AA5652" s="42"/>
      <c r="AB5652" s="22"/>
      <c r="AC5652" s="22"/>
      <c r="AD5652" s="43"/>
      <c r="AE5652" s="26"/>
      <c r="AF5652" s="26"/>
      <c r="AG5652" s="44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6" t="s">
        <v>1656</v>
      </c>
      <c r="B5653" s="37" t="s">
        <v>287</v>
      </c>
      <c r="C5653" s="38" t="s">
        <v>288</v>
      </c>
      <c r="D5653" s="24">
        <f t="shared" si="176"/>
        <v>0</v>
      </c>
      <c r="E5653" s="32">
        <f t="shared" si="177"/>
        <v>0</v>
      </c>
      <c r="F5653" s="28"/>
      <c r="G5653" s="29"/>
      <c r="H5653" s="22"/>
      <c r="I5653" s="22"/>
      <c r="J5653" s="41"/>
      <c r="K5653" s="42"/>
      <c r="L5653" s="22"/>
      <c r="M5653" s="22"/>
      <c r="N5653" s="41"/>
      <c r="O5653" s="42"/>
      <c r="P5653" s="22"/>
      <c r="Q5653" s="22"/>
      <c r="R5653" s="41"/>
      <c r="S5653" s="42"/>
      <c r="T5653" s="22"/>
      <c r="U5653" s="22"/>
      <c r="V5653" s="41"/>
      <c r="W5653" s="42"/>
      <c r="X5653" s="22"/>
      <c r="Y5653" s="22"/>
      <c r="Z5653" s="41"/>
      <c r="AA5653" s="42"/>
      <c r="AB5653" s="22"/>
      <c r="AC5653" s="22"/>
      <c r="AD5653" s="43"/>
      <c r="AE5653" s="26"/>
      <c r="AF5653" s="26"/>
      <c r="AG5653" s="44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6" t="s">
        <v>1656</v>
      </c>
      <c r="B5654" s="37" t="s">
        <v>289</v>
      </c>
      <c r="C5654" s="38" t="s">
        <v>290</v>
      </c>
      <c r="D5654" s="24">
        <f t="shared" si="176"/>
        <v>0</v>
      </c>
      <c r="E5654" s="32">
        <f t="shared" si="177"/>
        <v>0</v>
      </c>
      <c r="F5654" s="28"/>
      <c r="G5654" s="29"/>
      <c r="H5654" s="22"/>
      <c r="I5654" s="22"/>
      <c r="J5654" s="41"/>
      <c r="K5654" s="42"/>
      <c r="L5654" s="22"/>
      <c r="M5654" s="22"/>
      <c r="N5654" s="41"/>
      <c r="O5654" s="42"/>
      <c r="P5654" s="22"/>
      <c r="Q5654" s="22"/>
      <c r="R5654" s="41"/>
      <c r="S5654" s="42"/>
      <c r="T5654" s="22"/>
      <c r="U5654" s="22"/>
      <c r="V5654" s="41"/>
      <c r="W5654" s="42"/>
      <c r="X5654" s="22"/>
      <c r="Y5654" s="22"/>
      <c r="Z5654" s="41"/>
      <c r="AA5654" s="42"/>
      <c r="AB5654" s="22"/>
      <c r="AC5654" s="22"/>
      <c r="AD5654" s="43"/>
      <c r="AE5654" s="26"/>
      <c r="AF5654" s="26"/>
      <c r="AG5654" s="44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6" t="s">
        <v>1656</v>
      </c>
      <c r="B5655" s="37" t="s">
        <v>291</v>
      </c>
      <c r="C5655" s="38" t="s">
        <v>292</v>
      </c>
      <c r="D5655" s="24">
        <f t="shared" si="176"/>
        <v>0</v>
      </c>
      <c r="E5655" s="32">
        <f t="shared" si="177"/>
        <v>0</v>
      </c>
      <c r="F5655" s="28"/>
      <c r="G5655" s="29"/>
      <c r="H5655" s="22"/>
      <c r="I5655" s="22"/>
      <c r="J5655" s="41"/>
      <c r="K5655" s="42"/>
      <c r="L5655" s="22"/>
      <c r="M5655" s="22"/>
      <c r="N5655" s="41"/>
      <c r="O5655" s="42"/>
      <c r="P5655" s="22"/>
      <c r="Q5655" s="22"/>
      <c r="R5655" s="41"/>
      <c r="S5655" s="42"/>
      <c r="T5655" s="22"/>
      <c r="U5655" s="22"/>
      <c r="V5655" s="41"/>
      <c r="W5655" s="42"/>
      <c r="X5655" s="22"/>
      <c r="Y5655" s="22"/>
      <c r="Z5655" s="41"/>
      <c r="AA5655" s="42"/>
      <c r="AB5655" s="22"/>
      <c r="AC5655" s="22"/>
      <c r="AD5655" s="43"/>
      <c r="AE5655" s="26"/>
      <c r="AF5655" s="26"/>
      <c r="AG5655" s="44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6" t="s">
        <v>1656</v>
      </c>
      <c r="B5656" s="37" t="s">
        <v>293</v>
      </c>
      <c r="C5656" s="38" t="s">
        <v>294</v>
      </c>
      <c r="D5656" s="24">
        <f t="shared" si="176"/>
        <v>0</v>
      </c>
      <c r="E5656" s="32">
        <f t="shared" si="177"/>
        <v>0</v>
      </c>
      <c r="F5656" s="28"/>
      <c r="G5656" s="29"/>
      <c r="H5656" s="22"/>
      <c r="I5656" s="22"/>
      <c r="J5656" s="41"/>
      <c r="K5656" s="42"/>
      <c r="L5656" s="22"/>
      <c r="M5656" s="22"/>
      <c r="N5656" s="41"/>
      <c r="O5656" s="42"/>
      <c r="P5656" s="22"/>
      <c r="Q5656" s="22"/>
      <c r="R5656" s="41"/>
      <c r="S5656" s="42"/>
      <c r="T5656" s="22"/>
      <c r="U5656" s="22"/>
      <c r="V5656" s="41"/>
      <c r="W5656" s="42"/>
      <c r="X5656" s="22"/>
      <c r="Y5656" s="22"/>
      <c r="Z5656" s="41"/>
      <c r="AA5656" s="42"/>
      <c r="AB5656" s="22"/>
      <c r="AC5656" s="22"/>
      <c r="AD5656" s="43"/>
      <c r="AE5656" s="26"/>
      <c r="AF5656" s="26"/>
      <c r="AG5656" s="44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6" t="s">
        <v>1656</v>
      </c>
      <c r="B5657" s="37" t="s">
        <v>295</v>
      </c>
      <c r="C5657" s="38" t="s">
        <v>296</v>
      </c>
      <c r="D5657" s="24">
        <f t="shared" si="176"/>
        <v>0</v>
      </c>
      <c r="E5657" s="32">
        <f t="shared" si="177"/>
        <v>0</v>
      </c>
      <c r="F5657" s="28"/>
      <c r="G5657" s="29"/>
      <c r="H5657" s="22"/>
      <c r="I5657" s="22"/>
      <c r="J5657" s="41"/>
      <c r="K5657" s="42"/>
      <c r="L5657" s="22"/>
      <c r="M5657" s="22"/>
      <c r="N5657" s="41"/>
      <c r="O5657" s="42"/>
      <c r="P5657" s="22"/>
      <c r="Q5657" s="22"/>
      <c r="R5657" s="41"/>
      <c r="S5657" s="42"/>
      <c r="T5657" s="22"/>
      <c r="U5657" s="22"/>
      <c r="V5657" s="41"/>
      <c r="W5657" s="42"/>
      <c r="X5657" s="22"/>
      <c r="Y5657" s="22"/>
      <c r="Z5657" s="41"/>
      <c r="AA5657" s="42"/>
      <c r="AB5657" s="22"/>
      <c r="AC5657" s="22"/>
      <c r="AD5657" s="43"/>
      <c r="AE5657" s="26"/>
      <c r="AF5657" s="26"/>
      <c r="AG5657" s="44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6" t="s">
        <v>1656</v>
      </c>
      <c r="B5658" s="37" t="s">
        <v>297</v>
      </c>
      <c r="C5658" s="38" t="s">
        <v>298</v>
      </c>
      <c r="D5658" s="24">
        <f t="shared" si="176"/>
        <v>0</v>
      </c>
      <c r="E5658" s="32">
        <f t="shared" si="177"/>
        <v>0</v>
      </c>
      <c r="F5658" s="28"/>
      <c r="G5658" s="29"/>
      <c r="H5658" s="22"/>
      <c r="I5658" s="22"/>
      <c r="J5658" s="41"/>
      <c r="K5658" s="42"/>
      <c r="L5658" s="22"/>
      <c r="M5658" s="22"/>
      <c r="N5658" s="41"/>
      <c r="O5658" s="42"/>
      <c r="P5658" s="22"/>
      <c r="Q5658" s="22"/>
      <c r="R5658" s="41"/>
      <c r="S5658" s="42"/>
      <c r="T5658" s="22"/>
      <c r="U5658" s="22"/>
      <c r="V5658" s="41"/>
      <c r="W5658" s="42"/>
      <c r="X5658" s="22"/>
      <c r="Y5658" s="22"/>
      <c r="Z5658" s="41"/>
      <c r="AA5658" s="42"/>
      <c r="AB5658" s="22"/>
      <c r="AC5658" s="22"/>
      <c r="AD5658" s="43"/>
      <c r="AE5658" s="26"/>
      <c r="AF5658" s="26"/>
      <c r="AG5658" s="44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6" t="s">
        <v>1656</v>
      </c>
      <c r="B5659" s="37" t="s">
        <v>299</v>
      </c>
      <c r="C5659" s="38" t="s">
        <v>300</v>
      </c>
      <c r="D5659" s="24">
        <f t="shared" si="176"/>
        <v>0</v>
      </c>
      <c r="E5659" s="32">
        <f t="shared" si="177"/>
        <v>85499.86</v>
      </c>
      <c r="F5659" s="28">
        <v>0</v>
      </c>
      <c r="G5659" s="29">
        <v>12500.17</v>
      </c>
      <c r="H5659" s="22">
        <v>0</v>
      </c>
      <c r="I5659" s="22">
        <v>12500.17</v>
      </c>
      <c r="J5659" s="41">
        <v>0</v>
      </c>
      <c r="K5659" s="42">
        <v>12500.17</v>
      </c>
      <c r="L5659" s="22">
        <v>0</v>
      </c>
      <c r="M5659" s="22">
        <v>12500.17</v>
      </c>
      <c r="N5659" s="41">
        <v>0</v>
      </c>
      <c r="O5659" s="42">
        <v>12499.17</v>
      </c>
      <c r="P5659" s="22">
        <v>0</v>
      </c>
      <c r="Q5659" s="22">
        <v>7666.67</v>
      </c>
      <c r="R5659" s="41">
        <v>0</v>
      </c>
      <c r="S5659" s="42">
        <v>7666.67</v>
      </c>
      <c r="T5659" s="22">
        <v>0</v>
      </c>
      <c r="U5659" s="22">
        <v>7666.67</v>
      </c>
      <c r="V5659" s="41"/>
      <c r="W5659" s="42"/>
      <c r="X5659" s="22"/>
      <c r="Y5659" s="22"/>
      <c r="Z5659" s="41"/>
      <c r="AA5659" s="42"/>
      <c r="AB5659" s="22"/>
      <c r="AC5659" s="22"/>
      <c r="AD5659" s="43"/>
      <c r="AE5659" s="26"/>
      <c r="AF5659" s="26"/>
      <c r="AG5659" s="44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6" t="s">
        <v>1656</v>
      </c>
      <c r="B5660" s="37" t="s">
        <v>301</v>
      </c>
      <c r="C5660" s="38" t="s">
        <v>302</v>
      </c>
      <c r="D5660" s="24">
        <f t="shared" si="176"/>
        <v>0</v>
      </c>
      <c r="E5660" s="32">
        <f t="shared" si="177"/>
        <v>0</v>
      </c>
      <c r="F5660" s="28">
        <v>0</v>
      </c>
      <c r="G5660" s="29">
        <v>0</v>
      </c>
      <c r="H5660" s="22">
        <v>0</v>
      </c>
      <c r="I5660" s="22">
        <v>0</v>
      </c>
      <c r="J5660" s="41">
        <v>0</v>
      </c>
      <c r="K5660" s="42">
        <v>0</v>
      </c>
      <c r="L5660" s="22">
        <v>0</v>
      </c>
      <c r="M5660" s="22">
        <v>0</v>
      </c>
      <c r="N5660" s="41">
        <v>0</v>
      </c>
      <c r="O5660" s="42">
        <v>0</v>
      </c>
      <c r="P5660" s="22">
        <v>0</v>
      </c>
      <c r="Q5660" s="22">
        <v>0</v>
      </c>
      <c r="R5660" s="41">
        <v>0</v>
      </c>
      <c r="S5660" s="42">
        <v>0</v>
      </c>
      <c r="T5660" s="22">
        <v>0</v>
      </c>
      <c r="U5660" s="22">
        <v>0</v>
      </c>
      <c r="V5660" s="41"/>
      <c r="W5660" s="42"/>
      <c r="X5660" s="22"/>
      <c r="Y5660" s="22"/>
      <c r="Z5660" s="41"/>
      <c r="AA5660" s="42"/>
      <c r="AB5660" s="22"/>
      <c r="AC5660" s="22"/>
      <c r="AD5660" s="43"/>
      <c r="AE5660" s="26"/>
      <c r="AF5660" s="26"/>
      <c r="AG5660" s="44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6" t="s">
        <v>1656</v>
      </c>
      <c r="B5661" s="37" t="s">
        <v>303</v>
      </c>
      <c r="C5661" s="38" t="s">
        <v>304</v>
      </c>
      <c r="D5661" s="24">
        <f t="shared" si="176"/>
        <v>690</v>
      </c>
      <c r="E5661" s="32">
        <f t="shared" si="177"/>
        <v>0</v>
      </c>
      <c r="F5661" s="28">
        <v>690</v>
      </c>
      <c r="G5661" s="29">
        <v>0</v>
      </c>
      <c r="H5661" s="22">
        <v>0</v>
      </c>
      <c r="I5661" s="22">
        <v>0</v>
      </c>
      <c r="J5661" s="41">
        <v>0</v>
      </c>
      <c r="K5661" s="42">
        <v>0</v>
      </c>
      <c r="L5661" s="22">
        <v>0</v>
      </c>
      <c r="M5661" s="22">
        <v>0</v>
      </c>
      <c r="N5661" s="41">
        <v>0</v>
      </c>
      <c r="O5661" s="42">
        <v>0</v>
      </c>
      <c r="P5661" s="22">
        <v>0</v>
      </c>
      <c r="Q5661" s="22">
        <v>0</v>
      </c>
      <c r="R5661" s="41">
        <v>0</v>
      </c>
      <c r="S5661" s="42">
        <v>0</v>
      </c>
      <c r="T5661" s="22">
        <v>0</v>
      </c>
      <c r="U5661" s="22">
        <v>0</v>
      </c>
      <c r="V5661" s="41"/>
      <c r="W5661" s="42"/>
      <c r="X5661" s="22"/>
      <c r="Y5661" s="22"/>
      <c r="Z5661" s="41"/>
      <c r="AA5661" s="42"/>
      <c r="AB5661" s="22"/>
      <c r="AC5661" s="22"/>
      <c r="AD5661" s="43"/>
      <c r="AE5661" s="26"/>
      <c r="AF5661" s="26"/>
      <c r="AG5661" s="44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6" t="s">
        <v>1656</v>
      </c>
      <c r="B5662" s="37" t="s">
        <v>305</v>
      </c>
      <c r="C5662" s="38" t="s">
        <v>306</v>
      </c>
      <c r="D5662" s="24">
        <f t="shared" si="176"/>
        <v>0</v>
      </c>
      <c r="E5662" s="32">
        <f t="shared" si="177"/>
        <v>0</v>
      </c>
      <c r="F5662" s="28"/>
      <c r="G5662" s="29"/>
      <c r="H5662" s="22"/>
      <c r="I5662" s="22"/>
      <c r="J5662" s="41"/>
      <c r="K5662" s="42"/>
      <c r="L5662" s="22"/>
      <c r="M5662" s="22"/>
      <c r="N5662" s="41"/>
      <c r="O5662" s="42"/>
      <c r="P5662" s="22"/>
      <c r="Q5662" s="22"/>
      <c r="R5662" s="41"/>
      <c r="S5662" s="42"/>
      <c r="T5662" s="22"/>
      <c r="U5662" s="22"/>
      <c r="V5662" s="41"/>
      <c r="W5662" s="42"/>
      <c r="X5662" s="22"/>
      <c r="Y5662" s="22"/>
      <c r="Z5662" s="41"/>
      <c r="AA5662" s="42"/>
      <c r="AB5662" s="22"/>
      <c r="AC5662" s="22"/>
      <c r="AD5662" s="43"/>
      <c r="AE5662" s="26"/>
      <c r="AF5662" s="26"/>
      <c r="AG5662" s="44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6" t="s">
        <v>1656</v>
      </c>
      <c r="B5663" s="37" t="s">
        <v>307</v>
      </c>
      <c r="C5663" s="38" t="s">
        <v>308</v>
      </c>
      <c r="D5663" s="24">
        <f t="shared" si="176"/>
        <v>0</v>
      </c>
      <c r="E5663" s="32">
        <f t="shared" si="177"/>
        <v>7999</v>
      </c>
      <c r="F5663" s="28">
        <v>0</v>
      </c>
      <c r="G5663" s="29">
        <v>1600</v>
      </c>
      <c r="H5663" s="19">
        <v>0</v>
      </c>
      <c r="I5663" s="19">
        <v>1600</v>
      </c>
      <c r="J5663" s="39">
        <v>0</v>
      </c>
      <c r="K5663" s="40">
        <v>1600</v>
      </c>
      <c r="L5663" s="19">
        <v>0</v>
      </c>
      <c r="M5663" s="19">
        <v>1600</v>
      </c>
      <c r="N5663" s="39">
        <v>0</v>
      </c>
      <c r="O5663" s="40">
        <v>1599</v>
      </c>
      <c r="P5663" s="22">
        <v>0</v>
      </c>
      <c r="Q5663" s="22">
        <v>0</v>
      </c>
      <c r="R5663" s="39">
        <v>0</v>
      </c>
      <c r="S5663" s="40">
        <v>0</v>
      </c>
      <c r="T5663" s="19">
        <v>0</v>
      </c>
      <c r="U5663" s="19">
        <v>0</v>
      </c>
      <c r="V5663" s="39"/>
      <c r="W5663" s="40"/>
      <c r="X5663" s="19"/>
      <c r="Y5663" s="19"/>
      <c r="Z5663" s="39"/>
      <c r="AA5663" s="40"/>
      <c r="AB5663" s="19"/>
      <c r="AC5663" s="19"/>
      <c r="AD5663" s="43"/>
      <c r="AE5663" s="26"/>
      <c r="AF5663" s="26"/>
      <c r="AG5663" s="44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6" t="s">
        <v>1656</v>
      </c>
      <c r="B5664" s="37" t="s">
        <v>309</v>
      </c>
      <c r="C5664" s="38" t="s">
        <v>310</v>
      </c>
      <c r="D5664" s="24">
        <f t="shared" si="176"/>
        <v>0</v>
      </c>
      <c r="E5664" s="32">
        <f t="shared" si="177"/>
        <v>0</v>
      </c>
      <c r="F5664" s="28"/>
      <c r="G5664" s="29"/>
      <c r="H5664" s="22"/>
      <c r="I5664" s="22"/>
      <c r="J5664" s="41"/>
      <c r="K5664" s="42"/>
      <c r="L5664" s="22"/>
      <c r="M5664" s="22"/>
      <c r="N5664" s="41"/>
      <c r="O5664" s="42"/>
      <c r="P5664" s="19"/>
      <c r="Q5664" s="19"/>
      <c r="R5664" s="41"/>
      <c r="S5664" s="42"/>
      <c r="T5664" s="22"/>
      <c r="U5664" s="22"/>
      <c r="V5664" s="41"/>
      <c r="W5664" s="42"/>
      <c r="X5664" s="22"/>
      <c r="Y5664" s="22"/>
      <c r="Z5664" s="41"/>
      <c r="AA5664" s="42"/>
      <c r="AB5664" s="22"/>
      <c r="AC5664" s="22"/>
      <c r="AD5664" s="43"/>
      <c r="AE5664" s="26"/>
      <c r="AF5664" s="26"/>
      <c r="AG5664" s="44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6" t="s">
        <v>1656</v>
      </c>
      <c r="B5665" s="37" t="s">
        <v>311</v>
      </c>
      <c r="C5665" s="38" t="s">
        <v>312</v>
      </c>
      <c r="D5665" s="24">
        <f t="shared" si="176"/>
        <v>0</v>
      </c>
      <c r="E5665" s="32">
        <f t="shared" si="177"/>
        <v>0</v>
      </c>
      <c r="F5665" s="28">
        <v>0</v>
      </c>
      <c r="G5665" s="29">
        <v>0</v>
      </c>
      <c r="H5665" s="22">
        <v>0</v>
      </c>
      <c r="I5665" s="22">
        <v>0</v>
      </c>
      <c r="J5665" s="41">
        <v>0</v>
      </c>
      <c r="K5665" s="42">
        <v>0</v>
      </c>
      <c r="L5665" s="22">
        <v>0</v>
      </c>
      <c r="M5665" s="22">
        <v>0</v>
      </c>
      <c r="N5665" s="41">
        <v>0</v>
      </c>
      <c r="O5665" s="42">
        <v>0</v>
      </c>
      <c r="P5665" s="22">
        <v>0</v>
      </c>
      <c r="Q5665" s="22">
        <v>0</v>
      </c>
      <c r="R5665" s="41">
        <v>0</v>
      </c>
      <c r="S5665" s="42">
        <v>0</v>
      </c>
      <c r="T5665" s="22">
        <v>0</v>
      </c>
      <c r="U5665" s="22">
        <v>0</v>
      </c>
      <c r="V5665" s="41"/>
      <c r="W5665" s="42"/>
      <c r="X5665" s="22"/>
      <c r="Y5665" s="22"/>
      <c r="Z5665" s="41"/>
      <c r="AA5665" s="42"/>
      <c r="AB5665" s="22"/>
      <c r="AC5665" s="22"/>
      <c r="AD5665" s="43"/>
      <c r="AE5665" s="26"/>
      <c r="AF5665" s="26"/>
      <c r="AG5665" s="44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6" t="s">
        <v>1656</v>
      </c>
      <c r="B5666" s="37" t="s">
        <v>313</v>
      </c>
      <c r="C5666" s="38" t="s">
        <v>314</v>
      </c>
      <c r="D5666" s="24">
        <f t="shared" si="176"/>
        <v>0</v>
      </c>
      <c r="E5666" s="32">
        <f t="shared" si="177"/>
        <v>0</v>
      </c>
      <c r="F5666" s="28">
        <v>0</v>
      </c>
      <c r="G5666" s="29">
        <v>0</v>
      </c>
      <c r="H5666" s="19">
        <v>0</v>
      </c>
      <c r="I5666" s="19">
        <v>0</v>
      </c>
      <c r="J5666" s="39">
        <v>0</v>
      </c>
      <c r="K5666" s="40">
        <v>0</v>
      </c>
      <c r="L5666" s="19">
        <v>0</v>
      </c>
      <c r="M5666" s="19">
        <v>0</v>
      </c>
      <c r="N5666" s="39">
        <v>0</v>
      </c>
      <c r="O5666" s="40">
        <v>0</v>
      </c>
      <c r="P5666" s="22">
        <v>0</v>
      </c>
      <c r="Q5666" s="22">
        <v>0</v>
      </c>
      <c r="R5666" s="39">
        <v>0</v>
      </c>
      <c r="S5666" s="40">
        <v>0</v>
      </c>
      <c r="T5666" s="19">
        <v>0</v>
      </c>
      <c r="U5666" s="19">
        <v>0</v>
      </c>
      <c r="V5666" s="39"/>
      <c r="W5666" s="40"/>
      <c r="X5666" s="19"/>
      <c r="Y5666" s="19"/>
      <c r="Z5666" s="39"/>
      <c r="AA5666" s="40"/>
      <c r="AB5666" s="19"/>
      <c r="AC5666" s="19"/>
      <c r="AD5666" s="43"/>
      <c r="AE5666" s="26"/>
      <c r="AF5666" s="26"/>
      <c r="AG5666" s="44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6" t="s">
        <v>1656</v>
      </c>
      <c r="B5667" s="37" t="s">
        <v>315</v>
      </c>
      <c r="C5667" s="38" t="s">
        <v>316</v>
      </c>
      <c r="D5667" s="24">
        <f t="shared" si="176"/>
        <v>0</v>
      </c>
      <c r="E5667" s="32">
        <f t="shared" si="177"/>
        <v>0</v>
      </c>
      <c r="F5667" s="28">
        <v>0</v>
      </c>
      <c r="G5667" s="29">
        <v>0</v>
      </c>
      <c r="H5667" s="22">
        <v>0</v>
      </c>
      <c r="I5667" s="22">
        <v>0</v>
      </c>
      <c r="J5667" s="41">
        <v>0</v>
      </c>
      <c r="K5667" s="42">
        <v>0</v>
      </c>
      <c r="L5667" s="22">
        <v>0</v>
      </c>
      <c r="M5667" s="22">
        <v>0</v>
      </c>
      <c r="N5667" s="41">
        <v>0</v>
      </c>
      <c r="O5667" s="42">
        <v>0</v>
      </c>
      <c r="P5667" s="19">
        <v>0</v>
      </c>
      <c r="Q5667" s="19">
        <v>0</v>
      </c>
      <c r="R5667" s="41">
        <v>0</v>
      </c>
      <c r="S5667" s="42">
        <v>0</v>
      </c>
      <c r="T5667" s="22">
        <v>0</v>
      </c>
      <c r="U5667" s="22">
        <v>0</v>
      </c>
      <c r="V5667" s="41"/>
      <c r="W5667" s="42"/>
      <c r="X5667" s="22"/>
      <c r="Y5667" s="22"/>
      <c r="Z5667" s="41"/>
      <c r="AA5667" s="42"/>
      <c r="AB5667" s="22"/>
      <c r="AC5667" s="22"/>
      <c r="AD5667" s="43"/>
      <c r="AE5667" s="26"/>
      <c r="AF5667" s="26"/>
      <c r="AG5667" s="44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6" t="s">
        <v>1656</v>
      </c>
      <c r="B5668" s="37" t="s">
        <v>317</v>
      </c>
      <c r="C5668" s="38" t="s">
        <v>318</v>
      </c>
      <c r="D5668" s="24">
        <f t="shared" si="176"/>
        <v>0</v>
      </c>
      <c r="E5668" s="32">
        <f t="shared" si="177"/>
        <v>0</v>
      </c>
      <c r="F5668" s="28"/>
      <c r="G5668" s="29"/>
      <c r="H5668" s="19"/>
      <c r="I5668" s="19"/>
      <c r="J5668" s="39"/>
      <c r="K5668" s="40"/>
      <c r="L5668" s="19"/>
      <c r="M5668" s="19"/>
      <c r="N5668" s="39"/>
      <c r="O5668" s="40"/>
      <c r="P5668" s="22"/>
      <c r="Q5668" s="22"/>
      <c r="R5668" s="39"/>
      <c r="S5668" s="40"/>
      <c r="T5668" s="19"/>
      <c r="U5668" s="19"/>
      <c r="V5668" s="39"/>
      <c r="W5668" s="40"/>
      <c r="X5668" s="19"/>
      <c r="Y5668" s="19"/>
      <c r="Z5668" s="39"/>
      <c r="AA5668" s="40"/>
      <c r="AB5668" s="19"/>
      <c r="AC5668" s="19"/>
      <c r="AD5668" s="43"/>
      <c r="AE5668" s="26"/>
      <c r="AF5668" s="26"/>
      <c r="AG5668" s="44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6" t="s">
        <v>1656</v>
      </c>
      <c r="B5669" s="37" t="s">
        <v>319</v>
      </c>
      <c r="C5669" s="38" t="s">
        <v>320</v>
      </c>
      <c r="D5669" s="24">
        <f t="shared" si="176"/>
        <v>0</v>
      </c>
      <c r="E5669" s="32">
        <f t="shared" si="177"/>
        <v>0</v>
      </c>
      <c r="F5669" s="28"/>
      <c r="G5669" s="29"/>
      <c r="H5669" s="22"/>
      <c r="I5669" s="22"/>
      <c r="J5669" s="41"/>
      <c r="K5669" s="42"/>
      <c r="L5669" s="22"/>
      <c r="M5669" s="22"/>
      <c r="N5669" s="41"/>
      <c r="O5669" s="42"/>
      <c r="P5669" s="19"/>
      <c r="Q5669" s="19"/>
      <c r="R5669" s="41"/>
      <c r="S5669" s="42"/>
      <c r="T5669" s="22"/>
      <c r="U5669" s="22"/>
      <c r="V5669" s="41"/>
      <c r="W5669" s="42"/>
      <c r="X5669" s="22"/>
      <c r="Y5669" s="22"/>
      <c r="Z5669" s="41"/>
      <c r="AA5669" s="42"/>
      <c r="AB5669" s="22"/>
      <c r="AC5669" s="22"/>
      <c r="AD5669" s="43"/>
      <c r="AE5669" s="26"/>
      <c r="AF5669" s="26"/>
      <c r="AG5669" s="44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6" t="s">
        <v>1656</v>
      </c>
      <c r="B5670" s="37" t="s">
        <v>321</v>
      </c>
      <c r="C5670" s="38" t="s">
        <v>322</v>
      </c>
      <c r="D5670" s="24">
        <f t="shared" si="176"/>
        <v>0</v>
      </c>
      <c r="E5670" s="32">
        <f t="shared" si="177"/>
        <v>0</v>
      </c>
      <c r="F5670" s="28"/>
      <c r="G5670" s="29"/>
      <c r="H5670" s="19"/>
      <c r="I5670" s="19"/>
      <c r="J5670" s="39"/>
      <c r="K5670" s="40"/>
      <c r="L5670" s="19"/>
      <c r="M5670" s="19"/>
      <c r="N5670" s="39"/>
      <c r="O5670" s="40"/>
      <c r="P5670" s="22"/>
      <c r="Q5670" s="22"/>
      <c r="R5670" s="39"/>
      <c r="S5670" s="40"/>
      <c r="T5670" s="19"/>
      <c r="U5670" s="19"/>
      <c r="V5670" s="39"/>
      <c r="W5670" s="40"/>
      <c r="X5670" s="19"/>
      <c r="Y5670" s="19"/>
      <c r="Z5670" s="39"/>
      <c r="AA5670" s="40"/>
      <c r="AB5670" s="19"/>
      <c r="AC5670" s="19"/>
      <c r="AD5670" s="43"/>
      <c r="AE5670" s="26"/>
      <c r="AF5670" s="26"/>
      <c r="AG5670" s="44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6" t="s">
        <v>1656</v>
      </c>
      <c r="B5671" s="37" t="s">
        <v>323</v>
      </c>
      <c r="C5671" s="38" t="s">
        <v>324</v>
      </c>
      <c r="D5671" s="24">
        <f t="shared" si="176"/>
        <v>0</v>
      </c>
      <c r="E5671" s="32">
        <f t="shared" si="177"/>
        <v>0</v>
      </c>
      <c r="F5671" s="28"/>
      <c r="G5671" s="29"/>
      <c r="H5671" s="22"/>
      <c r="I5671" s="22"/>
      <c r="J5671" s="41"/>
      <c r="K5671" s="42"/>
      <c r="L5671" s="22"/>
      <c r="M5671" s="22"/>
      <c r="N5671" s="41"/>
      <c r="O5671" s="42"/>
      <c r="P5671" s="19"/>
      <c r="Q5671" s="19"/>
      <c r="R5671" s="41"/>
      <c r="S5671" s="42"/>
      <c r="T5671" s="22"/>
      <c r="U5671" s="22"/>
      <c r="V5671" s="41"/>
      <c r="W5671" s="42"/>
      <c r="X5671" s="22"/>
      <c r="Y5671" s="22"/>
      <c r="Z5671" s="41"/>
      <c r="AA5671" s="42"/>
      <c r="AB5671" s="22"/>
      <c r="AC5671" s="22"/>
      <c r="AD5671" s="43"/>
      <c r="AE5671" s="26"/>
      <c r="AF5671" s="26"/>
      <c r="AG5671" s="44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6" t="s">
        <v>1656</v>
      </c>
      <c r="B5672" s="37" t="s">
        <v>325</v>
      </c>
      <c r="C5672" s="38" t="s">
        <v>326</v>
      </c>
      <c r="D5672" s="24">
        <f t="shared" si="176"/>
        <v>0</v>
      </c>
      <c r="E5672" s="32">
        <f t="shared" si="177"/>
        <v>0</v>
      </c>
      <c r="F5672" s="28">
        <v>0</v>
      </c>
      <c r="G5672" s="29">
        <v>0</v>
      </c>
      <c r="H5672" s="19">
        <v>0</v>
      </c>
      <c r="I5672" s="19">
        <v>0</v>
      </c>
      <c r="J5672" s="39">
        <v>0</v>
      </c>
      <c r="K5672" s="40">
        <v>0</v>
      </c>
      <c r="L5672" s="19">
        <v>0</v>
      </c>
      <c r="M5672" s="19">
        <v>0</v>
      </c>
      <c r="N5672" s="39">
        <v>0</v>
      </c>
      <c r="O5672" s="40">
        <v>0</v>
      </c>
      <c r="P5672" s="22">
        <v>0</v>
      </c>
      <c r="Q5672" s="22">
        <v>0</v>
      </c>
      <c r="R5672" s="39">
        <v>0</v>
      </c>
      <c r="S5672" s="40">
        <v>0</v>
      </c>
      <c r="T5672" s="19">
        <v>0</v>
      </c>
      <c r="U5672" s="19">
        <v>0</v>
      </c>
      <c r="V5672" s="39"/>
      <c r="W5672" s="40"/>
      <c r="X5672" s="19"/>
      <c r="Y5672" s="19"/>
      <c r="Z5672" s="39"/>
      <c r="AA5672" s="40"/>
      <c r="AB5672" s="19"/>
      <c r="AC5672" s="19"/>
      <c r="AD5672" s="43"/>
      <c r="AE5672" s="26"/>
      <c r="AF5672" s="26"/>
      <c r="AG5672" s="44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6" t="s">
        <v>1656</v>
      </c>
      <c r="B5673" s="37" t="s">
        <v>327</v>
      </c>
      <c r="C5673" s="38" t="s">
        <v>328</v>
      </c>
      <c r="D5673" s="24">
        <f t="shared" si="176"/>
        <v>0</v>
      </c>
      <c r="E5673" s="32">
        <f t="shared" si="177"/>
        <v>0</v>
      </c>
      <c r="F5673" s="28"/>
      <c r="G5673" s="29"/>
      <c r="H5673" s="22"/>
      <c r="I5673" s="22"/>
      <c r="J5673" s="41"/>
      <c r="K5673" s="42"/>
      <c r="L5673" s="22"/>
      <c r="M5673" s="22"/>
      <c r="N5673" s="41"/>
      <c r="O5673" s="42"/>
      <c r="P5673" s="19"/>
      <c r="Q5673" s="19"/>
      <c r="R5673" s="41"/>
      <c r="S5673" s="42"/>
      <c r="T5673" s="22"/>
      <c r="U5673" s="22"/>
      <c r="V5673" s="41"/>
      <c r="W5673" s="42"/>
      <c r="X5673" s="22"/>
      <c r="Y5673" s="22"/>
      <c r="Z5673" s="41"/>
      <c r="AA5673" s="42"/>
      <c r="AB5673" s="22"/>
      <c r="AC5673" s="22"/>
      <c r="AD5673" s="43"/>
      <c r="AE5673" s="26"/>
      <c r="AF5673" s="26"/>
      <c r="AG5673" s="44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6" t="s">
        <v>1656</v>
      </c>
      <c r="B5674" s="37" t="s">
        <v>329</v>
      </c>
      <c r="C5674" s="38" t="s">
        <v>330</v>
      </c>
      <c r="D5674" s="24">
        <f t="shared" si="176"/>
        <v>0</v>
      </c>
      <c r="E5674" s="32">
        <f t="shared" si="177"/>
        <v>81465.36</v>
      </c>
      <c r="F5674" s="28">
        <v>0</v>
      </c>
      <c r="G5674" s="29">
        <v>10183.17</v>
      </c>
      <c r="H5674" s="22">
        <v>0</v>
      </c>
      <c r="I5674" s="22">
        <v>10183.17</v>
      </c>
      <c r="J5674" s="41">
        <v>0</v>
      </c>
      <c r="K5674" s="42">
        <v>10183.17</v>
      </c>
      <c r="L5674" s="22">
        <v>0</v>
      </c>
      <c r="M5674" s="22">
        <v>10183.17</v>
      </c>
      <c r="N5674" s="41">
        <v>0</v>
      </c>
      <c r="O5674" s="42">
        <v>10183.17</v>
      </c>
      <c r="P5674" s="22">
        <v>0</v>
      </c>
      <c r="Q5674" s="22">
        <v>10183.17</v>
      </c>
      <c r="R5674" s="41">
        <v>0</v>
      </c>
      <c r="S5674" s="42">
        <v>10183.17</v>
      </c>
      <c r="T5674" s="22">
        <v>0</v>
      </c>
      <c r="U5674" s="22">
        <v>10183.17</v>
      </c>
      <c r="V5674" s="41"/>
      <c r="W5674" s="42"/>
      <c r="X5674" s="22"/>
      <c r="Y5674" s="22"/>
      <c r="Z5674" s="41"/>
      <c r="AA5674" s="42"/>
      <c r="AB5674" s="22"/>
      <c r="AC5674" s="22"/>
      <c r="AD5674" s="43"/>
      <c r="AE5674" s="26"/>
      <c r="AF5674" s="26"/>
      <c r="AG5674" s="44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6" t="s">
        <v>1656</v>
      </c>
      <c r="B5675" s="37" t="s">
        <v>331</v>
      </c>
      <c r="C5675" s="38" t="s">
        <v>332</v>
      </c>
      <c r="D5675" s="24">
        <f t="shared" si="176"/>
        <v>0</v>
      </c>
      <c r="E5675" s="32">
        <f t="shared" si="177"/>
        <v>3555.52</v>
      </c>
      <c r="F5675" s="28">
        <v>0</v>
      </c>
      <c r="G5675" s="29">
        <v>444.44</v>
      </c>
      <c r="H5675" s="19">
        <v>0</v>
      </c>
      <c r="I5675" s="19">
        <v>444.44</v>
      </c>
      <c r="J5675" s="39">
        <v>0</v>
      </c>
      <c r="K5675" s="40">
        <v>444.44</v>
      </c>
      <c r="L5675" s="19">
        <v>0</v>
      </c>
      <c r="M5675" s="19">
        <v>444.44</v>
      </c>
      <c r="N5675" s="39">
        <v>0</v>
      </c>
      <c r="O5675" s="40">
        <v>444.44</v>
      </c>
      <c r="P5675" s="22">
        <v>0</v>
      </c>
      <c r="Q5675" s="22">
        <v>444.44</v>
      </c>
      <c r="R5675" s="39">
        <v>0</v>
      </c>
      <c r="S5675" s="40">
        <v>444.44</v>
      </c>
      <c r="T5675" s="19">
        <v>0</v>
      </c>
      <c r="U5675" s="19">
        <v>444.44</v>
      </c>
      <c r="V5675" s="39"/>
      <c r="W5675" s="40"/>
      <c r="X5675" s="19"/>
      <c r="Y5675" s="19"/>
      <c r="Z5675" s="39"/>
      <c r="AA5675" s="40"/>
      <c r="AB5675" s="19"/>
      <c r="AC5675" s="19"/>
      <c r="AD5675" s="43"/>
      <c r="AE5675" s="26"/>
      <c r="AF5675" s="26"/>
      <c r="AG5675" s="44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6" t="s">
        <v>1656</v>
      </c>
      <c r="B5676" s="37" t="s">
        <v>333</v>
      </c>
      <c r="C5676" s="38" t="s">
        <v>334</v>
      </c>
      <c r="D5676" s="24">
        <f t="shared" si="176"/>
        <v>0</v>
      </c>
      <c r="E5676" s="32">
        <f t="shared" si="177"/>
        <v>26644.640000000007</v>
      </c>
      <c r="F5676" s="28">
        <v>0</v>
      </c>
      <c r="G5676" s="29">
        <v>3330.58</v>
      </c>
      <c r="H5676" s="22">
        <v>0</v>
      </c>
      <c r="I5676" s="22">
        <v>3330.58</v>
      </c>
      <c r="J5676" s="41">
        <v>0</v>
      </c>
      <c r="K5676" s="42">
        <v>3330.58</v>
      </c>
      <c r="L5676" s="22">
        <v>0</v>
      </c>
      <c r="M5676" s="22">
        <v>3330.58</v>
      </c>
      <c r="N5676" s="41">
        <v>0</v>
      </c>
      <c r="O5676" s="42">
        <v>3330.58</v>
      </c>
      <c r="P5676" s="19">
        <v>0</v>
      </c>
      <c r="Q5676" s="19">
        <v>3330.58</v>
      </c>
      <c r="R5676" s="41">
        <v>0</v>
      </c>
      <c r="S5676" s="42">
        <v>3330.58</v>
      </c>
      <c r="T5676" s="22">
        <v>0</v>
      </c>
      <c r="U5676" s="22">
        <v>3330.58</v>
      </c>
      <c r="V5676" s="41"/>
      <c r="W5676" s="42"/>
      <c r="X5676" s="22"/>
      <c r="Y5676" s="22"/>
      <c r="Z5676" s="41"/>
      <c r="AA5676" s="42"/>
      <c r="AB5676" s="22"/>
      <c r="AC5676" s="22"/>
      <c r="AD5676" s="43"/>
      <c r="AE5676" s="26"/>
      <c r="AF5676" s="26"/>
      <c r="AG5676" s="44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6" t="s">
        <v>1656</v>
      </c>
      <c r="B5677" s="37" t="s">
        <v>335</v>
      </c>
      <c r="C5677" s="38" t="s">
        <v>336</v>
      </c>
      <c r="D5677" s="24">
        <f t="shared" si="176"/>
        <v>0</v>
      </c>
      <c r="E5677" s="32">
        <f t="shared" si="177"/>
        <v>0</v>
      </c>
      <c r="F5677" s="28"/>
      <c r="G5677" s="29"/>
      <c r="H5677" s="19"/>
      <c r="I5677" s="19"/>
      <c r="J5677" s="39"/>
      <c r="K5677" s="40"/>
      <c r="L5677" s="19"/>
      <c r="M5677" s="19"/>
      <c r="N5677" s="39"/>
      <c r="O5677" s="40"/>
      <c r="P5677" s="22"/>
      <c r="Q5677" s="22"/>
      <c r="R5677" s="39"/>
      <c r="S5677" s="40"/>
      <c r="T5677" s="19"/>
      <c r="U5677" s="19"/>
      <c r="V5677" s="39"/>
      <c r="W5677" s="40"/>
      <c r="X5677" s="19"/>
      <c r="Y5677" s="19"/>
      <c r="Z5677" s="39"/>
      <c r="AA5677" s="40"/>
      <c r="AB5677" s="19"/>
      <c r="AC5677" s="19"/>
      <c r="AD5677" s="43"/>
      <c r="AE5677" s="26"/>
      <c r="AF5677" s="26"/>
      <c r="AG5677" s="44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6" t="s">
        <v>1656</v>
      </c>
      <c r="B5678" s="37" t="s">
        <v>337</v>
      </c>
      <c r="C5678" s="38" t="s">
        <v>338</v>
      </c>
      <c r="D5678" s="24">
        <f t="shared" si="176"/>
        <v>0</v>
      </c>
      <c r="E5678" s="32">
        <f t="shared" si="177"/>
        <v>0</v>
      </c>
      <c r="F5678" s="28"/>
      <c r="G5678" s="29"/>
      <c r="H5678" s="22"/>
      <c r="I5678" s="22"/>
      <c r="J5678" s="41"/>
      <c r="K5678" s="42"/>
      <c r="L5678" s="22"/>
      <c r="M5678" s="22"/>
      <c r="N5678" s="41"/>
      <c r="O5678" s="42"/>
      <c r="P5678" s="19"/>
      <c r="Q5678" s="19"/>
      <c r="R5678" s="41"/>
      <c r="S5678" s="42"/>
      <c r="T5678" s="22"/>
      <c r="U5678" s="22"/>
      <c r="V5678" s="41"/>
      <c r="W5678" s="42"/>
      <c r="X5678" s="22"/>
      <c r="Y5678" s="22"/>
      <c r="Z5678" s="41"/>
      <c r="AA5678" s="42"/>
      <c r="AB5678" s="22"/>
      <c r="AC5678" s="22"/>
      <c r="AD5678" s="43"/>
      <c r="AE5678" s="26"/>
      <c r="AF5678" s="26"/>
      <c r="AG5678" s="44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6" t="s">
        <v>1656</v>
      </c>
      <c r="B5679" s="37" t="s">
        <v>339</v>
      </c>
      <c r="C5679" s="38" t="s">
        <v>340</v>
      </c>
      <c r="D5679" s="24">
        <f t="shared" si="176"/>
        <v>0</v>
      </c>
      <c r="E5679" s="32">
        <f t="shared" si="177"/>
        <v>0</v>
      </c>
      <c r="F5679" s="28"/>
      <c r="G5679" s="29"/>
      <c r="H5679" s="19"/>
      <c r="I5679" s="19"/>
      <c r="J5679" s="39"/>
      <c r="K5679" s="40"/>
      <c r="L5679" s="19"/>
      <c r="M5679" s="19"/>
      <c r="N5679" s="39"/>
      <c r="O5679" s="40"/>
      <c r="P5679" s="22"/>
      <c r="Q5679" s="22"/>
      <c r="R5679" s="39"/>
      <c r="S5679" s="40"/>
      <c r="T5679" s="19"/>
      <c r="U5679" s="19"/>
      <c r="V5679" s="39"/>
      <c r="W5679" s="40"/>
      <c r="X5679" s="19"/>
      <c r="Y5679" s="19"/>
      <c r="Z5679" s="39"/>
      <c r="AA5679" s="40"/>
      <c r="AB5679" s="19"/>
      <c r="AC5679" s="19"/>
      <c r="AD5679" s="43"/>
      <c r="AE5679" s="26"/>
      <c r="AF5679" s="26"/>
      <c r="AG5679" s="44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6" t="s">
        <v>1656</v>
      </c>
      <c r="B5680" s="37" t="s">
        <v>341</v>
      </c>
      <c r="C5680" s="38" t="s">
        <v>342</v>
      </c>
      <c r="D5680" s="24">
        <f t="shared" si="176"/>
        <v>0</v>
      </c>
      <c r="E5680" s="32">
        <f t="shared" si="177"/>
        <v>0</v>
      </c>
      <c r="F5680" s="28"/>
      <c r="G5680" s="29"/>
      <c r="H5680" s="22"/>
      <c r="I5680" s="22"/>
      <c r="J5680" s="41"/>
      <c r="K5680" s="42"/>
      <c r="L5680" s="22"/>
      <c r="M5680" s="22"/>
      <c r="N5680" s="41"/>
      <c r="O5680" s="42"/>
      <c r="P5680" s="19"/>
      <c r="Q5680" s="19"/>
      <c r="R5680" s="41"/>
      <c r="S5680" s="42"/>
      <c r="T5680" s="22"/>
      <c r="U5680" s="22"/>
      <c r="V5680" s="41"/>
      <c r="W5680" s="42"/>
      <c r="X5680" s="22"/>
      <c r="Y5680" s="22"/>
      <c r="Z5680" s="41"/>
      <c r="AA5680" s="42"/>
      <c r="AB5680" s="22"/>
      <c r="AC5680" s="22"/>
      <c r="AD5680" s="43"/>
      <c r="AE5680" s="26"/>
      <c r="AF5680" s="26"/>
      <c r="AG5680" s="44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6" t="s">
        <v>1656</v>
      </c>
      <c r="B5681" s="37" t="s">
        <v>343</v>
      </c>
      <c r="C5681" s="38" t="s">
        <v>344</v>
      </c>
      <c r="D5681" s="24">
        <f t="shared" si="176"/>
        <v>0</v>
      </c>
      <c r="E5681" s="32">
        <f t="shared" si="177"/>
        <v>2533.36</v>
      </c>
      <c r="F5681" s="28">
        <v>0</v>
      </c>
      <c r="G5681" s="29">
        <v>316.67</v>
      </c>
      <c r="H5681" s="19">
        <v>0</v>
      </c>
      <c r="I5681" s="19">
        <v>316.67</v>
      </c>
      <c r="J5681" s="39">
        <v>0</v>
      </c>
      <c r="K5681" s="40">
        <v>316.67</v>
      </c>
      <c r="L5681" s="19">
        <v>0</v>
      </c>
      <c r="M5681" s="19">
        <v>316.67</v>
      </c>
      <c r="N5681" s="39">
        <v>0</v>
      </c>
      <c r="O5681" s="40">
        <v>316.67</v>
      </c>
      <c r="P5681" s="22">
        <v>0</v>
      </c>
      <c r="Q5681" s="22">
        <v>316.67</v>
      </c>
      <c r="R5681" s="39">
        <v>0</v>
      </c>
      <c r="S5681" s="40">
        <v>316.67</v>
      </c>
      <c r="T5681" s="19">
        <v>0</v>
      </c>
      <c r="U5681" s="19">
        <v>316.67</v>
      </c>
      <c r="V5681" s="39"/>
      <c r="W5681" s="40"/>
      <c r="X5681" s="19"/>
      <c r="Y5681" s="19"/>
      <c r="Z5681" s="39"/>
      <c r="AA5681" s="40"/>
      <c r="AB5681" s="19"/>
      <c r="AC5681" s="19"/>
      <c r="AD5681" s="43"/>
      <c r="AE5681" s="26"/>
      <c r="AF5681" s="26"/>
      <c r="AG5681" s="44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6" t="s">
        <v>1656</v>
      </c>
      <c r="B5682" s="37" t="s">
        <v>345</v>
      </c>
      <c r="C5682" s="38" t="s">
        <v>346</v>
      </c>
      <c r="D5682" s="24">
        <f t="shared" si="176"/>
        <v>0</v>
      </c>
      <c r="E5682" s="32">
        <f t="shared" si="177"/>
        <v>0</v>
      </c>
      <c r="F5682" s="28"/>
      <c r="G5682" s="29"/>
      <c r="H5682" s="22"/>
      <c r="I5682" s="22"/>
      <c r="J5682" s="41"/>
      <c r="K5682" s="42"/>
      <c r="L5682" s="22"/>
      <c r="M5682" s="22"/>
      <c r="N5682" s="41"/>
      <c r="O5682" s="42"/>
      <c r="P5682" s="19"/>
      <c r="Q5682" s="19"/>
      <c r="R5682" s="41"/>
      <c r="S5682" s="42"/>
      <c r="T5682" s="22"/>
      <c r="U5682" s="22"/>
      <c r="V5682" s="41"/>
      <c r="W5682" s="42"/>
      <c r="X5682" s="22"/>
      <c r="Y5682" s="22"/>
      <c r="Z5682" s="41"/>
      <c r="AA5682" s="42"/>
      <c r="AB5682" s="22"/>
      <c r="AC5682" s="22"/>
      <c r="AD5682" s="43"/>
      <c r="AE5682" s="26"/>
      <c r="AF5682" s="26"/>
      <c r="AG5682" s="44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6" t="s">
        <v>1656</v>
      </c>
      <c r="B5683" s="37" t="s">
        <v>347</v>
      </c>
      <c r="C5683" s="38" t="s">
        <v>348</v>
      </c>
      <c r="D5683" s="24">
        <f t="shared" si="176"/>
        <v>0</v>
      </c>
      <c r="E5683" s="32">
        <f t="shared" si="177"/>
        <v>0</v>
      </c>
      <c r="F5683" s="28"/>
      <c r="G5683" s="29"/>
      <c r="H5683" s="22"/>
      <c r="I5683" s="22"/>
      <c r="J5683" s="41"/>
      <c r="K5683" s="42"/>
      <c r="L5683" s="22"/>
      <c r="M5683" s="22"/>
      <c r="N5683" s="41"/>
      <c r="O5683" s="42"/>
      <c r="P5683" s="22"/>
      <c r="Q5683" s="22"/>
      <c r="R5683" s="41"/>
      <c r="S5683" s="42"/>
      <c r="T5683" s="22"/>
      <c r="U5683" s="22"/>
      <c r="V5683" s="41"/>
      <c r="W5683" s="42"/>
      <c r="X5683" s="22"/>
      <c r="Y5683" s="22"/>
      <c r="Z5683" s="41"/>
      <c r="AA5683" s="42"/>
      <c r="AB5683" s="22"/>
      <c r="AC5683" s="22"/>
      <c r="AD5683" s="43"/>
      <c r="AE5683" s="26"/>
      <c r="AF5683" s="26"/>
      <c r="AG5683" s="44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6" t="s">
        <v>1656</v>
      </c>
      <c r="B5684" s="37" t="s">
        <v>349</v>
      </c>
      <c r="C5684" s="38" t="s">
        <v>350</v>
      </c>
      <c r="D5684" s="24">
        <f t="shared" si="176"/>
        <v>0</v>
      </c>
      <c r="E5684" s="32">
        <f t="shared" si="177"/>
        <v>0</v>
      </c>
      <c r="F5684" s="28">
        <v>0</v>
      </c>
      <c r="G5684" s="29">
        <v>0</v>
      </c>
      <c r="H5684" s="19">
        <v>0</v>
      </c>
      <c r="I5684" s="19">
        <v>0</v>
      </c>
      <c r="J5684" s="39">
        <v>0</v>
      </c>
      <c r="K5684" s="40">
        <v>0</v>
      </c>
      <c r="L5684" s="19">
        <v>0</v>
      </c>
      <c r="M5684" s="19">
        <v>0</v>
      </c>
      <c r="N5684" s="39">
        <v>0</v>
      </c>
      <c r="O5684" s="40">
        <v>0</v>
      </c>
      <c r="P5684" s="22">
        <v>0</v>
      </c>
      <c r="Q5684" s="22">
        <v>0</v>
      </c>
      <c r="R5684" s="39">
        <v>0</v>
      </c>
      <c r="S5684" s="40">
        <v>0</v>
      </c>
      <c r="T5684" s="19">
        <v>0</v>
      </c>
      <c r="U5684" s="19">
        <v>0</v>
      </c>
      <c r="V5684" s="39"/>
      <c r="W5684" s="40"/>
      <c r="X5684" s="19"/>
      <c r="Y5684" s="19"/>
      <c r="Z5684" s="39"/>
      <c r="AA5684" s="40"/>
      <c r="AB5684" s="19"/>
      <c r="AC5684" s="19"/>
      <c r="AD5684" s="43"/>
      <c r="AE5684" s="26"/>
      <c r="AF5684" s="26"/>
      <c r="AG5684" s="44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6" t="s">
        <v>1656</v>
      </c>
      <c r="B5685" s="37" t="s">
        <v>351</v>
      </c>
      <c r="C5685" s="38" t="s">
        <v>352</v>
      </c>
      <c r="D5685" s="24">
        <f t="shared" si="176"/>
        <v>0</v>
      </c>
      <c r="E5685" s="32">
        <f t="shared" si="177"/>
        <v>0</v>
      </c>
      <c r="F5685" s="28"/>
      <c r="G5685" s="29"/>
      <c r="H5685" s="22"/>
      <c r="I5685" s="22"/>
      <c r="J5685" s="41"/>
      <c r="K5685" s="42"/>
      <c r="L5685" s="22"/>
      <c r="M5685" s="22"/>
      <c r="N5685" s="41"/>
      <c r="O5685" s="42"/>
      <c r="P5685" s="19"/>
      <c r="Q5685" s="19"/>
      <c r="R5685" s="41"/>
      <c r="S5685" s="42"/>
      <c r="T5685" s="22"/>
      <c r="U5685" s="22"/>
      <c r="V5685" s="41"/>
      <c r="W5685" s="42"/>
      <c r="X5685" s="22"/>
      <c r="Y5685" s="22"/>
      <c r="Z5685" s="41"/>
      <c r="AA5685" s="42"/>
      <c r="AB5685" s="22"/>
      <c r="AC5685" s="22"/>
      <c r="AD5685" s="43"/>
      <c r="AE5685" s="26"/>
      <c r="AF5685" s="26"/>
      <c r="AG5685" s="44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6" t="s">
        <v>1656</v>
      </c>
      <c r="B5686" s="37" t="s">
        <v>353</v>
      </c>
      <c r="C5686" s="38" t="s">
        <v>354</v>
      </c>
      <c r="D5686" s="24">
        <f t="shared" si="176"/>
        <v>0</v>
      </c>
      <c r="E5686" s="32">
        <f t="shared" si="177"/>
        <v>0</v>
      </c>
      <c r="F5686" s="28">
        <v>0</v>
      </c>
      <c r="G5686" s="29">
        <v>0</v>
      </c>
      <c r="H5686" s="19">
        <v>0</v>
      </c>
      <c r="I5686" s="19">
        <v>0</v>
      </c>
      <c r="J5686" s="39">
        <v>0</v>
      </c>
      <c r="K5686" s="40">
        <v>0</v>
      </c>
      <c r="L5686" s="19">
        <v>0</v>
      </c>
      <c r="M5686" s="19">
        <v>0</v>
      </c>
      <c r="N5686" s="39">
        <v>0</v>
      </c>
      <c r="O5686" s="40">
        <v>0</v>
      </c>
      <c r="P5686" s="22">
        <v>0</v>
      </c>
      <c r="Q5686" s="22">
        <v>0</v>
      </c>
      <c r="R5686" s="39">
        <v>0</v>
      </c>
      <c r="S5686" s="40">
        <v>0</v>
      </c>
      <c r="T5686" s="19">
        <v>0</v>
      </c>
      <c r="U5686" s="19">
        <v>0</v>
      </c>
      <c r="V5686" s="39"/>
      <c r="W5686" s="40"/>
      <c r="X5686" s="19"/>
      <c r="Y5686" s="19"/>
      <c r="Z5686" s="39"/>
      <c r="AA5686" s="40"/>
      <c r="AB5686" s="19"/>
      <c r="AC5686" s="19"/>
      <c r="AD5686" s="43"/>
      <c r="AE5686" s="26"/>
      <c r="AF5686" s="26"/>
      <c r="AG5686" s="44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6" t="s">
        <v>1656</v>
      </c>
      <c r="B5687" s="37" t="s">
        <v>355</v>
      </c>
      <c r="C5687" s="38" t="s">
        <v>356</v>
      </c>
      <c r="D5687" s="24">
        <f t="shared" si="176"/>
        <v>0</v>
      </c>
      <c r="E5687" s="32">
        <f t="shared" si="177"/>
        <v>0</v>
      </c>
      <c r="F5687" s="28">
        <v>0</v>
      </c>
      <c r="G5687" s="29">
        <v>0</v>
      </c>
      <c r="H5687" s="19">
        <v>0</v>
      </c>
      <c r="I5687" s="19">
        <v>0</v>
      </c>
      <c r="J5687" s="39">
        <v>0</v>
      </c>
      <c r="K5687" s="40">
        <v>0</v>
      </c>
      <c r="L5687" s="19">
        <v>0</v>
      </c>
      <c r="M5687" s="19">
        <v>0</v>
      </c>
      <c r="N5687" s="39">
        <v>0</v>
      </c>
      <c r="O5687" s="40">
        <v>0</v>
      </c>
      <c r="P5687" s="19">
        <v>0</v>
      </c>
      <c r="Q5687" s="19">
        <v>0</v>
      </c>
      <c r="R5687" s="39">
        <v>0</v>
      </c>
      <c r="S5687" s="40">
        <v>0</v>
      </c>
      <c r="T5687" s="19">
        <v>0</v>
      </c>
      <c r="U5687" s="19">
        <v>0</v>
      </c>
      <c r="V5687" s="39"/>
      <c r="W5687" s="40"/>
      <c r="X5687" s="19"/>
      <c r="Y5687" s="19"/>
      <c r="Z5687" s="39"/>
      <c r="AA5687" s="40"/>
      <c r="AB5687" s="19"/>
      <c r="AC5687" s="19"/>
      <c r="AD5687" s="43"/>
      <c r="AE5687" s="26"/>
      <c r="AF5687" s="26"/>
      <c r="AG5687" s="44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6" t="s">
        <v>1656</v>
      </c>
      <c r="B5688" s="37" t="s">
        <v>357</v>
      </c>
      <c r="C5688" s="38" t="s">
        <v>358</v>
      </c>
      <c r="D5688" s="24">
        <f t="shared" si="176"/>
        <v>0</v>
      </c>
      <c r="E5688" s="32">
        <f t="shared" si="177"/>
        <v>0</v>
      </c>
      <c r="F5688" s="28"/>
      <c r="G5688" s="29"/>
      <c r="H5688" s="22"/>
      <c r="I5688" s="22"/>
      <c r="J5688" s="41"/>
      <c r="K5688" s="42"/>
      <c r="L5688" s="22"/>
      <c r="M5688" s="22"/>
      <c r="N5688" s="41"/>
      <c r="O5688" s="42"/>
      <c r="P5688" s="19"/>
      <c r="Q5688" s="19"/>
      <c r="R5688" s="41"/>
      <c r="S5688" s="42"/>
      <c r="T5688" s="22"/>
      <c r="U5688" s="22"/>
      <c r="V5688" s="41"/>
      <c r="W5688" s="42"/>
      <c r="X5688" s="22"/>
      <c r="Y5688" s="22"/>
      <c r="Z5688" s="41"/>
      <c r="AA5688" s="42"/>
      <c r="AB5688" s="22"/>
      <c r="AC5688" s="22"/>
      <c r="AD5688" s="43"/>
      <c r="AE5688" s="26"/>
      <c r="AF5688" s="26"/>
      <c r="AG5688" s="44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6" t="s">
        <v>1656</v>
      </c>
      <c r="B5689" s="37" t="s">
        <v>359</v>
      </c>
      <c r="C5689" s="38" t="s">
        <v>360</v>
      </c>
      <c r="D5689" s="24">
        <f t="shared" si="176"/>
        <v>0</v>
      </c>
      <c r="E5689" s="32">
        <f t="shared" si="177"/>
        <v>265866.64000000007</v>
      </c>
      <c r="F5689" s="28">
        <v>0</v>
      </c>
      <c r="G5689" s="29">
        <v>33233.33</v>
      </c>
      <c r="H5689" s="19">
        <v>0</v>
      </c>
      <c r="I5689" s="19">
        <v>33233.33</v>
      </c>
      <c r="J5689" s="39">
        <v>0</v>
      </c>
      <c r="K5689" s="40">
        <v>33233.33</v>
      </c>
      <c r="L5689" s="19">
        <v>0</v>
      </c>
      <c r="M5689" s="19">
        <v>33233.33</v>
      </c>
      <c r="N5689" s="39">
        <v>0</v>
      </c>
      <c r="O5689" s="40">
        <v>33233.33</v>
      </c>
      <c r="P5689" s="22">
        <v>0</v>
      </c>
      <c r="Q5689" s="22">
        <v>33233.33</v>
      </c>
      <c r="R5689" s="39">
        <v>0</v>
      </c>
      <c r="S5689" s="40">
        <v>33233.33</v>
      </c>
      <c r="T5689" s="19">
        <v>0</v>
      </c>
      <c r="U5689" s="19">
        <v>33233.33</v>
      </c>
      <c r="V5689" s="39"/>
      <c r="W5689" s="40"/>
      <c r="X5689" s="19"/>
      <c r="Y5689" s="19"/>
      <c r="Z5689" s="39"/>
      <c r="AA5689" s="40"/>
      <c r="AB5689" s="19"/>
      <c r="AC5689" s="19"/>
      <c r="AD5689" s="43"/>
      <c r="AE5689" s="26"/>
      <c r="AF5689" s="26"/>
      <c r="AG5689" s="44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6" t="s">
        <v>1656</v>
      </c>
      <c r="B5690" s="37" t="s">
        <v>361</v>
      </c>
      <c r="C5690" s="38" t="s">
        <v>362</v>
      </c>
      <c r="D5690" s="24">
        <f t="shared" si="176"/>
        <v>0</v>
      </c>
      <c r="E5690" s="32">
        <f t="shared" si="177"/>
        <v>0</v>
      </c>
      <c r="F5690" s="28">
        <v>0</v>
      </c>
      <c r="G5690" s="29">
        <v>0</v>
      </c>
      <c r="H5690" s="19">
        <v>0</v>
      </c>
      <c r="I5690" s="19">
        <v>0</v>
      </c>
      <c r="J5690" s="39">
        <v>0</v>
      </c>
      <c r="K5690" s="40">
        <v>0</v>
      </c>
      <c r="L5690" s="19">
        <v>0</v>
      </c>
      <c r="M5690" s="19">
        <v>0</v>
      </c>
      <c r="N5690" s="39">
        <v>0</v>
      </c>
      <c r="O5690" s="40">
        <v>0</v>
      </c>
      <c r="P5690" s="19">
        <v>0</v>
      </c>
      <c r="Q5690" s="19">
        <v>0</v>
      </c>
      <c r="R5690" s="39">
        <v>0</v>
      </c>
      <c r="S5690" s="40">
        <v>0</v>
      </c>
      <c r="T5690" s="19">
        <v>0</v>
      </c>
      <c r="U5690" s="19">
        <v>0</v>
      </c>
      <c r="V5690" s="39"/>
      <c r="W5690" s="40"/>
      <c r="X5690" s="19"/>
      <c r="Y5690" s="19"/>
      <c r="Z5690" s="39"/>
      <c r="AA5690" s="40"/>
      <c r="AB5690" s="19"/>
      <c r="AC5690" s="19"/>
      <c r="AD5690" s="43"/>
      <c r="AE5690" s="26"/>
      <c r="AF5690" s="26"/>
      <c r="AG5690" s="44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6" t="s">
        <v>1656</v>
      </c>
      <c r="B5691" s="37" t="s">
        <v>363</v>
      </c>
      <c r="C5691" s="38" t="s">
        <v>364</v>
      </c>
      <c r="D5691" s="24">
        <f t="shared" si="176"/>
        <v>0</v>
      </c>
      <c r="E5691" s="32">
        <f t="shared" si="177"/>
        <v>0</v>
      </c>
      <c r="F5691" s="28"/>
      <c r="G5691" s="29"/>
      <c r="H5691" s="22"/>
      <c r="I5691" s="22"/>
      <c r="J5691" s="41"/>
      <c r="K5691" s="42"/>
      <c r="L5691" s="22"/>
      <c r="M5691" s="22"/>
      <c r="N5691" s="41"/>
      <c r="O5691" s="42"/>
      <c r="P5691" s="19"/>
      <c r="Q5691" s="19"/>
      <c r="R5691" s="41"/>
      <c r="S5691" s="42"/>
      <c r="T5691" s="22"/>
      <c r="U5691" s="22"/>
      <c r="V5691" s="41"/>
      <c r="W5691" s="42"/>
      <c r="X5691" s="22"/>
      <c r="Y5691" s="22"/>
      <c r="Z5691" s="41"/>
      <c r="AA5691" s="42"/>
      <c r="AB5691" s="22"/>
      <c r="AC5691" s="22"/>
      <c r="AD5691" s="43"/>
      <c r="AE5691" s="26"/>
      <c r="AF5691" s="26"/>
      <c r="AG5691" s="44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6" t="s">
        <v>1656</v>
      </c>
      <c r="B5692" s="37" t="s">
        <v>365</v>
      </c>
      <c r="C5692" s="38" t="s">
        <v>366</v>
      </c>
      <c r="D5692" s="24">
        <f t="shared" si="176"/>
        <v>0</v>
      </c>
      <c r="E5692" s="32">
        <f t="shared" si="177"/>
        <v>0</v>
      </c>
      <c r="F5692" s="28">
        <v>0</v>
      </c>
      <c r="G5692" s="29">
        <v>0</v>
      </c>
      <c r="H5692" s="19">
        <v>0</v>
      </c>
      <c r="I5692" s="19">
        <v>0</v>
      </c>
      <c r="J5692" s="39">
        <v>0</v>
      </c>
      <c r="K5692" s="40">
        <v>0</v>
      </c>
      <c r="L5692" s="19">
        <v>0</v>
      </c>
      <c r="M5692" s="19">
        <v>0</v>
      </c>
      <c r="N5692" s="39">
        <v>0</v>
      </c>
      <c r="O5692" s="40">
        <v>0</v>
      </c>
      <c r="P5692" s="22">
        <v>0</v>
      </c>
      <c r="Q5692" s="22">
        <v>0</v>
      </c>
      <c r="R5692" s="39">
        <v>0</v>
      </c>
      <c r="S5692" s="40">
        <v>0</v>
      </c>
      <c r="T5692" s="19">
        <v>0</v>
      </c>
      <c r="U5692" s="19">
        <v>0</v>
      </c>
      <c r="V5692" s="39"/>
      <c r="W5692" s="40"/>
      <c r="X5692" s="19"/>
      <c r="Y5692" s="19"/>
      <c r="Z5692" s="39"/>
      <c r="AA5692" s="40"/>
      <c r="AB5692" s="19"/>
      <c r="AC5692" s="19"/>
      <c r="AD5692" s="43"/>
      <c r="AE5692" s="26"/>
      <c r="AF5692" s="26"/>
      <c r="AG5692" s="44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6" t="s">
        <v>1656</v>
      </c>
      <c r="B5693" s="37" t="s">
        <v>367</v>
      </c>
      <c r="C5693" s="38" t="s">
        <v>368</v>
      </c>
      <c r="D5693" s="24">
        <f t="shared" si="176"/>
        <v>0</v>
      </c>
      <c r="E5693" s="32">
        <f t="shared" si="177"/>
        <v>0</v>
      </c>
      <c r="F5693" s="28">
        <v>0</v>
      </c>
      <c r="G5693" s="29">
        <v>0</v>
      </c>
      <c r="H5693" s="22">
        <v>0</v>
      </c>
      <c r="I5693" s="22">
        <v>0</v>
      </c>
      <c r="J5693" s="41">
        <v>0</v>
      </c>
      <c r="K5693" s="42">
        <v>0</v>
      </c>
      <c r="L5693" s="22">
        <v>0</v>
      </c>
      <c r="M5693" s="22">
        <v>0</v>
      </c>
      <c r="N5693" s="41">
        <v>0</v>
      </c>
      <c r="O5693" s="42">
        <v>0</v>
      </c>
      <c r="P5693" s="19">
        <v>0</v>
      </c>
      <c r="Q5693" s="19">
        <v>0</v>
      </c>
      <c r="R5693" s="41">
        <v>0</v>
      </c>
      <c r="S5693" s="42">
        <v>0</v>
      </c>
      <c r="T5693" s="22">
        <v>0</v>
      </c>
      <c r="U5693" s="22">
        <v>0</v>
      </c>
      <c r="V5693" s="41"/>
      <c r="W5693" s="42"/>
      <c r="X5693" s="22"/>
      <c r="Y5693" s="22"/>
      <c r="Z5693" s="41"/>
      <c r="AA5693" s="42"/>
      <c r="AB5693" s="22"/>
      <c r="AC5693" s="22"/>
      <c r="AD5693" s="43"/>
      <c r="AE5693" s="26"/>
      <c r="AF5693" s="26"/>
      <c r="AG5693" s="44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6" t="s">
        <v>1656</v>
      </c>
      <c r="B5694" s="37" t="s">
        <v>369</v>
      </c>
      <c r="C5694" s="38" t="s">
        <v>370</v>
      </c>
      <c r="D5694" s="24">
        <f t="shared" si="176"/>
        <v>0</v>
      </c>
      <c r="E5694" s="32">
        <f t="shared" si="177"/>
        <v>0</v>
      </c>
      <c r="F5694" s="28"/>
      <c r="G5694" s="29"/>
      <c r="H5694" s="22"/>
      <c r="I5694" s="22"/>
      <c r="J5694" s="41"/>
      <c r="K5694" s="42"/>
      <c r="L5694" s="22"/>
      <c r="M5694" s="22"/>
      <c r="N5694" s="41"/>
      <c r="O5694" s="42"/>
      <c r="P5694" s="22"/>
      <c r="Q5694" s="22"/>
      <c r="R5694" s="41"/>
      <c r="S5694" s="42"/>
      <c r="T5694" s="22"/>
      <c r="U5694" s="22"/>
      <c r="V5694" s="41"/>
      <c r="W5694" s="42"/>
      <c r="X5694" s="22"/>
      <c r="Y5694" s="22"/>
      <c r="Z5694" s="41"/>
      <c r="AA5694" s="42"/>
      <c r="AB5694" s="22"/>
      <c r="AC5694" s="22"/>
      <c r="AD5694" s="43"/>
      <c r="AE5694" s="26"/>
      <c r="AF5694" s="26"/>
      <c r="AG5694" s="44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6" t="s">
        <v>1656</v>
      </c>
      <c r="B5695" s="37" t="s">
        <v>371</v>
      </c>
      <c r="C5695" s="38" t="s">
        <v>372</v>
      </c>
      <c r="D5695" s="24">
        <f t="shared" si="176"/>
        <v>0</v>
      </c>
      <c r="E5695" s="32">
        <f t="shared" si="177"/>
        <v>0</v>
      </c>
      <c r="F5695" s="28">
        <v>0</v>
      </c>
      <c r="G5695" s="29">
        <v>0</v>
      </c>
      <c r="H5695" s="22">
        <v>0</v>
      </c>
      <c r="I5695" s="22">
        <v>0</v>
      </c>
      <c r="J5695" s="41">
        <v>0</v>
      </c>
      <c r="K5695" s="42">
        <v>0</v>
      </c>
      <c r="L5695" s="22">
        <v>0</v>
      </c>
      <c r="M5695" s="22">
        <v>0</v>
      </c>
      <c r="N5695" s="41">
        <v>0</v>
      </c>
      <c r="O5695" s="42">
        <v>0</v>
      </c>
      <c r="P5695" s="22">
        <v>0</v>
      </c>
      <c r="Q5695" s="22">
        <v>0</v>
      </c>
      <c r="R5695" s="41">
        <v>0</v>
      </c>
      <c r="S5695" s="42">
        <v>0</v>
      </c>
      <c r="T5695" s="22">
        <v>0</v>
      </c>
      <c r="U5695" s="22">
        <v>0</v>
      </c>
      <c r="V5695" s="41"/>
      <c r="W5695" s="42"/>
      <c r="X5695" s="22"/>
      <c r="Y5695" s="22"/>
      <c r="Z5695" s="41"/>
      <c r="AA5695" s="42"/>
      <c r="AB5695" s="22"/>
      <c r="AC5695" s="22"/>
      <c r="AD5695" s="43"/>
      <c r="AE5695" s="26"/>
      <c r="AF5695" s="26"/>
      <c r="AG5695" s="44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6" t="s">
        <v>1656</v>
      </c>
      <c r="B5696" s="37" t="s">
        <v>373</v>
      </c>
      <c r="C5696" s="38" t="s">
        <v>374</v>
      </c>
      <c r="D5696" s="24">
        <f t="shared" si="176"/>
        <v>0</v>
      </c>
      <c r="E5696" s="32">
        <f t="shared" si="177"/>
        <v>0</v>
      </c>
      <c r="F5696" s="28">
        <v>0</v>
      </c>
      <c r="G5696" s="29">
        <v>0</v>
      </c>
      <c r="H5696" s="22">
        <v>0</v>
      </c>
      <c r="I5696" s="22">
        <v>0</v>
      </c>
      <c r="J5696" s="41">
        <v>0</v>
      </c>
      <c r="K5696" s="42">
        <v>0</v>
      </c>
      <c r="L5696" s="22">
        <v>0</v>
      </c>
      <c r="M5696" s="22">
        <v>0</v>
      </c>
      <c r="N5696" s="41">
        <v>0</v>
      </c>
      <c r="O5696" s="42">
        <v>0</v>
      </c>
      <c r="P5696" s="22">
        <v>0</v>
      </c>
      <c r="Q5696" s="22">
        <v>0</v>
      </c>
      <c r="R5696" s="41">
        <v>0</v>
      </c>
      <c r="S5696" s="42">
        <v>0</v>
      </c>
      <c r="T5696" s="22">
        <v>0</v>
      </c>
      <c r="U5696" s="22">
        <v>0</v>
      </c>
      <c r="V5696" s="41"/>
      <c r="W5696" s="42"/>
      <c r="X5696" s="22"/>
      <c r="Y5696" s="22"/>
      <c r="Z5696" s="41"/>
      <c r="AA5696" s="42"/>
      <c r="AB5696" s="22"/>
      <c r="AC5696" s="22"/>
      <c r="AD5696" s="43"/>
      <c r="AE5696" s="26"/>
      <c r="AF5696" s="26"/>
      <c r="AG5696" s="44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6" t="s">
        <v>1656</v>
      </c>
      <c r="B5697" s="37" t="s">
        <v>375</v>
      </c>
      <c r="C5697" s="38" t="s">
        <v>376</v>
      </c>
      <c r="D5697" s="24">
        <f t="shared" si="176"/>
        <v>0</v>
      </c>
      <c r="E5697" s="32">
        <f t="shared" si="177"/>
        <v>0</v>
      </c>
      <c r="F5697" s="28"/>
      <c r="G5697" s="29"/>
      <c r="H5697" s="22"/>
      <c r="I5697" s="22"/>
      <c r="J5697" s="41"/>
      <c r="K5697" s="42"/>
      <c r="L5697" s="22"/>
      <c r="M5697" s="22"/>
      <c r="N5697" s="41"/>
      <c r="O5697" s="42"/>
      <c r="P5697" s="22"/>
      <c r="Q5697" s="22"/>
      <c r="R5697" s="41"/>
      <c r="S5697" s="42"/>
      <c r="T5697" s="22"/>
      <c r="U5697" s="22"/>
      <c r="V5697" s="41"/>
      <c r="W5697" s="42"/>
      <c r="X5697" s="22"/>
      <c r="Y5697" s="22"/>
      <c r="Z5697" s="41"/>
      <c r="AA5697" s="42"/>
      <c r="AB5697" s="22"/>
      <c r="AC5697" s="22"/>
      <c r="AD5697" s="43"/>
      <c r="AE5697" s="26"/>
      <c r="AF5697" s="26"/>
      <c r="AG5697" s="44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6" t="s">
        <v>1656</v>
      </c>
      <c r="B5698" s="37" t="s">
        <v>377</v>
      </c>
      <c r="C5698" s="38" t="s">
        <v>378</v>
      </c>
      <c r="D5698" s="24">
        <f t="shared" si="176"/>
        <v>0</v>
      </c>
      <c r="E5698" s="32">
        <f t="shared" si="177"/>
        <v>0</v>
      </c>
      <c r="F5698" s="28">
        <v>0</v>
      </c>
      <c r="G5698" s="29">
        <v>0</v>
      </c>
      <c r="H5698" s="22">
        <v>0</v>
      </c>
      <c r="I5698" s="22">
        <v>0</v>
      </c>
      <c r="J5698" s="41">
        <v>0</v>
      </c>
      <c r="K5698" s="42">
        <v>0</v>
      </c>
      <c r="L5698" s="22">
        <v>0</v>
      </c>
      <c r="M5698" s="22">
        <v>0</v>
      </c>
      <c r="N5698" s="41">
        <v>0</v>
      </c>
      <c r="O5698" s="42">
        <v>0</v>
      </c>
      <c r="P5698" s="22">
        <v>0</v>
      </c>
      <c r="Q5698" s="22">
        <v>0</v>
      </c>
      <c r="R5698" s="41">
        <v>0</v>
      </c>
      <c r="S5698" s="42">
        <v>0</v>
      </c>
      <c r="T5698" s="22">
        <v>0</v>
      </c>
      <c r="U5698" s="22">
        <v>0</v>
      </c>
      <c r="V5698" s="41"/>
      <c r="W5698" s="42"/>
      <c r="X5698" s="22"/>
      <c r="Y5698" s="22"/>
      <c r="Z5698" s="41"/>
      <c r="AA5698" s="42"/>
      <c r="AB5698" s="22"/>
      <c r="AC5698" s="22"/>
      <c r="AD5698" s="43"/>
      <c r="AE5698" s="26"/>
      <c r="AF5698" s="26"/>
      <c r="AG5698" s="44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6" t="s">
        <v>1656</v>
      </c>
      <c r="B5699" s="37" t="s">
        <v>379</v>
      </c>
      <c r="C5699" s="38" t="s">
        <v>380</v>
      </c>
      <c r="D5699" s="24">
        <f t="shared" si="176"/>
        <v>0</v>
      </c>
      <c r="E5699" s="32">
        <f t="shared" si="177"/>
        <v>0</v>
      </c>
      <c r="F5699" s="28">
        <v>0</v>
      </c>
      <c r="G5699" s="29">
        <v>0</v>
      </c>
      <c r="H5699" s="22">
        <v>0</v>
      </c>
      <c r="I5699" s="22">
        <v>0</v>
      </c>
      <c r="J5699" s="41">
        <v>0</v>
      </c>
      <c r="K5699" s="42">
        <v>0</v>
      </c>
      <c r="L5699" s="22">
        <v>0</v>
      </c>
      <c r="M5699" s="22">
        <v>0</v>
      </c>
      <c r="N5699" s="41">
        <v>0</v>
      </c>
      <c r="O5699" s="42">
        <v>0</v>
      </c>
      <c r="P5699" s="22">
        <v>0</v>
      </c>
      <c r="Q5699" s="22">
        <v>0</v>
      </c>
      <c r="R5699" s="41">
        <v>0</v>
      </c>
      <c r="S5699" s="42">
        <v>0</v>
      </c>
      <c r="T5699" s="22">
        <v>0</v>
      </c>
      <c r="U5699" s="22">
        <v>0</v>
      </c>
      <c r="V5699" s="41"/>
      <c r="W5699" s="42"/>
      <c r="X5699" s="22"/>
      <c r="Y5699" s="22"/>
      <c r="Z5699" s="41"/>
      <c r="AA5699" s="42"/>
      <c r="AB5699" s="22"/>
      <c r="AC5699" s="22"/>
      <c r="AD5699" s="43"/>
      <c r="AE5699" s="26"/>
      <c r="AF5699" s="26"/>
      <c r="AG5699" s="44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6" t="s">
        <v>1656</v>
      </c>
      <c r="B5700" s="37" t="s">
        <v>381</v>
      </c>
      <c r="C5700" s="38" t="s">
        <v>382</v>
      </c>
      <c r="D5700" s="24">
        <f t="shared" ref="D5700:D5763" si="178">F5700+H5700+J5700+L5700+N5700+P5700+R5700+T5700+V5700+X5700+Z5700+AB5700</f>
        <v>0</v>
      </c>
      <c r="E5700" s="32">
        <f t="shared" ref="E5700:E5763" si="179">G5700+I5700+K5700+M5700+O5700+Q5700+S5700+U5700+W5700+Y5700+AA5700+AC5700</f>
        <v>0</v>
      </c>
      <c r="F5700" s="28"/>
      <c r="G5700" s="29"/>
      <c r="H5700" s="22"/>
      <c r="I5700" s="22"/>
      <c r="J5700" s="41"/>
      <c r="K5700" s="42"/>
      <c r="L5700" s="22"/>
      <c r="M5700" s="22"/>
      <c r="N5700" s="41"/>
      <c r="O5700" s="42"/>
      <c r="P5700" s="22"/>
      <c r="Q5700" s="22"/>
      <c r="R5700" s="41"/>
      <c r="S5700" s="42"/>
      <c r="T5700" s="22"/>
      <c r="U5700" s="22"/>
      <c r="V5700" s="41"/>
      <c r="W5700" s="42"/>
      <c r="X5700" s="22"/>
      <c r="Y5700" s="22"/>
      <c r="Z5700" s="41"/>
      <c r="AA5700" s="42"/>
      <c r="AB5700" s="22"/>
      <c r="AC5700" s="22"/>
      <c r="AD5700" s="43"/>
      <c r="AE5700" s="26"/>
      <c r="AF5700" s="26"/>
      <c r="AG5700" s="44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6" t="s">
        <v>1656</v>
      </c>
      <c r="B5701" s="37" t="s">
        <v>383</v>
      </c>
      <c r="C5701" s="38" t="s">
        <v>384</v>
      </c>
      <c r="D5701" s="24">
        <f t="shared" si="178"/>
        <v>0</v>
      </c>
      <c r="E5701" s="32">
        <f t="shared" si="179"/>
        <v>0</v>
      </c>
      <c r="F5701" s="28">
        <v>0</v>
      </c>
      <c r="G5701" s="29">
        <v>0</v>
      </c>
      <c r="H5701" s="22">
        <v>0</v>
      </c>
      <c r="I5701" s="22">
        <v>0</v>
      </c>
      <c r="J5701" s="41">
        <v>0</v>
      </c>
      <c r="K5701" s="42">
        <v>0</v>
      </c>
      <c r="L5701" s="22">
        <v>0</v>
      </c>
      <c r="M5701" s="22">
        <v>0</v>
      </c>
      <c r="N5701" s="41">
        <v>0</v>
      </c>
      <c r="O5701" s="42">
        <v>0</v>
      </c>
      <c r="P5701" s="22">
        <v>0</v>
      </c>
      <c r="Q5701" s="22">
        <v>0</v>
      </c>
      <c r="R5701" s="41">
        <v>0</v>
      </c>
      <c r="S5701" s="42">
        <v>0</v>
      </c>
      <c r="T5701" s="22">
        <v>0</v>
      </c>
      <c r="U5701" s="22">
        <v>0</v>
      </c>
      <c r="V5701" s="41"/>
      <c r="W5701" s="42"/>
      <c r="X5701" s="22"/>
      <c r="Y5701" s="22"/>
      <c r="Z5701" s="41"/>
      <c r="AA5701" s="42"/>
      <c r="AB5701" s="22"/>
      <c r="AC5701" s="22"/>
      <c r="AD5701" s="43"/>
      <c r="AE5701" s="26"/>
      <c r="AF5701" s="26"/>
      <c r="AG5701" s="44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6" t="s">
        <v>1656</v>
      </c>
      <c r="B5702" s="37" t="s">
        <v>385</v>
      </c>
      <c r="C5702" s="38" t="s">
        <v>386</v>
      </c>
      <c r="D5702" s="24">
        <f t="shared" si="178"/>
        <v>0</v>
      </c>
      <c r="E5702" s="32">
        <f t="shared" si="179"/>
        <v>0</v>
      </c>
      <c r="F5702" s="28">
        <v>0</v>
      </c>
      <c r="G5702" s="29">
        <v>0</v>
      </c>
      <c r="H5702" s="19">
        <v>0</v>
      </c>
      <c r="I5702" s="19">
        <v>0</v>
      </c>
      <c r="J5702" s="39">
        <v>0</v>
      </c>
      <c r="K5702" s="40">
        <v>0</v>
      </c>
      <c r="L5702" s="19">
        <v>0</v>
      </c>
      <c r="M5702" s="19">
        <v>0</v>
      </c>
      <c r="N5702" s="39">
        <v>0</v>
      </c>
      <c r="O5702" s="40">
        <v>0</v>
      </c>
      <c r="P5702" s="22">
        <v>0</v>
      </c>
      <c r="Q5702" s="22">
        <v>0</v>
      </c>
      <c r="R5702" s="39">
        <v>0</v>
      </c>
      <c r="S5702" s="40">
        <v>0</v>
      </c>
      <c r="T5702" s="19">
        <v>0</v>
      </c>
      <c r="U5702" s="19">
        <v>0</v>
      </c>
      <c r="V5702" s="39"/>
      <c r="W5702" s="40"/>
      <c r="X5702" s="19"/>
      <c r="Y5702" s="19"/>
      <c r="Z5702" s="39"/>
      <c r="AA5702" s="40"/>
      <c r="AB5702" s="19"/>
      <c r="AC5702" s="19"/>
      <c r="AD5702" s="43"/>
      <c r="AE5702" s="26"/>
      <c r="AF5702" s="26"/>
      <c r="AG5702" s="44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6" t="s">
        <v>1656</v>
      </c>
      <c r="B5703" s="37" t="s">
        <v>387</v>
      </c>
      <c r="C5703" s="38" t="s">
        <v>388</v>
      </c>
      <c r="D5703" s="24">
        <f t="shared" si="178"/>
        <v>0</v>
      </c>
      <c r="E5703" s="32">
        <f t="shared" si="179"/>
        <v>0</v>
      </c>
      <c r="F5703" s="28"/>
      <c r="G5703" s="29"/>
      <c r="H5703" s="22"/>
      <c r="I5703" s="22"/>
      <c r="J5703" s="41"/>
      <c r="K5703" s="42"/>
      <c r="L5703" s="22"/>
      <c r="M5703" s="22"/>
      <c r="N5703" s="41"/>
      <c r="O5703" s="42"/>
      <c r="P5703" s="19"/>
      <c r="Q5703" s="19"/>
      <c r="R5703" s="41"/>
      <c r="S5703" s="42"/>
      <c r="T5703" s="22"/>
      <c r="U5703" s="22"/>
      <c r="V5703" s="41"/>
      <c r="W5703" s="42"/>
      <c r="X5703" s="22"/>
      <c r="Y5703" s="22"/>
      <c r="Z5703" s="41"/>
      <c r="AA5703" s="42"/>
      <c r="AB5703" s="22"/>
      <c r="AC5703" s="22"/>
      <c r="AD5703" s="43"/>
      <c r="AE5703" s="26"/>
      <c r="AF5703" s="26"/>
      <c r="AG5703" s="44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6" t="s">
        <v>1656</v>
      </c>
      <c r="B5704" s="37" t="s">
        <v>389</v>
      </c>
      <c r="C5704" s="38" t="s">
        <v>390</v>
      </c>
      <c r="D5704" s="24">
        <f t="shared" si="178"/>
        <v>2.02</v>
      </c>
      <c r="E5704" s="32">
        <f t="shared" si="179"/>
        <v>0</v>
      </c>
      <c r="F5704" s="28">
        <v>2.02</v>
      </c>
      <c r="G5704" s="29">
        <v>0</v>
      </c>
      <c r="H5704" s="19">
        <v>0</v>
      </c>
      <c r="I5704" s="19">
        <v>0</v>
      </c>
      <c r="J5704" s="39">
        <v>0</v>
      </c>
      <c r="K5704" s="40">
        <v>0</v>
      </c>
      <c r="L5704" s="19">
        <v>0</v>
      </c>
      <c r="M5704" s="19">
        <v>0</v>
      </c>
      <c r="N5704" s="39">
        <v>0</v>
      </c>
      <c r="O5704" s="40">
        <v>0</v>
      </c>
      <c r="P5704" s="22">
        <v>0</v>
      </c>
      <c r="Q5704" s="22">
        <v>0</v>
      </c>
      <c r="R5704" s="39">
        <v>0</v>
      </c>
      <c r="S5704" s="40">
        <v>0</v>
      </c>
      <c r="T5704" s="19">
        <v>0</v>
      </c>
      <c r="U5704" s="19">
        <v>0</v>
      </c>
      <c r="V5704" s="39"/>
      <c r="W5704" s="40"/>
      <c r="X5704" s="19"/>
      <c r="Y5704" s="19"/>
      <c r="Z5704" s="39"/>
      <c r="AA5704" s="40"/>
      <c r="AB5704" s="19"/>
      <c r="AC5704" s="19"/>
      <c r="AD5704" s="43"/>
      <c r="AE5704" s="26"/>
      <c r="AF5704" s="26"/>
      <c r="AG5704" s="44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6" t="s">
        <v>1656</v>
      </c>
      <c r="B5705" s="37" t="s">
        <v>391</v>
      </c>
      <c r="C5705" s="38" t="s">
        <v>392</v>
      </c>
      <c r="D5705" s="24">
        <f t="shared" si="178"/>
        <v>0</v>
      </c>
      <c r="E5705" s="32">
        <f t="shared" si="179"/>
        <v>0</v>
      </c>
      <c r="F5705" s="28">
        <v>0</v>
      </c>
      <c r="G5705" s="29">
        <v>0</v>
      </c>
      <c r="H5705" s="22">
        <v>0</v>
      </c>
      <c r="I5705" s="22">
        <v>0</v>
      </c>
      <c r="J5705" s="41">
        <v>0</v>
      </c>
      <c r="K5705" s="42">
        <v>0</v>
      </c>
      <c r="L5705" s="22">
        <v>0</v>
      </c>
      <c r="M5705" s="22">
        <v>0</v>
      </c>
      <c r="N5705" s="41">
        <v>0</v>
      </c>
      <c r="O5705" s="42">
        <v>0</v>
      </c>
      <c r="P5705" s="19">
        <v>0</v>
      </c>
      <c r="Q5705" s="19">
        <v>0</v>
      </c>
      <c r="R5705" s="41">
        <v>0</v>
      </c>
      <c r="S5705" s="42">
        <v>0</v>
      </c>
      <c r="T5705" s="22">
        <v>0</v>
      </c>
      <c r="U5705" s="22">
        <v>0</v>
      </c>
      <c r="V5705" s="41"/>
      <c r="W5705" s="42"/>
      <c r="X5705" s="22"/>
      <c r="Y5705" s="22"/>
      <c r="Z5705" s="41"/>
      <c r="AA5705" s="42"/>
      <c r="AB5705" s="22"/>
      <c r="AC5705" s="22"/>
      <c r="AD5705" s="43"/>
      <c r="AE5705" s="26"/>
      <c r="AF5705" s="26"/>
      <c r="AG5705" s="44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6" t="s">
        <v>1656</v>
      </c>
      <c r="B5706" s="37" t="s">
        <v>393</v>
      </c>
      <c r="C5706" s="38" t="s">
        <v>394</v>
      </c>
      <c r="D5706" s="24">
        <f t="shared" si="178"/>
        <v>0</v>
      </c>
      <c r="E5706" s="32">
        <f t="shared" si="179"/>
        <v>0</v>
      </c>
      <c r="F5706" s="28"/>
      <c r="G5706" s="29"/>
      <c r="H5706" s="22"/>
      <c r="I5706" s="22"/>
      <c r="J5706" s="41"/>
      <c r="K5706" s="42"/>
      <c r="L5706" s="22"/>
      <c r="M5706" s="22"/>
      <c r="N5706" s="41"/>
      <c r="O5706" s="42"/>
      <c r="P5706" s="22"/>
      <c r="Q5706" s="22"/>
      <c r="R5706" s="41"/>
      <c r="S5706" s="42"/>
      <c r="T5706" s="22"/>
      <c r="U5706" s="22"/>
      <c r="V5706" s="41"/>
      <c r="W5706" s="42"/>
      <c r="X5706" s="22"/>
      <c r="Y5706" s="22"/>
      <c r="Z5706" s="41"/>
      <c r="AA5706" s="42"/>
      <c r="AB5706" s="22"/>
      <c r="AC5706" s="22"/>
      <c r="AD5706" s="43"/>
      <c r="AE5706" s="26"/>
      <c r="AF5706" s="26"/>
      <c r="AG5706" s="44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6" t="s">
        <v>1656</v>
      </c>
      <c r="B5707" s="37" t="s">
        <v>395</v>
      </c>
      <c r="C5707" s="38" t="s">
        <v>396</v>
      </c>
      <c r="D5707" s="24">
        <f t="shared" si="178"/>
        <v>0</v>
      </c>
      <c r="E5707" s="32">
        <f t="shared" si="179"/>
        <v>0</v>
      </c>
      <c r="F5707" s="28">
        <v>0</v>
      </c>
      <c r="G5707" s="29">
        <v>0</v>
      </c>
      <c r="H5707" s="22">
        <v>0</v>
      </c>
      <c r="I5707" s="22">
        <v>0</v>
      </c>
      <c r="J5707" s="41">
        <v>0</v>
      </c>
      <c r="K5707" s="42">
        <v>0</v>
      </c>
      <c r="L5707" s="22">
        <v>0</v>
      </c>
      <c r="M5707" s="22">
        <v>0</v>
      </c>
      <c r="N5707" s="41">
        <v>0</v>
      </c>
      <c r="O5707" s="42">
        <v>0</v>
      </c>
      <c r="P5707" s="22">
        <v>0</v>
      </c>
      <c r="Q5707" s="22">
        <v>0</v>
      </c>
      <c r="R5707" s="41">
        <v>0</v>
      </c>
      <c r="S5707" s="42">
        <v>0</v>
      </c>
      <c r="T5707" s="22">
        <v>0</v>
      </c>
      <c r="U5707" s="22">
        <v>0</v>
      </c>
      <c r="V5707" s="41"/>
      <c r="W5707" s="42"/>
      <c r="X5707" s="22"/>
      <c r="Y5707" s="22"/>
      <c r="Z5707" s="41"/>
      <c r="AA5707" s="42"/>
      <c r="AB5707" s="22"/>
      <c r="AC5707" s="22"/>
      <c r="AD5707" s="43"/>
      <c r="AE5707" s="26"/>
      <c r="AF5707" s="26"/>
      <c r="AG5707" s="44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6" t="s">
        <v>1656</v>
      </c>
      <c r="B5708" s="37" t="s">
        <v>397</v>
      </c>
      <c r="C5708" s="38" t="s">
        <v>398</v>
      </c>
      <c r="D5708" s="24">
        <f t="shared" si="178"/>
        <v>0</v>
      </c>
      <c r="E5708" s="32">
        <f t="shared" si="179"/>
        <v>0</v>
      </c>
      <c r="F5708" s="28"/>
      <c r="G5708" s="29"/>
      <c r="H5708" s="22"/>
      <c r="I5708" s="22"/>
      <c r="J5708" s="41"/>
      <c r="K5708" s="42"/>
      <c r="L5708" s="22"/>
      <c r="M5708" s="22"/>
      <c r="N5708" s="41"/>
      <c r="O5708" s="42"/>
      <c r="P5708" s="22"/>
      <c r="Q5708" s="22"/>
      <c r="R5708" s="41"/>
      <c r="S5708" s="42"/>
      <c r="T5708" s="22"/>
      <c r="U5708" s="22"/>
      <c r="V5708" s="41"/>
      <c r="W5708" s="42"/>
      <c r="X5708" s="22"/>
      <c r="Y5708" s="22"/>
      <c r="Z5708" s="41"/>
      <c r="AA5708" s="42"/>
      <c r="AB5708" s="22"/>
      <c r="AC5708" s="22"/>
      <c r="AD5708" s="43"/>
      <c r="AE5708" s="26"/>
      <c r="AF5708" s="26"/>
      <c r="AG5708" s="44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6" t="s">
        <v>1656</v>
      </c>
      <c r="B5709" s="37" t="s">
        <v>399</v>
      </c>
      <c r="C5709" s="38" t="s">
        <v>400</v>
      </c>
      <c r="D5709" s="24">
        <f t="shared" si="178"/>
        <v>0</v>
      </c>
      <c r="E5709" s="32">
        <f t="shared" si="179"/>
        <v>0</v>
      </c>
      <c r="F5709" s="28"/>
      <c r="G5709" s="29"/>
      <c r="H5709" s="22"/>
      <c r="I5709" s="22"/>
      <c r="J5709" s="41"/>
      <c r="K5709" s="42"/>
      <c r="L5709" s="22"/>
      <c r="M5709" s="22"/>
      <c r="N5709" s="41"/>
      <c r="O5709" s="42"/>
      <c r="P5709" s="22"/>
      <c r="Q5709" s="22"/>
      <c r="R5709" s="41"/>
      <c r="S5709" s="42"/>
      <c r="T5709" s="22"/>
      <c r="U5709" s="22"/>
      <c r="V5709" s="41"/>
      <c r="W5709" s="42"/>
      <c r="X5709" s="22"/>
      <c r="Y5709" s="22"/>
      <c r="Z5709" s="41"/>
      <c r="AA5709" s="42"/>
      <c r="AB5709" s="22"/>
      <c r="AC5709" s="22"/>
      <c r="AD5709" s="43"/>
      <c r="AE5709" s="26"/>
      <c r="AF5709" s="26"/>
      <c r="AG5709" s="44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6" t="s">
        <v>1656</v>
      </c>
      <c r="B5710" s="37" t="s">
        <v>401</v>
      </c>
      <c r="C5710" s="38" t="s">
        <v>402</v>
      </c>
      <c r="D5710" s="24">
        <f t="shared" si="178"/>
        <v>0</v>
      </c>
      <c r="E5710" s="32">
        <f t="shared" si="179"/>
        <v>0</v>
      </c>
      <c r="F5710" s="28"/>
      <c r="G5710" s="29"/>
      <c r="H5710" s="22"/>
      <c r="I5710" s="22"/>
      <c r="J5710" s="41"/>
      <c r="K5710" s="42"/>
      <c r="L5710" s="22"/>
      <c r="M5710" s="22"/>
      <c r="N5710" s="41"/>
      <c r="O5710" s="42"/>
      <c r="P5710" s="22"/>
      <c r="Q5710" s="22"/>
      <c r="R5710" s="41"/>
      <c r="S5710" s="42"/>
      <c r="T5710" s="22"/>
      <c r="U5710" s="22"/>
      <c r="V5710" s="41"/>
      <c r="W5710" s="42"/>
      <c r="X5710" s="22"/>
      <c r="Y5710" s="22"/>
      <c r="Z5710" s="41"/>
      <c r="AA5710" s="42"/>
      <c r="AB5710" s="22"/>
      <c r="AC5710" s="22"/>
      <c r="AD5710" s="43"/>
      <c r="AE5710" s="26"/>
      <c r="AF5710" s="26"/>
      <c r="AG5710" s="44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6" t="s">
        <v>1656</v>
      </c>
      <c r="B5711" s="37" t="s">
        <v>403</v>
      </c>
      <c r="C5711" s="38" t="s">
        <v>404</v>
      </c>
      <c r="D5711" s="24">
        <f t="shared" si="178"/>
        <v>0</v>
      </c>
      <c r="E5711" s="32">
        <f t="shared" si="179"/>
        <v>0</v>
      </c>
      <c r="F5711" s="28">
        <v>0</v>
      </c>
      <c r="G5711" s="29">
        <v>0</v>
      </c>
      <c r="H5711" s="19">
        <v>0</v>
      </c>
      <c r="I5711" s="19">
        <v>0</v>
      </c>
      <c r="J5711" s="39">
        <v>0</v>
      </c>
      <c r="K5711" s="40">
        <v>0</v>
      </c>
      <c r="L5711" s="19">
        <v>0</v>
      </c>
      <c r="M5711" s="19">
        <v>0</v>
      </c>
      <c r="N5711" s="39">
        <v>0</v>
      </c>
      <c r="O5711" s="40">
        <v>0</v>
      </c>
      <c r="P5711" s="22">
        <v>0</v>
      </c>
      <c r="Q5711" s="22">
        <v>0</v>
      </c>
      <c r="R5711" s="39">
        <v>0</v>
      </c>
      <c r="S5711" s="40">
        <v>0</v>
      </c>
      <c r="T5711" s="19">
        <v>0</v>
      </c>
      <c r="U5711" s="19">
        <v>0</v>
      </c>
      <c r="V5711" s="39"/>
      <c r="W5711" s="40"/>
      <c r="X5711" s="19"/>
      <c r="Y5711" s="19"/>
      <c r="Z5711" s="39"/>
      <c r="AA5711" s="40"/>
      <c r="AB5711" s="19"/>
      <c r="AC5711" s="19"/>
      <c r="AD5711" s="43"/>
      <c r="AE5711" s="26"/>
      <c r="AF5711" s="26"/>
      <c r="AG5711" s="44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6" t="s">
        <v>1656</v>
      </c>
      <c r="B5712" s="37" t="s">
        <v>405</v>
      </c>
      <c r="C5712" s="38" t="s">
        <v>406</v>
      </c>
      <c r="D5712" s="24">
        <f t="shared" si="178"/>
        <v>0</v>
      </c>
      <c r="E5712" s="32">
        <f t="shared" si="179"/>
        <v>0</v>
      </c>
      <c r="F5712" s="28"/>
      <c r="G5712" s="29"/>
      <c r="H5712" s="22"/>
      <c r="I5712" s="22"/>
      <c r="J5712" s="41"/>
      <c r="K5712" s="42"/>
      <c r="L5712" s="22"/>
      <c r="M5712" s="22"/>
      <c r="N5712" s="41"/>
      <c r="O5712" s="42"/>
      <c r="P5712" s="19"/>
      <c r="Q5712" s="19"/>
      <c r="R5712" s="41"/>
      <c r="S5712" s="42"/>
      <c r="T5712" s="22"/>
      <c r="U5712" s="22"/>
      <c r="V5712" s="41"/>
      <c r="W5712" s="42"/>
      <c r="X5712" s="22"/>
      <c r="Y5712" s="22"/>
      <c r="Z5712" s="41"/>
      <c r="AA5712" s="42"/>
      <c r="AB5712" s="22"/>
      <c r="AC5712" s="22"/>
      <c r="AD5712" s="43"/>
      <c r="AE5712" s="26"/>
      <c r="AF5712" s="26"/>
      <c r="AG5712" s="44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6" t="s">
        <v>1656</v>
      </c>
      <c r="B5713" s="37" t="s">
        <v>407</v>
      </c>
      <c r="C5713" s="38" t="s">
        <v>408</v>
      </c>
      <c r="D5713" s="24">
        <f t="shared" si="178"/>
        <v>0</v>
      </c>
      <c r="E5713" s="32">
        <f t="shared" si="179"/>
        <v>0</v>
      </c>
      <c r="F5713" s="28">
        <v>0</v>
      </c>
      <c r="G5713" s="29">
        <v>0</v>
      </c>
      <c r="H5713" s="19">
        <v>0</v>
      </c>
      <c r="I5713" s="19">
        <v>0</v>
      </c>
      <c r="J5713" s="39">
        <v>0</v>
      </c>
      <c r="K5713" s="40">
        <v>0</v>
      </c>
      <c r="L5713" s="19">
        <v>0</v>
      </c>
      <c r="M5713" s="19">
        <v>0</v>
      </c>
      <c r="N5713" s="39">
        <v>0</v>
      </c>
      <c r="O5713" s="40">
        <v>0</v>
      </c>
      <c r="P5713" s="22">
        <v>0</v>
      </c>
      <c r="Q5713" s="22">
        <v>0</v>
      </c>
      <c r="R5713" s="39">
        <v>0</v>
      </c>
      <c r="S5713" s="40">
        <v>0</v>
      </c>
      <c r="T5713" s="19">
        <v>0</v>
      </c>
      <c r="U5713" s="19">
        <v>0</v>
      </c>
      <c r="V5713" s="39"/>
      <c r="W5713" s="40"/>
      <c r="X5713" s="19"/>
      <c r="Y5713" s="19"/>
      <c r="Z5713" s="39"/>
      <c r="AA5713" s="40"/>
      <c r="AB5713" s="19"/>
      <c r="AC5713" s="19"/>
      <c r="AD5713" s="43"/>
      <c r="AE5713" s="26"/>
      <c r="AF5713" s="26"/>
      <c r="AG5713" s="44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6" t="s">
        <v>1656</v>
      </c>
      <c r="B5714" s="37" t="s">
        <v>409</v>
      </c>
      <c r="C5714" s="38" t="s">
        <v>410</v>
      </c>
      <c r="D5714" s="24">
        <f t="shared" si="178"/>
        <v>0</v>
      </c>
      <c r="E5714" s="32">
        <f t="shared" si="179"/>
        <v>0</v>
      </c>
      <c r="F5714" s="28"/>
      <c r="G5714" s="29"/>
      <c r="H5714" s="22"/>
      <c r="I5714" s="22"/>
      <c r="J5714" s="41"/>
      <c r="K5714" s="42"/>
      <c r="L5714" s="22"/>
      <c r="M5714" s="22"/>
      <c r="N5714" s="41"/>
      <c r="O5714" s="42"/>
      <c r="P5714" s="19"/>
      <c r="Q5714" s="19"/>
      <c r="R5714" s="41"/>
      <c r="S5714" s="42"/>
      <c r="T5714" s="22"/>
      <c r="U5714" s="22"/>
      <c r="V5714" s="41"/>
      <c r="W5714" s="42"/>
      <c r="X5714" s="22"/>
      <c r="Y5714" s="22"/>
      <c r="Z5714" s="41"/>
      <c r="AA5714" s="42"/>
      <c r="AB5714" s="22"/>
      <c r="AC5714" s="22"/>
      <c r="AD5714" s="43"/>
      <c r="AE5714" s="26"/>
      <c r="AF5714" s="26"/>
      <c r="AG5714" s="44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6" t="s">
        <v>1656</v>
      </c>
      <c r="B5715" s="37" t="s">
        <v>411</v>
      </c>
      <c r="C5715" s="38" t="s">
        <v>412</v>
      </c>
      <c r="D5715" s="24">
        <f t="shared" si="178"/>
        <v>0</v>
      </c>
      <c r="E5715" s="32">
        <f t="shared" si="179"/>
        <v>0</v>
      </c>
      <c r="F5715" s="28"/>
      <c r="G5715" s="29"/>
      <c r="H5715" s="22"/>
      <c r="I5715" s="22"/>
      <c r="J5715" s="41"/>
      <c r="K5715" s="42"/>
      <c r="L5715" s="22"/>
      <c r="M5715" s="22"/>
      <c r="N5715" s="41"/>
      <c r="O5715" s="42"/>
      <c r="P5715" s="22"/>
      <c r="Q5715" s="22"/>
      <c r="R5715" s="41"/>
      <c r="S5715" s="42"/>
      <c r="T5715" s="22"/>
      <c r="U5715" s="22"/>
      <c r="V5715" s="41"/>
      <c r="W5715" s="42"/>
      <c r="X5715" s="22"/>
      <c r="Y5715" s="22"/>
      <c r="Z5715" s="41"/>
      <c r="AA5715" s="42"/>
      <c r="AB5715" s="22"/>
      <c r="AC5715" s="22"/>
      <c r="AD5715" s="43"/>
      <c r="AE5715" s="26"/>
      <c r="AF5715" s="26"/>
      <c r="AG5715" s="44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6" t="s">
        <v>1656</v>
      </c>
      <c r="B5716" s="37" t="s">
        <v>413</v>
      </c>
      <c r="C5716" s="38" t="s">
        <v>414</v>
      </c>
      <c r="D5716" s="24">
        <f t="shared" si="178"/>
        <v>0</v>
      </c>
      <c r="E5716" s="32">
        <f t="shared" si="179"/>
        <v>0</v>
      </c>
      <c r="F5716" s="28"/>
      <c r="G5716" s="29"/>
      <c r="H5716" s="22"/>
      <c r="I5716" s="22"/>
      <c r="J5716" s="41"/>
      <c r="K5716" s="42"/>
      <c r="L5716" s="22"/>
      <c r="M5716" s="22"/>
      <c r="N5716" s="41"/>
      <c r="O5716" s="42"/>
      <c r="P5716" s="22"/>
      <c r="Q5716" s="22"/>
      <c r="R5716" s="41"/>
      <c r="S5716" s="42"/>
      <c r="T5716" s="22"/>
      <c r="U5716" s="22"/>
      <c r="V5716" s="41"/>
      <c r="W5716" s="42"/>
      <c r="X5716" s="22"/>
      <c r="Y5716" s="22"/>
      <c r="Z5716" s="41"/>
      <c r="AA5716" s="42"/>
      <c r="AB5716" s="22"/>
      <c r="AC5716" s="22"/>
      <c r="AD5716" s="43"/>
      <c r="AE5716" s="26"/>
      <c r="AF5716" s="26"/>
      <c r="AG5716" s="44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6" t="s">
        <v>1656</v>
      </c>
      <c r="B5717" s="37" t="s">
        <v>415</v>
      </c>
      <c r="C5717" s="38" t="s">
        <v>416</v>
      </c>
      <c r="D5717" s="24">
        <f t="shared" si="178"/>
        <v>0</v>
      </c>
      <c r="E5717" s="32">
        <f t="shared" si="179"/>
        <v>0</v>
      </c>
      <c r="F5717" s="28"/>
      <c r="G5717" s="29"/>
      <c r="H5717" s="22"/>
      <c r="I5717" s="22"/>
      <c r="J5717" s="41"/>
      <c r="K5717" s="42"/>
      <c r="L5717" s="22"/>
      <c r="M5717" s="22"/>
      <c r="N5717" s="41"/>
      <c r="O5717" s="42"/>
      <c r="P5717" s="22"/>
      <c r="Q5717" s="22"/>
      <c r="R5717" s="41"/>
      <c r="S5717" s="42"/>
      <c r="T5717" s="22"/>
      <c r="U5717" s="22"/>
      <c r="V5717" s="41"/>
      <c r="W5717" s="42"/>
      <c r="X5717" s="22"/>
      <c r="Y5717" s="22"/>
      <c r="Z5717" s="41"/>
      <c r="AA5717" s="42"/>
      <c r="AB5717" s="22"/>
      <c r="AC5717" s="22"/>
      <c r="AD5717" s="43"/>
      <c r="AE5717" s="26"/>
      <c r="AF5717" s="26"/>
      <c r="AG5717" s="44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6" t="s">
        <v>1656</v>
      </c>
      <c r="B5718" s="37" t="s">
        <v>417</v>
      </c>
      <c r="C5718" s="38" t="s">
        <v>418</v>
      </c>
      <c r="D5718" s="24">
        <f t="shared" si="178"/>
        <v>0</v>
      </c>
      <c r="E5718" s="32">
        <f t="shared" si="179"/>
        <v>0</v>
      </c>
      <c r="F5718" s="28"/>
      <c r="G5718" s="29"/>
      <c r="H5718" s="22"/>
      <c r="I5718" s="22"/>
      <c r="J5718" s="41"/>
      <c r="K5718" s="42"/>
      <c r="L5718" s="22"/>
      <c r="M5718" s="22"/>
      <c r="N5718" s="41"/>
      <c r="O5718" s="42"/>
      <c r="P5718" s="22"/>
      <c r="Q5718" s="22"/>
      <c r="R5718" s="41"/>
      <c r="S5718" s="42"/>
      <c r="T5718" s="22"/>
      <c r="U5718" s="22"/>
      <c r="V5718" s="41"/>
      <c r="W5718" s="42"/>
      <c r="X5718" s="22"/>
      <c r="Y5718" s="22"/>
      <c r="Z5718" s="41"/>
      <c r="AA5718" s="42"/>
      <c r="AB5718" s="22"/>
      <c r="AC5718" s="22"/>
      <c r="AD5718" s="43"/>
      <c r="AE5718" s="26"/>
      <c r="AF5718" s="26"/>
      <c r="AG5718" s="44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6" t="s">
        <v>1656</v>
      </c>
      <c r="B5719" s="37" t="s">
        <v>419</v>
      </c>
      <c r="C5719" s="38" t="s">
        <v>420</v>
      </c>
      <c r="D5719" s="24">
        <f t="shared" si="178"/>
        <v>0</v>
      </c>
      <c r="E5719" s="32">
        <f t="shared" si="179"/>
        <v>0</v>
      </c>
      <c r="F5719" s="28"/>
      <c r="G5719" s="29"/>
      <c r="H5719" s="22"/>
      <c r="I5719" s="22"/>
      <c r="J5719" s="41"/>
      <c r="K5719" s="42"/>
      <c r="L5719" s="22"/>
      <c r="M5719" s="22"/>
      <c r="N5719" s="41"/>
      <c r="O5719" s="42"/>
      <c r="P5719" s="22"/>
      <c r="Q5719" s="22"/>
      <c r="R5719" s="41"/>
      <c r="S5719" s="42"/>
      <c r="T5719" s="22"/>
      <c r="U5719" s="22"/>
      <c r="V5719" s="41"/>
      <c r="W5719" s="42"/>
      <c r="X5719" s="22"/>
      <c r="Y5719" s="22"/>
      <c r="Z5719" s="41"/>
      <c r="AA5719" s="42"/>
      <c r="AB5719" s="22"/>
      <c r="AC5719" s="22"/>
      <c r="AD5719" s="43"/>
      <c r="AE5719" s="26"/>
      <c r="AF5719" s="26"/>
      <c r="AG5719" s="44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6" t="s">
        <v>1656</v>
      </c>
      <c r="B5720" s="37" t="s">
        <v>421</v>
      </c>
      <c r="C5720" s="38" t="s">
        <v>422</v>
      </c>
      <c r="D5720" s="24">
        <f t="shared" si="178"/>
        <v>0</v>
      </c>
      <c r="E5720" s="32">
        <f t="shared" si="179"/>
        <v>0</v>
      </c>
      <c r="F5720" s="28"/>
      <c r="G5720" s="29"/>
      <c r="H5720" s="22"/>
      <c r="I5720" s="22"/>
      <c r="J5720" s="41"/>
      <c r="K5720" s="42"/>
      <c r="L5720" s="22"/>
      <c r="M5720" s="22"/>
      <c r="N5720" s="41"/>
      <c r="O5720" s="42"/>
      <c r="P5720" s="22"/>
      <c r="Q5720" s="22"/>
      <c r="R5720" s="41"/>
      <c r="S5720" s="42"/>
      <c r="T5720" s="22"/>
      <c r="U5720" s="22"/>
      <c r="V5720" s="41"/>
      <c r="W5720" s="42"/>
      <c r="X5720" s="22"/>
      <c r="Y5720" s="22"/>
      <c r="Z5720" s="41"/>
      <c r="AA5720" s="42"/>
      <c r="AB5720" s="22"/>
      <c r="AC5720" s="22"/>
      <c r="AD5720" s="43"/>
      <c r="AE5720" s="26"/>
      <c r="AF5720" s="26"/>
      <c r="AG5720" s="44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6" t="s">
        <v>1656</v>
      </c>
      <c r="B5721" s="37" t="s">
        <v>423</v>
      </c>
      <c r="C5721" s="38" t="s">
        <v>424</v>
      </c>
      <c r="D5721" s="24">
        <f t="shared" si="178"/>
        <v>0</v>
      </c>
      <c r="E5721" s="32">
        <f t="shared" si="179"/>
        <v>0</v>
      </c>
      <c r="F5721" s="28"/>
      <c r="G5721" s="29"/>
      <c r="H5721" s="22"/>
      <c r="I5721" s="22"/>
      <c r="J5721" s="41"/>
      <c r="K5721" s="42"/>
      <c r="L5721" s="22"/>
      <c r="M5721" s="22"/>
      <c r="N5721" s="41"/>
      <c r="O5721" s="42"/>
      <c r="P5721" s="22"/>
      <c r="Q5721" s="22"/>
      <c r="R5721" s="41"/>
      <c r="S5721" s="42"/>
      <c r="T5721" s="22"/>
      <c r="U5721" s="22"/>
      <c r="V5721" s="41"/>
      <c r="W5721" s="42"/>
      <c r="X5721" s="22"/>
      <c r="Y5721" s="22"/>
      <c r="Z5721" s="41"/>
      <c r="AA5721" s="42"/>
      <c r="AB5721" s="22"/>
      <c r="AC5721" s="22"/>
      <c r="AD5721" s="43"/>
      <c r="AE5721" s="26"/>
      <c r="AF5721" s="26"/>
      <c r="AG5721" s="44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6" t="s">
        <v>1656</v>
      </c>
      <c r="B5722" s="37" t="s">
        <v>425</v>
      </c>
      <c r="C5722" s="38" t="s">
        <v>426</v>
      </c>
      <c r="D5722" s="24">
        <f t="shared" si="178"/>
        <v>0</v>
      </c>
      <c r="E5722" s="32">
        <f t="shared" si="179"/>
        <v>0</v>
      </c>
      <c r="F5722" s="28"/>
      <c r="G5722" s="29"/>
      <c r="H5722" s="22"/>
      <c r="I5722" s="22"/>
      <c r="J5722" s="41"/>
      <c r="K5722" s="42"/>
      <c r="L5722" s="22"/>
      <c r="M5722" s="22"/>
      <c r="N5722" s="41"/>
      <c r="O5722" s="42"/>
      <c r="P5722" s="22"/>
      <c r="Q5722" s="22"/>
      <c r="R5722" s="41"/>
      <c r="S5722" s="42"/>
      <c r="T5722" s="22"/>
      <c r="U5722" s="22"/>
      <c r="V5722" s="41"/>
      <c r="W5722" s="42"/>
      <c r="X5722" s="22"/>
      <c r="Y5722" s="22"/>
      <c r="Z5722" s="41"/>
      <c r="AA5722" s="42"/>
      <c r="AB5722" s="22"/>
      <c r="AC5722" s="22"/>
      <c r="AD5722" s="43"/>
      <c r="AE5722" s="26"/>
      <c r="AF5722" s="26"/>
      <c r="AG5722" s="44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6" t="s">
        <v>1656</v>
      </c>
      <c r="B5723" s="37" t="s">
        <v>427</v>
      </c>
      <c r="C5723" s="38" t="s">
        <v>428</v>
      </c>
      <c r="D5723" s="24">
        <f t="shared" si="178"/>
        <v>0</v>
      </c>
      <c r="E5723" s="32">
        <f t="shared" si="179"/>
        <v>0</v>
      </c>
      <c r="F5723" s="28">
        <v>0</v>
      </c>
      <c r="G5723" s="29">
        <v>0</v>
      </c>
      <c r="H5723" s="22">
        <v>0</v>
      </c>
      <c r="I5723" s="22">
        <v>0</v>
      </c>
      <c r="J5723" s="41">
        <v>0</v>
      </c>
      <c r="K5723" s="42">
        <v>0</v>
      </c>
      <c r="L5723" s="22">
        <v>0</v>
      </c>
      <c r="M5723" s="22">
        <v>0</v>
      </c>
      <c r="N5723" s="41">
        <v>0</v>
      </c>
      <c r="O5723" s="42">
        <v>0</v>
      </c>
      <c r="P5723" s="22">
        <v>0</v>
      </c>
      <c r="Q5723" s="22">
        <v>0</v>
      </c>
      <c r="R5723" s="41">
        <v>0</v>
      </c>
      <c r="S5723" s="42">
        <v>0</v>
      </c>
      <c r="T5723" s="22">
        <v>0</v>
      </c>
      <c r="U5723" s="22">
        <v>0</v>
      </c>
      <c r="V5723" s="41"/>
      <c r="W5723" s="42"/>
      <c r="X5723" s="22"/>
      <c r="Y5723" s="22"/>
      <c r="Z5723" s="41"/>
      <c r="AA5723" s="42"/>
      <c r="AB5723" s="22"/>
      <c r="AC5723" s="22"/>
      <c r="AD5723" s="43"/>
      <c r="AE5723" s="26"/>
      <c r="AF5723" s="26"/>
      <c r="AG5723" s="44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6" t="s">
        <v>1656</v>
      </c>
      <c r="B5724" s="37" t="s">
        <v>429</v>
      </c>
      <c r="C5724" s="38" t="s">
        <v>430</v>
      </c>
      <c r="D5724" s="24">
        <f t="shared" si="178"/>
        <v>0</v>
      </c>
      <c r="E5724" s="32">
        <f t="shared" si="179"/>
        <v>0</v>
      </c>
      <c r="F5724" s="28"/>
      <c r="G5724" s="29"/>
      <c r="H5724" s="22"/>
      <c r="I5724" s="22"/>
      <c r="J5724" s="41"/>
      <c r="K5724" s="42"/>
      <c r="L5724" s="22"/>
      <c r="M5724" s="22"/>
      <c r="N5724" s="41"/>
      <c r="O5724" s="42"/>
      <c r="P5724" s="22"/>
      <c r="Q5724" s="22"/>
      <c r="R5724" s="41"/>
      <c r="S5724" s="42"/>
      <c r="T5724" s="22"/>
      <c r="U5724" s="22"/>
      <c r="V5724" s="41"/>
      <c r="W5724" s="42"/>
      <c r="X5724" s="22"/>
      <c r="Y5724" s="22"/>
      <c r="Z5724" s="41"/>
      <c r="AA5724" s="42"/>
      <c r="AB5724" s="22"/>
      <c r="AC5724" s="22"/>
      <c r="AD5724" s="43"/>
      <c r="AE5724" s="26"/>
      <c r="AF5724" s="26"/>
      <c r="AG5724" s="44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6" t="s">
        <v>1656</v>
      </c>
      <c r="B5725" s="37" t="s">
        <v>431</v>
      </c>
      <c r="C5725" s="38" t="s">
        <v>432</v>
      </c>
      <c r="D5725" s="24">
        <f t="shared" si="178"/>
        <v>0</v>
      </c>
      <c r="E5725" s="32">
        <f t="shared" si="179"/>
        <v>0</v>
      </c>
      <c r="F5725" s="28">
        <v>0</v>
      </c>
      <c r="G5725" s="29">
        <v>0</v>
      </c>
      <c r="H5725" s="22">
        <v>0</v>
      </c>
      <c r="I5725" s="22">
        <v>0</v>
      </c>
      <c r="J5725" s="41">
        <v>0</v>
      </c>
      <c r="K5725" s="42">
        <v>0</v>
      </c>
      <c r="L5725" s="22">
        <v>0</v>
      </c>
      <c r="M5725" s="22">
        <v>0</v>
      </c>
      <c r="N5725" s="41">
        <v>0</v>
      </c>
      <c r="O5725" s="42">
        <v>0</v>
      </c>
      <c r="P5725" s="22">
        <v>0</v>
      </c>
      <c r="Q5725" s="22">
        <v>0</v>
      </c>
      <c r="R5725" s="41">
        <v>0</v>
      </c>
      <c r="S5725" s="42">
        <v>0</v>
      </c>
      <c r="T5725" s="22">
        <v>0</v>
      </c>
      <c r="U5725" s="22">
        <v>0</v>
      </c>
      <c r="V5725" s="41"/>
      <c r="W5725" s="42"/>
      <c r="X5725" s="22"/>
      <c r="Y5725" s="22"/>
      <c r="Z5725" s="41"/>
      <c r="AA5725" s="42"/>
      <c r="AB5725" s="22"/>
      <c r="AC5725" s="22"/>
      <c r="AD5725" s="43"/>
      <c r="AE5725" s="26"/>
      <c r="AF5725" s="26"/>
      <c r="AG5725" s="44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6" t="s">
        <v>1656</v>
      </c>
      <c r="B5726" s="37" t="s">
        <v>433</v>
      </c>
      <c r="C5726" s="38" t="s">
        <v>434</v>
      </c>
      <c r="D5726" s="24">
        <f t="shared" si="178"/>
        <v>0</v>
      </c>
      <c r="E5726" s="32">
        <f t="shared" si="179"/>
        <v>0</v>
      </c>
      <c r="F5726" s="28">
        <v>0</v>
      </c>
      <c r="G5726" s="29">
        <v>0</v>
      </c>
      <c r="H5726" s="19">
        <v>0</v>
      </c>
      <c r="I5726" s="19">
        <v>0</v>
      </c>
      <c r="J5726" s="39">
        <v>0</v>
      </c>
      <c r="K5726" s="40">
        <v>0</v>
      </c>
      <c r="L5726" s="19">
        <v>0</v>
      </c>
      <c r="M5726" s="19">
        <v>0</v>
      </c>
      <c r="N5726" s="39">
        <v>0</v>
      </c>
      <c r="O5726" s="40">
        <v>0</v>
      </c>
      <c r="P5726" s="22">
        <v>0</v>
      </c>
      <c r="Q5726" s="22">
        <v>0</v>
      </c>
      <c r="R5726" s="39">
        <v>0</v>
      </c>
      <c r="S5726" s="40">
        <v>0</v>
      </c>
      <c r="T5726" s="19">
        <v>0</v>
      </c>
      <c r="U5726" s="19">
        <v>0</v>
      </c>
      <c r="V5726" s="39"/>
      <c r="W5726" s="40"/>
      <c r="X5726" s="19"/>
      <c r="Y5726" s="19"/>
      <c r="Z5726" s="39"/>
      <c r="AA5726" s="40"/>
      <c r="AB5726" s="19"/>
      <c r="AC5726" s="19"/>
      <c r="AD5726" s="43"/>
      <c r="AE5726" s="26"/>
      <c r="AF5726" s="26"/>
      <c r="AG5726" s="44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6" t="s">
        <v>1656</v>
      </c>
      <c r="B5727" s="37" t="s">
        <v>435</v>
      </c>
      <c r="C5727" s="38" t="s">
        <v>436</v>
      </c>
      <c r="D5727" s="24">
        <f t="shared" si="178"/>
        <v>0</v>
      </c>
      <c r="E5727" s="32">
        <f t="shared" si="179"/>
        <v>0</v>
      </c>
      <c r="F5727" s="28">
        <v>0</v>
      </c>
      <c r="G5727" s="29">
        <v>0</v>
      </c>
      <c r="H5727" s="19">
        <v>0</v>
      </c>
      <c r="I5727" s="19">
        <v>0</v>
      </c>
      <c r="J5727" s="39">
        <v>0</v>
      </c>
      <c r="K5727" s="40">
        <v>0</v>
      </c>
      <c r="L5727" s="19">
        <v>0</v>
      </c>
      <c r="M5727" s="19">
        <v>0</v>
      </c>
      <c r="N5727" s="39">
        <v>0</v>
      </c>
      <c r="O5727" s="40">
        <v>0</v>
      </c>
      <c r="P5727" s="19">
        <v>0</v>
      </c>
      <c r="Q5727" s="19">
        <v>0</v>
      </c>
      <c r="R5727" s="39">
        <v>0</v>
      </c>
      <c r="S5727" s="40">
        <v>0</v>
      </c>
      <c r="T5727" s="19">
        <v>0</v>
      </c>
      <c r="U5727" s="19">
        <v>0</v>
      </c>
      <c r="V5727" s="39"/>
      <c r="W5727" s="40"/>
      <c r="X5727" s="19"/>
      <c r="Y5727" s="19"/>
      <c r="Z5727" s="39"/>
      <c r="AA5727" s="40"/>
      <c r="AB5727" s="19"/>
      <c r="AC5727" s="19"/>
      <c r="AD5727" s="43"/>
      <c r="AE5727" s="26"/>
      <c r="AF5727" s="26"/>
      <c r="AG5727" s="44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6" t="s">
        <v>1656</v>
      </c>
      <c r="B5728" s="37" t="s">
        <v>437</v>
      </c>
      <c r="C5728" s="38" t="s">
        <v>438</v>
      </c>
      <c r="D5728" s="24">
        <f t="shared" si="178"/>
        <v>0</v>
      </c>
      <c r="E5728" s="32">
        <f t="shared" si="179"/>
        <v>0</v>
      </c>
      <c r="F5728" s="28">
        <v>0</v>
      </c>
      <c r="G5728" s="29">
        <v>0</v>
      </c>
      <c r="H5728" s="19">
        <v>0</v>
      </c>
      <c r="I5728" s="19">
        <v>0</v>
      </c>
      <c r="J5728" s="39">
        <v>0</v>
      </c>
      <c r="K5728" s="40">
        <v>0</v>
      </c>
      <c r="L5728" s="19">
        <v>0</v>
      </c>
      <c r="M5728" s="19">
        <v>0</v>
      </c>
      <c r="N5728" s="39">
        <v>0</v>
      </c>
      <c r="O5728" s="40">
        <v>0</v>
      </c>
      <c r="P5728" s="19">
        <v>0</v>
      </c>
      <c r="Q5728" s="19">
        <v>0</v>
      </c>
      <c r="R5728" s="39">
        <v>0</v>
      </c>
      <c r="S5728" s="40">
        <v>0</v>
      </c>
      <c r="T5728" s="19">
        <v>0</v>
      </c>
      <c r="U5728" s="19">
        <v>0</v>
      </c>
      <c r="V5728" s="39"/>
      <c r="W5728" s="40"/>
      <c r="X5728" s="19"/>
      <c r="Y5728" s="19"/>
      <c r="Z5728" s="39"/>
      <c r="AA5728" s="40"/>
      <c r="AB5728" s="19"/>
      <c r="AC5728" s="19"/>
      <c r="AD5728" s="43"/>
      <c r="AE5728" s="26"/>
      <c r="AF5728" s="26"/>
      <c r="AG5728" s="44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6" t="s">
        <v>1656</v>
      </c>
      <c r="B5729" s="37" t="s">
        <v>439</v>
      </c>
      <c r="C5729" s="38" t="s">
        <v>440</v>
      </c>
      <c r="D5729" s="24">
        <f t="shared" si="178"/>
        <v>0</v>
      </c>
      <c r="E5729" s="32">
        <f t="shared" si="179"/>
        <v>0</v>
      </c>
      <c r="F5729" s="28">
        <v>0</v>
      </c>
      <c r="G5729" s="29">
        <v>0</v>
      </c>
      <c r="H5729" s="19">
        <v>0</v>
      </c>
      <c r="I5729" s="19">
        <v>0</v>
      </c>
      <c r="J5729" s="39">
        <v>0</v>
      </c>
      <c r="K5729" s="40">
        <v>0</v>
      </c>
      <c r="L5729" s="19">
        <v>0</v>
      </c>
      <c r="M5729" s="19">
        <v>0</v>
      </c>
      <c r="N5729" s="39">
        <v>0</v>
      </c>
      <c r="O5729" s="40">
        <v>0</v>
      </c>
      <c r="P5729" s="19">
        <v>0</v>
      </c>
      <c r="Q5729" s="19">
        <v>0</v>
      </c>
      <c r="R5729" s="39">
        <v>0</v>
      </c>
      <c r="S5729" s="40">
        <v>0</v>
      </c>
      <c r="T5729" s="19">
        <v>0</v>
      </c>
      <c r="U5729" s="19">
        <v>0</v>
      </c>
      <c r="V5729" s="39"/>
      <c r="W5729" s="40"/>
      <c r="X5729" s="19"/>
      <c r="Y5729" s="19"/>
      <c r="Z5729" s="39"/>
      <c r="AA5729" s="40"/>
      <c r="AB5729" s="19"/>
      <c r="AC5729" s="19"/>
      <c r="AD5729" s="43"/>
      <c r="AE5729" s="26"/>
      <c r="AF5729" s="26"/>
      <c r="AG5729" s="44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6" t="s">
        <v>1656</v>
      </c>
      <c r="B5730" s="37" t="s">
        <v>441</v>
      </c>
      <c r="C5730" s="38" t="s">
        <v>442</v>
      </c>
      <c r="D5730" s="24">
        <f t="shared" si="178"/>
        <v>0</v>
      </c>
      <c r="E5730" s="32">
        <f t="shared" si="179"/>
        <v>0</v>
      </c>
      <c r="F5730" s="28"/>
      <c r="G5730" s="29"/>
      <c r="H5730" s="19"/>
      <c r="I5730" s="19"/>
      <c r="J5730" s="39"/>
      <c r="K5730" s="40"/>
      <c r="L5730" s="19"/>
      <c r="M5730" s="19"/>
      <c r="N5730" s="39"/>
      <c r="O5730" s="40"/>
      <c r="P5730" s="19"/>
      <c r="Q5730" s="19"/>
      <c r="R5730" s="39"/>
      <c r="S5730" s="40"/>
      <c r="T5730" s="19"/>
      <c r="U5730" s="19"/>
      <c r="V5730" s="39"/>
      <c r="W5730" s="40"/>
      <c r="X5730" s="19"/>
      <c r="Y5730" s="19"/>
      <c r="Z5730" s="39"/>
      <c r="AA5730" s="40"/>
      <c r="AB5730" s="19"/>
      <c r="AC5730" s="19"/>
      <c r="AD5730" s="43"/>
      <c r="AE5730" s="26"/>
      <c r="AF5730" s="26"/>
      <c r="AG5730" s="44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6" t="s">
        <v>1656</v>
      </c>
      <c r="B5731" s="37" t="s">
        <v>443</v>
      </c>
      <c r="C5731" s="38" t="s">
        <v>444</v>
      </c>
      <c r="D5731" s="24">
        <f t="shared" si="178"/>
        <v>0</v>
      </c>
      <c r="E5731" s="32">
        <f t="shared" si="179"/>
        <v>0</v>
      </c>
      <c r="F5731" s="28"/>
      <c r="G5731" s="29"/>
      <c r="H5731" s="22"/>
      <c r="I5731" s="22"/>
      <c r="J5731" s="41"/>
      <c r="K5731" s="42"/>
      <c r="L5731" s="22"/>
      <c r="M5731" s="22"/>
      <c r="N5731" s="41"/>
      <c r="O5731" s="42"/>
      <c r="P5731" s="19"/>
      <c r="Q5731" s="19"/>
      <c r="R5731" s="41"/>
      <c r="S5731" s="42"/>
      <c r="T5731" s="22"/>
      <c r="U5731" s="22"/>
      <c r="V5731" s="41"/>
      <c r="W5731" s="42"/>
      <c r="X5731" s="22"/>
      <c r="Y5731" s="22"/>
      <c r="Z5731" s="41"/>
      <c r="AA5731" s="42"/>
      <c r="AB5731" s="22"/>
      <c r="AC5731" s="22"/>
      <c r="AD5731" s="43"/>
      <c r="AE5731" s="26"/>
      <c r="AF5731" s="26"/>
      <c r="AG5731" s="44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6" t="s">
        <v>1656</v>
      </c>
      <c r="B5732" s="37" t="s">
        <v>445</v>
      </c>
      <c r="C5732" s="38" t="s">
        <v>446</v>
      </c>
      <c r="D5732" s="24">
        <f t="shared" si="178"/>
        <v>2231500</v>
      </c>
      <c r="E5732" s="32">
        <f t="shared" si="179"/>
        <v>0</v>
      </c>
      <c r="F5732" s="28">
        <v>0</v>
      </c>
      <c r="G5732" s="29">
        <v>0</v>
      </c>
      <c r="H5732" s="19">
        <v>298000</v>
      </c>
      <c r="I5732" s="19">
        <v>0</v>
      </c>
      <c r="J5732" s="39">
        <v>268000</v>
      </c>
      <c r="K5732" s="40">
        <v>0</v>
      </c>
      <c r="L5732" s="19">
        <v>836000</v>
      </c>
      <c r="M5732" s="19">
        <v>0</v>
      </c>
      <c r="N5732" s="39">
        <v>89500</v>
      </c>
      <c r="O5732" s="40">
        <v>0</v>
      </c>
      <c r="P5732" s="22">
        <v>140000</v>
      </c>
      <c r="Q5732" s="22">
        <v>0</v>
      </c>
      <c r="R5732" s="39">
        <v>210000</v>
      </c>
      <c r="S5732" s="40">
        <v>0</v>
      </c>
      <c r="T5732" s="19">
        <v>390000</v>
      </c>
      <c r="U5732" s="19">
        <v>0</v>
      </c>
      <c r="V5732" s="39"/>
      <c r="W5732" s="40"/>
      <c r="X5732" s="19"/>
      <c r="Y5732" s="19"/>
      <c r="Z5732" s="39"/>
      <c r="AA5732" s="40"/>
      <c r="AB5732" s="19"/>
      <c r="AC5732" s="19"/>
      <c r="AD5732" s="43"/>
      <c r="AE5732" s="26"/>
      <c r="AF5732" s="26"/>
      <c r="AG5732" s="44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6" t="s">
        <v>1656</v>
      </c>
      <c r="B5733" s="37" t="s">
        <v>447</v>
      </c>
      <c r="C5733" s="38" t="s">
        <v>448</v>
      </c>
      <c r="D5733" s="24">
        <f t="shared" si="178"/>
        <v>202000</v>
      </c>
      <c r="E5733" s="32">
        <f t="shared" si="179"/>
        <v>0</v>
      </c>
      <c r="F5733" s="28">
        <v>130000</v>
      </c>
      <c r="G5733" s="29">
        <v>0</v>
      </c>
      <c r="H5733" s="19">
        <v>42000</v>
      </c>
      <c r="I5733" s="19">
        <v>0</v>
      </c>
      <c r="J5733" s="39">
        <v>0</v>
      </c>
      <c r="K5733" s="40">
        <v>0</v>
      </c>
      <c r="L5733" s="19">
        <v>0</v>
      </c>
      <c r="M5733" s="19">
        <v>0</v>
      </c>
      <c r="N5733" s="39">
        <v>0</v>
      </c>
      <c r="O5733" s="40">
        <v>0</v>
      </c>
      <c r="P5733" s="19">
        <v>30000</v>
      </c>
      <c r="Q5733" s="19">
        <v>0</v>
      </c>
      <c r="R5733" s="39">
        <v>0</v>
      </c>
      <c r="S5733" s="40">
        <v>0</v>
      </c>
      <c r="T5733" s="19">
        <v>0</v>
      </c>
      <c r="U5733" s="19">
        <v>0</v>
      </c>
      <c r="V5733" s="39"/>
      <c r="W5733" s="40"/>
      <c r="X5733" s="19"/>
      <c r="Y5733" s="19"/>
      <c r="Z5733" s="39"/>
      <c r="AA5733" s="40"/>
      <c r="AB5733" s="19"/>
      <c r="AC5733" s="19"/>
      <c r="AD5733" s="43"/>
      <c r="AE5733" s="26"/>
      <c r="AF5733" s="26"/>
      <c r="AG5733" s="44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6" t="s">
        <v>1656</v>
      </c>
      <c r="B5734" s="37" t="s">
        <v>449</v>
      </c>
      <c r="C5734" s="38" t="s">
        <v>450</v>
      </c>
      <c r="D5734" s="24">
        <f t="shared" si="178"/>
        <v>22400</v>
      </c>
      <c r="E5734" s="32">
        <f t="shared" si="179"/>
        <v>0</v>
      </c>
      <c r="F5734" s="28">
        <v>7900</v>
      </c>
      <c r="G5734" s="29">
        <v>0</v>
      </c>
      <c r="H5734" s="19">
        <v>14500</v>
      </c>
      <c r="I5734" s="19">
        <v>0</v>
      </c>
      <c r="J5734" s="39">
        <v>0</v>
      </c>
      <c r="K5734" s="40">
        <v>0</v>
      </c>
      <c r="L5734" s="19">
        <v>0</v>
      </c>
      <c r="M5734" s="19">
        <v>0</v>
      </c>
      <c r="N5734" s="39">
        <v>0</v>
      </c>
      <c r="O5734" s="40">
        <v>0</v>
      </c>
      <c r="P5734" s="19">
        <v>0</v>
      </c>
      <c r="Q5734" s="19">
        <v>0</v>
      </c>
      <c r="R5734" s="39">
        <v>0</v>
      </c>
      <c r="S5734" s="40">
        <v>0</v>
      </c>
      <c r="T5734" s="19">
        <v>0</v>
      </c>
      <c r="U5734" s="19">
        <v>0</v>
      </c>
      <c r="V5734" s="39"/>
      <c r="W5734" s="40"/>
      <c r="X5734" s="19"/>
      <c r="Y5734" s="19"/>
      <c r="Z5734" s="39"/>
      <c r="AA5734" s="40"/>
      <c r="AB5734" s="19"/>
      <c r="AC5734" s="19"/>
      <c r="AD5734" s="43"/>
      <c r="AE5734" s="26"/>
      <c r="AF5734" s="26"/>
      <c r="AG5734" s="44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6" t="s">
        <v>1656</v>
      </c>
      <c r="B5735" s="37" t="s">
        <v>451</v>
      </c>
      <c r="C5735" s="38" t="s">
        <v>452</v>
      </c>
      <c r="D5735" s="24">
        <f t="shared" si="178"/>
        <v>0</v>
      </c>
      <c r="E5735" s="32">
        <f t="shared" si="179"/>
        <v>0</v>
      </c>
      <c r="F5735" s="28">
        <v>0</v>
      </c>
      <c r="G5735" s="29">
        <v>0</v>
      </c>
      <c r="H5735" s="19">
        <v>0</v>
      </c>
      <c r="I5735" s="19">
        <v>0</v>
      </c>
      <c r="J5735" s="39">
        <v>0</v>
      </c>
      <c r="K5735" s="40">
        <v>0</v>
      </c>
      <c r="L5735" s="19">
        <v>0</v>
      </c>
      <c r="M5735" s="19">
        <v>0</v>
      </c>
      <c r="N5735" s="39">
        <v>0</v>
      </c>
      <c r="O5735" s="40">
        <v>0</v>
      </c>
      <c r="P5735" s="19">
        <v>0</v>
      </c>
      <c r="Q5735" s="19">
        <v>0</v>
      </c>
      <c r="R5735" s="39">
        <v>0</v>
      </c>
      <c r="S5735" s="40">
        <v>0</v>
      </c>
      <c r="T5735" s="19">
        <v>0</v>
      </c>
      <c r="U5735" s="19">
        <v>0</v>
      </c>
      <c r="V5735" s="39"/>
      <c r="W5735" s="40"/>
      <c r="X5735" s="19"/>
      <c r="Y5735" s="19"/>
      <c r="Z5735" s="39"/>
      <c r="AA5735" s="40"/>
      <c r="AB5735" s="19"/>
      <c r="AC5735" s="19"/>
      <c r="AD5735" s="43"/>
      <c r="AE5735" s="26"/>
      <c r="AF5735" s="26"/>
      <c r="AG5735" s="44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6" t="s">
        <v>1656</v>
      </c>
      <c r="B5736" s="37" t="s">
        <v>453</v>
      </c>
      <c r="C5736" s="38" t="s">
        <v>454</v>
      </c>
      <c r="D5736" s="24">
        <f t="shared" si="178"/>
        <v>0</v>
      </c>
      <c r="E5736" s="32">
        <f t="shared" si="179"/>
        <v>33419.019999999997</v>
      </c>
      <c r="F5736" s="28">
        <v>0</v>
      </c>
      <c r="G5736" s="29">
        <v>4719.16</v>
      </c>
      <c r="H5736" s="19">
        <v>0</v>
      </c>
      <c r="I5736" s="19">
        <v>4718.22</v>
      </c>
      <c r="J5736" s="39">
        <v>0</v>
      </c>
      <c r="K5736" s="40">
        <v>3996.94</v>
      </c>
      <c r="L5736" s="19">
        <v>0</v>
      </c>
      <c r="M5736" s="19">
        <v>3996.94</v>
      </c>
      <c r="N5736" s="39">
        <v>0</v>
      </c>
      <c r="O5736" s="40">
        <v>3996.94</v>
      </c>
      <c r="P5736" s="19">
        <v>0</v>
      </c>
      <c r="Q5736" s="19">
        <v>3996.94</v>
      </c>
      <c r="R5736" s="39">
        <v>0</v>
      </c>
      <c r="S5736" s="40">
        <v>3996.94</v>
      </c>
      <c r="T5736" s="19">
        <v>0</v>
      </c>
      <c r="U5736" s="19">
        <v>3996.94</v>
      </c>
      <c r="V5736" s="39"/>
      <c r="W5736" s="40"/>
      <c r="X5736" s="19"/>
      <c r="Y5736" s="19"/>
      <c r="Z5736" s="39"/>
      <c r="AA5736" s="40"/>
      <c r="AB5736" s="19"/>
      <c r="AC5736" s="19"/>
      <c r="AD5736" s="43"/>
      <c r="AE5736" s="26"/>
      <c r="AF5736" s="26"/>
      <c r="AG5736" s="44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6" t="s">
        <v>1656</v>
      </c>
      <c r="B5737" s="37" t="s">
        <v>455</v>
      </c>
      <c r="C5737" s="38" t="s">
        <v>456</v>
      </c>
      <c r="D5737" s="24">
        <f t="shared" si="178"/>
        <v>0</v>
      </c>
      <c r="E5737" s="32">
        <f t="shared" si="179"/>
        <v>0</v>
      </c>
      <c r="F5737" s="28">
        <v>0</v>
      </c>
      <c r="G5737" s="29">
        <v>0</v>
      </c>
      <c r="H5737" s="19">
        <v>0</v>
      </c>
      <c r="I5737" s="19">
        <v>0</v>
      </c>
      <c r="J5737" s="39">
        <v>0</v>
      </c>
      <c r="K5737" s="40">
        <v>0</v>
      </c>
      <c r="L5737" s="19">
        <v>0</v>
      </c>
      <c r="M5737" s="19">
        <v>0</v>
      </c>
      <c r="N5737" s="39">
        <v>0</v>
      </c>
      <c r="O5737" s="40">
        <v>0</v>
      </c>
      <c r="P5737" s="19">
        <v>0</v>
      </c>
      <c r="Q5737" s="19">
        <v>0</v>
      </c>
      <c r="R5737" s="39">
        <v>0</v>
      </c>
      <c r="S5737" s="40">
        <v>0</v>
      </c>
      <c r="T5737" s="19">
        <v>0</v>
      </c>
      <c r="U5737" s="19">
        <v>0</v>
      </c>
      <c r="V5737" s="39"/>
      <c r="W5737" s="40"/>
      <c r="X5737" s="19"/>
      <c r="Y5737" s="19"/>
      <c r="Z5737" s="39"/>
      <c r="AA5737" s="40"/>
      <c r="AB5737" s="19"/>
      <c r="AC5737" s="19"/>
      <c r="AD5737" s="43"/>
      <c r="AE5737" s="26"/>
      <c r="AF5737" s="26"/>
      <c r="AG5737" s="44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6" t="s">
        <v>1656</v>
      </c>
      <c r="B5738" s="37" t="s">
        <v>457</v>
      </c>
      <c r="C5738" s="38" t="s">
        <v>458</v>
      </c>
      <c r="D5738" s="24">
        <f t="shared" si="178"/>
        <v>0</v>
      </c>
      <c r="E5738" s="32">
        <f t="shared" si="179"/>
        <v>193333.36</v>
      </c>
      <c r="F5738" s="28">
        <v>0</v>
      </c>
      <c r="G5738" s="29">
        <v>24166.67</v>
      </c>
      <c r="H5738" s="19">
        <v>0</v>
      </c>
      <c r="I5738" s="19">
        <v>24166.67</v>
      </c>
      <c r="J5738" s="39">
        <v>0</v>
      </c>
      <c r="K5738" s="40">
        <v>24166.67</v>
      </c>
      <c r="L5738" s="19">
        <v>0</v>
      </c>
      <c r="M5738" s="19">
        <v>24166.67</v>
      </c>
      <c r="N5738" s="39">
        <v>0</v>
      </c>
      <c r="O5738" s="40">
        <v>24166.67</v>
      </c>
      <c r="P5738" s="19">
        <v>0</v>
      </c>
      <c r="Q5738" s="19">
        <v>24166.67</v>
      </c>
      <c r="R5738" s="39">
        <v>0</v>
      </c>
      <c r="S5738" s="40">
        <v>24166.67</v>
      </c>
      <c r="T5738" s="19">
        <v>0</v>
      </c>
      <c r="U5738" s="19">
        <v>24166.67</v>
      </c>
      <c r="V5738" s="39"/>
      <c r="W5738" s="40"/>
      <c r="X5738" s="19"/>
      <c r="Y5738" s="19"/>
      <c r="Z5738" s="39"/>
      <c r="AA5738" s="40"/>
      <c r="AB5738" s="19"/>
      <c r="AC5738" s="19"/>
      <c r="AD5738" s="43"/>
      <c r="AE5738" s="26"/>
      <c r="AF5738" s="26"/>
      <c r="AG5738" s="44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6" t="s">
        <v>1656</v>
      </c>
      <c r="B5739" s="37" t="s">
        <v>459</v>
      </c>
      <c r="C5739" s="38" t="s">
        <v>460</v>
      </c>
      <c r="D5739" s="24">
        <f t="shared" si="178"/>
        <v>3975.99</v>
      </c>
      <c r="E5739" s="32">
        <f t="shared" si="179"/>
        <v>27121.439999999999</v>
      </c>
      <c r="F5739" s="28">
        <v>3975.99</v>
      </c>
      <c r="G5739" s="29">
        <v>3390.18</v>
      </c>
      <c r="H5739" s="19">
        <v>0</v>
      </c>
      <c r="I5739" s="19">
        <v>3390.18</v>
      </c>
      <c r="J5739" s="39">
        <v>0</v>
      </c>
      <c r="K5739" s="40">
        <v>3390.18</v>
      </c>
      <c r="L5739" s="19">
        <v>0</v>
      </c>
      <c r="M5739" s="19">
        <v>3390.18</v>
      </c>
      <c r="N5739" s="39">
        <v>0</v>
      </c>
      <c r="O5739" s="40">
        <v>3390.18</v>
      </c>
      <c r="P5739" s="19">
        <v>0</v>
      </c>
      <c r="Q5739" s="19">
        <v>3390.18</v>
      </c>
      <c r="R5739" s="39">
        <v>0</v>
      </c>
      <c r="S5739" s="40">
        <v>3390.18</v>
      </c>
      <c r="T5739" s="19">
        <v>0</v>
      </c>
      <c r="U5739" s="19">
        <v>3390.18</v>
      </c>
      <c r="V5739" s="39"/>
      <c r="W5739" s="40"/>
      <c r="X5739" s="19"/>
      <c r="Y5739" s="19"/>
      <c r="Z5739" s="39"/>
      <c r="AA5739" s="40"/>
      <c r="AB5739" s="19"/>
      <c r="AC5739" s="19"/>
      <c r="AD5739" s="43"/>
      <c r="AE5739" s="26"/>
      <c r="AF5739" s="26"/>
      <c r="AG5739" s="44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6" t="s">
        <v>1656</v>
      </c>
      <c r="B5740" s="37" t="s">
        <v>461</v>
      </c>
      <c r="C5740" s="38" t="s">
        <v>462</v>
      </c>
      <c r="D5740" s="24">
        <f t="shared" si="178"/>
        <v>0</v>
      </c>
      <c r="E5740" s="32">
        <f t="shared" si="179"/>
        <v>0</v>
      </c>
      <c r="F5740" s="28"/>
      <c r="G5740" s="29"/>
      <c r="H5740" s="19"/>
      <c r="I5740" s="19"/>
      <c r="J5740" s="39"/>
      <c r="K5740" s="40"/>
      <c r="L5740" s="19"/>
      <c r="M5740" s="19"/>
      <c r="N5740" s="39"/>
      <c r="O5740" s="40"/>
      <c r="P5740" s="19"/>
      <c r="Q5740" s="19"/>
      <c r="R5740" s="39"/>
      <c r="S5740" s="40"/>
      <c r="T5740" s="19"/>
      <c r="U5740" s="19"/>
      <c r="V5740" s="39"/>
      <c r="W5740" s="40"/>
      <c r="X5740" s="19"/>
      <c r="Y5740" s="19"/>
      <c r="Z5740" s="39"/>
      <c r="AA5740" s="40"/>
      <c r="AB5740" s="19"/>
      <c r="AC5740" s="19"/>
      <c r="AD5740" s="43"/>
      <c r="AE5740" s="26"/>
      <c r="AF5740" s="26"/>
      <c r="AG5740" s="44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6" t="s">
        <v>1656</v>
      </c>
      <c r="B5741" s="37" t="s">
        <v>463</v>
      </c>
      <c r="C5741" s="38" t="s">
        <v>464</v>
      </c>
      <c r="D5741" s="24">
        <f t="shared" si="178"/>
        <v>0</v>
      </c>
      <c r="E5741" s="32">
        <f t="shared" si="179"/>
        <v>0</v>
      </c>
      <c r="F5741" s="28"/>
      <c r="G5741" s="29"/>
      <c r="H5741" s="22"/>
      <c r="I5741" s="22"/>
      <c r="J5741" s="41"/>
      <c r="K5741" s="42"/>
      <c r="L5741" s="22"/>
      <c r="M5741" s="22"/>
      <c r="N5741" s="41"/>
      <c r="O5741" s="42"/>
      <c r="P5741" s="19"/>
      <c r="Q5741" s="19"/>
      <c r="R5741" s="41"/>
      <c r="S5741" s="42"/>
      <c r="T5741" s="22"/>
      <c r="U5741" s="22"/>
      <c r="V5741" s="41"/>
      <c r="W5741" s="42"/>
      <c r="X5741" s="22"/>
      <c r="Y5741" s="22"/>
      <c r="Z5741" s="41"/>
      <c r="AA5741" s="42"/>
      <c r="AB5741" s="22"/>
      <c r="AC5741" s="22"/>
      <c r="AD5741" s="43"/>
      <c r="AE5741" s="26"/>
      <c r="AF5741" s="26"/>
      <c r="AG5741" s="44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6" t="s">
        <v>1656</v>
      </c>
      <c r="B5742" s="37" t="s">
        <v>465</v>
      </c>
      <c r="C5742" s="38" t="s">
        <v>466</v>
      </c>
      <c r="D5742" s="24">
        <f t="shared" si="178"/>
        <v>26002</v>
      </c>
      <c r="E5742" s="32">
        <f t="shared" si="179"/>
        <v>788798.64999999991</v>
      </c>
      <c r="F5742" s="28">
        <v>26002</v>
      </c>
      <c r="G5742" s="29">
        <v>75005.03</v>
      </c>
      <c r="H5742" s="19">
        <v>0</v>
      </c>
      <c r="I5742" s="19">
        <v>80905.039999999994</v>
      </c>
      <c r="J5742" s="39">
        <v>0</v>
      </c>
      <c r="K5742" s="40">
        <v>88905.02</v>
      </c>
      <c r="L5742" s="19">
        <v>0</v>
      </c>
      <c r="M5742" s="19">
        <v>108105.04</v>
      </c>
      <c r="N5742" s="39">
        <v>0</v>
      </c>
      <c r="O5742" s="40">
        <v>103455.03999999999</v>
      </c>
      <c r="P5742" s="22">
        <v>0</v>
      </c>
      <c r="Q5742" s="22">
        <v>100696.71</v>
      </c>
      <c r="R5742" s="39">
        <v>0</v>
      </c>
      <c r="S5742" s="40">
        <v>113030.07</v>
      </c>
      <c r="T5742" s="19">
        <v>0</v>
      </c>
      <c r="U5742" s="19">
        <v>118696.7</v>
      </c>
      <c r="V5742" s="39"/>
      <c r="W5742" s="40"/>
      <c r="X5742" s="19"/>
      <c r="Y5742" s="19"/>
      <c r="Z5742" s="39"/>
      <c r="AA5742" s="40"/>
      <c r="AB5742" s="19"/>
      <c r="AC5742" s="19"/>
      <c r="AD5742" s="43"/>
      <c r="AE5742" s="26"/>
      <c r="AF5742" s="26"/>
      <c r="AG5742" s="44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6" t="s">
        <v>1656</v>
      </c>
      <c r="B5743" s="37" t="s">
        <v>467</v>
      </c>
      <c r="C5743" s="38" t="s">
        <v>468</v>
      </c>
      <c r="D5743" s="24">
        <f t="shared" si="178"/>
        <v>26266.37</v>
      </c>
      <c r="E5743" s="32">
        <f t="shared" si="179"/>
        <v>88766.52</v>
      </c>
      <c r="F5743" s="28">
        <v>26266.37</v>
      </c>
      <c r="G5743" s="29">
        <v>9616.3799999999992</v>
      </c>
      <c r="H5743" s="19">
        <v>0</v>
      </c>
      <c r="I5743" s="19">
        <v>11949.72</v>
      </c>
      <c r="J5743" s="39">
        <v>0</v>
      </c>
      <c r="K5743" s="40">
        <v>10783.05</v>
      </c>
      <c r="L5743" s="19">
        <v>0</v>
      </c>
      <c r="M5743" s="19">
        <v>10783.05</v>
      </c>
      <c r="N5743" s="39">
        <v>0</v>
      </c>
      <c r="O5743" s="40">
        <v>10783.05</v>
      </c>
      <c r="P5743" s="19">
        <v>0</v>
      </c>
      <c r="Q5743" s="19">
        <v>10783.05</v>
      </c>
      <c r="R5743" s="39">
        <v>0</v>
      </c>
      <c r="S5743" s="40">
        <v>12449.73</v>
      </c>
      <c r="T5743" s="19">
        <v>0</v>
      </c>
      <c r="U5743" s="19">
        <v>11618.49</v>
      </c>
      <c r="V5743" s="39"/>
      <c r="W5743" s="40"/>
      <c r="X5743" s="19"/>
      <c r="Y5743" s="19"/>
      <c r="Z5743" s="39"/>
      <c r="AA5743" s="40"/>
      <c r="AB5743" s="19"/>
      <c r="AC5743" s="19"/>
      <c r="AD5743" s="43"/>
      <c r="AE5743" s="26"/>
      <c r="AF5743" s="26"/>
      <c r="AG5743" s="44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6" t="s">
        <v>1656</v>
      </c>
      <c r="B5744" s="37" t="s">
        <v>469</v>
      </c>
      <c r="C5744" s="38" t="s">
        <v>470</v>
      </c>
      <c r="D5744" s="24">
        <f t="shared" si="178"/>
        <v>0</v>
      </c>
      <c r="E5744" s="32">
        <f t="shared" si="179"/>
        <v>42266.66</v>
      </c>
      <c r="F5744" s="28">
        <v>0</v>
      </c>
      <c r="G5744" s="29">
        <v>5087.5</v>
      </c>
      <c r="H5744" s="19">
        <v>0</v>
      </c>
      <c r="I5744" s="19">
        <v>5527.08</v>
      </c>
      <c r="J5744" s="39">
        <v>0</v>
      </c>
      <c r="K5744" s="40">
        <v>5225</v>
      </c>
      <c r="L5744" s="19">
        <v>0</v>
      </c>
      <c r="M5744" s="19">
        <v>5225</v>
      </c>
      <c r="N5744" s="39">
        <v>0</v>
      </c>
      <c r="O5744" s="40">
        <v>5225</v>
      </c>
      <c r="P5744" s="19">
        <v>0</v>
      </c>
      <c r="Q5744" s="19">
        <v>5225</v>
      </c>
      <c r="R5744" s="39">
        <v>0</v>
      </c>
      <c r="S5744" s="40">
        <v>5527.08</v>
      </c>
      <c r="T5744" s="19">
        <v>0</v>
      </c>
      <c r="U5744" s="19">
        <v>5225</v>
      </c>
      <c r="V5744" s="39"/>
      <c r="W5744" s="40"/>
      <c r="X5744" s="19"/>
      <c r="Y5744" s="19"/>
      <c r="Z5744" s="39"/>
      <c r="AA5744" s="40"/>
      <c r="AB5744" s="19"/>
      <c r="AC5744" s="19"/>
      <c r="AD5744" s="43"/>
      <c r="AE5744" s="26"/>
      <c r="AF5744" s="26"/>
      <c r="AG5744" s="44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6" t="s">
        <v>1656</v>
      </c>
      <c r="B5745" s="37" t="s">
        <v>471</v>
      </c>
      <c r="C5745" s="38" t="s">
        <v>472</v>
      </c>
      <c r="D5745" s="24">
        <f t="shared" si="178"/>
        <v>0</v>
      </c>
      <c r="E5745" s="32">
        <f t="shared" si="179"/>
        <v>0</v>
      </c>
      <c r="F5745" s="28">
        <v>0</v>
      </c>
      <c r="G5745" s="29">
        <v>0</v>
      </c>
      <c r="H5745" s="19">
        <v>0</v>
      </c>
      <c r="I5745" s="19">
        <v>0</v>
      </c>
      <c r="J5745" s="39">
        <v>0</v>
      </c>
      <c r="K5745" s="40">
        <v>0</v>
      </c>
      <c r="L5745" s="19">
        <v>0</v>
      </c>
      <c r="M5745" s="19">
        <v>0</v>
      </c>
      <c r="N5745" s="39">
        <v>0</v>
      </c>
      <c r="O5745" s="40">
        <v>0</v>
      </c>
      <c r="P5745" s="19">
        <v>0</v>
      </c>
      <c r="Q5745" s="19">
        <v>0</v>
      </c>
      <c r="R5745" s="39">
        <v>0</v>
      </c>
      <c r="S5745" s="40">
        <v>0</v>
      </c>
      <c r="T5745" s="19">
        <v>0</v>
      </c>
      <c r="U5745" s="19">
        <v>0</v>
      </c>
      <c r="V5745" s="39"/>
      <c r="W5745" s="40"/>
      <c r="X5745" s="19"/>
      <c r="Y5745" s="19"/>
      <c r="Z5745" s="39"/>
      <c r="AA5745" s="40"/>
      <c r="AB5745" s="19"/>
      <c r="AC5745" s="19"/>
      <c r="AD5745" s="43"/>
      <c r="AE5745" s="26"/>
      <c r="AF5745" s="26"/>
      <c r="AG5745" s="44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6" t="s">
        <v>1656</v>
      </c>
      <c r="B5746" s="37" t="s">
        <v>473</v>
      </c>
      <c r="C5746" s="38" t="s">
        <v>474</v>
      </c>
      <c r="D5746" s="24">
        <f t="shared" si="178"/>
        <v>0</v>
      </c>
      <c r="E5746" s="32">
        <f t="shared" si="179"/>
        <v>0</v>
      </c>
      <c r="F5746" s="28"/>
      <c r="G5746" s="29"/>
      <c r="H5746" s="22"/>
      <c r="I5746" s="22"/>
      <c r="J5746" s="41"/>
      <c r="K5746" s="42"/>
      <c r="L5746" s="22"/>
      <c r="M5746" s="22"/>
      <c r="N5746" s="41"/>
      <c r="O5746" s="42"/>
      <c r="P5746" s="19"/>
      <c r="Q5746" s="19"/>
      <c r="R5746" s="41"/>
      <c r="S5746" s="42"/>
      <c r="T5746" s="22"/>
      <c r="U5746" s="22"/>
      <c r="V5746" s="41"/>
      <c r="W5746" s="42"/>
      <c r="X5746" s="22"/>
      <c r="Y5746" s="22"/>
      <c r="Z5746" s="41"/>
      <c r="AA5746" s="42"/>
      <c r="AB5746" s="22"/>
      <c r="AC5746" s="22"/>
      <c r="AD5746" s="43"/>
      <c r="AE5746" s="26"/>
      <c r="AF5746" s="26"/>
      <c r="AG5746" s="44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6" t="s">
        <v>1656</v>
      </c>
      <c r="B5747" s="37" t="s">
        <v>475</v>
      </c>
      <c r="C5747" s="38" t="s">
        <v>476</v>
      </c>
      <c r="D5747" s="24">
        <f t="shared" si="178"/>
        <v>0</v>
      </c>
      <c r="E5747" s="32">
        <f t="shared" si="179"/>
        <v>0</v>
      </c>
      <c r="F5747" s="28"/>
      <c r="G5747" s="29"/>
      <c r="H5747" s="22"/>
      <c r="I5747" s="22"/>
      <c r="J5747" s="41"/>
      <c r="K5747" s="42"/>
      <c r="L5747" s="22"/>
      <c r="M5747" s="22"/>
      <c r="N5747" s="41"/>
      <c r="O5747" s="42"/>
      <c r="P5747" s="22"/>
      <c r="Q5747" s="22"/>
      <c r="R5747" s="41"/>
      <c r="S5747" s="42"/>
      <c r="T5747" s="22"/>
      <c r="U5747" s="22"/>
      <c r="V5747" s="41"/>
      <c r="W5747" s="42"/>
      <c r="X5747" s="22"/>
      <c r="Y5747" s="22"/>
      <c r="Z5747" s="41"/>
      <c r="AA5747" s="42"/>
      <c r="AB5747" s="22"/>
      <c r="AC5747" s="22"/>
      <c r="AD5747" s="43"/>
      <c r="AE5747" s="26"/>
      <c r="AF5747" s="26"/>
      <c r="AG5747" s="44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6" t="s">
        <v>1656</v>
      </c>
      <c r="B5748" s="37" t="s">
        <v>477</v>
      </c>
      <c r="C5748" s="38" t="s">
        <v>478</v>
      </c>
      <c r="D5748" s="24">
        <f t="shared" si="178"/>
        <v>0</v>
      </c>
      <c r="E5748" s="32">
        <f t="shared" si="179"/>
        <v>0</v>
      </c>
      <c r="F5748" s="28">
        <v>0</v>
      </c>
      <c r="G5748" s="29">
        <v>0</v>
      </c>
      <c r="H5748" s="22">
        <v>0</v>
      </c>
      <c r="I5748" s="22">
        <v>0</v>
      </c>
      <c r="J5748" s="41">
        <v>0</v>
      </c>
      <c r="K5748" s="42">
        <v>0</v>
      </c>
      <c r="L5748" s="22">
        <v>0</v>
      </c>
      <c r="M5748" s="22">
        <v>0</v>
      </c>
      <c r="N5748" s="41">
        <v>0</v>
      </c>
      <c r="O5748" s="42">
        <v>0</v>
      </c>
      <c r="P5748" s="22">
        <v>0</v>
      </c>
      <c r="Q5748" s="22">
        <v>0</v>
      </c>
      <c r="R5748" s="41">
        <v>0</v>
      </c>
      <c r="S5748" s="42">
        <v>0</v>
      </c>
      <c r="T5748" s="22">
        <v>0</v>
      </c>
      <c r="U5748" s="22">
        <v>0</v>
      </c>
      <c r="V5748" s="41"/>
      <c r="W5748" s="42"/>
      <c r="X5748" s="22"/>
      <c r="Y5748" s="22"/>
      <c r="Z5748" s="41"/>
      <c r="AA5748" s="42"/>
      <c r="AB5748" s="22"/>
      <c r="AC5748" s="22"/>
      <c r="AD5748" s="43"/>
      <c r="AE5748" s="26"/>
      <c r="AF5748" s="26"/>
      <c r="AG5748" s="44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6" t="s">
        <v>1656</v>
      </c>
      <c r="B5749" s="37" t="s">
        <v>479</v>
      </c>
      <c r="C5749" s="38" t="s">
        <v>480</v>
      </c>
      <c r="D5749" s="24">
        <f t="shared" si="178"/>
        <v>0</v>
      </c>
      <c r="E5749" s="32">
        <f t="shared" si="179"/>
        <v>0</v>
      </c>
      <c r="F5749" s="28"/>
      <c r="G5749" s="29"/>
      <c r="H5749" s="22"/>
      <c r="I5749" s="22"/>
      <c r="J5749" s="41"/>
      <c r="K5749" s="42"/>
      <c r="L5749" s="22"/>
      <c r="M5749" s="22"/>
      <c r="N5749" s="41"/>
      <c r="O5749" s="42"/>
      <c r="P5749" s="22"/>
      <c r="Q5749" s="22"/>
      <c r="R5749" s="41"/>
      <c r="S5749" s="42"/>
      <c r="T5749" s="22"/>
      <c r="U5749" s="22"/>
      <c r="V5749" s="41"/>
      <c r="W5749" s="42"/>
      <c r="X5749" s="22"/>
      <c r="Y5749" s="22"/>
      <c r="Z5749" s="41"/>
      <c r="AA5749" s="42"/>
      <c r="AB5749" s="22"/>
      <c r="AC5749" s="22"/>
      <c r="AD5749" s="43"/>
      <c r="AE5749" s="26"/>
      <c r="AF5749" s="26"/>
      <c r="AG5749" s="44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6" t="s">
        <v>1656</v>
      </c>
      <c r="B5750" s="37" t="s">
        <v>481</v>
      </c>
      <c r="C5750" s="38" t="s">
        <v>482</v>
      </c>
      <c r="D5750" s="24">
        <f t="shared" si="178"/>
        <v>0</v>
      </c>
      <c r="E5750" s="32">
        <f t="shared" si="179"/>
        <v>0</v>
      </c>
      <c r="F5750" s="28">
        <v>0</v>
      </c>
      <c r="G5750" s="29">
        <v>0</v>
      </c>
      <c r="H5750" s="22">
        <v>0</v>
      </c>
      <c r="I5750" s="22">
        <v>0</v>
      </c>
      <c r="J5750" s="41">
        <v>0</v>
      </c>
      <c r="K5750" s="42">
        <v>0</v>
      </c>
      <c r="L5750" s="22">
        <v>0</v>
      </c>
      <c r="M5750" s="22">
        <v>0</v>
      </c>
      <c r="N5750" s="41">
        <v>0</v>
      </c>
      <c r="O5750" s="42">
        <v>0</v>
      </c>
      <c r="P5750" s="22">
        <v>0</v>
      </c>
      <c r="Q5750" s="22">
        <v>0</v>
      </c>
      <c r="R5750" s="41">
        <v>0</v>
      </c>
      <c r="S5750" s="42">
        <v>0</v>
      </c>
      <c r="T5750" s="22">
        <v>0</v>
      </c>
      <c r="U5750" s="22">
        <v>0</v>
      </c>
      <c r="V5750" s="41"/>
      <c r="W5750" s="42"/>
      <c r="X5750" s="22"/>
      <c r="Y5750" s="22"/>
      <c r="Z5750" s="41"/>
      <c r="AA5750" s="42"/>
      <c r="AB5750" s="22"/>
      <c r="AC5750" s="22"/>
      <c r="AD5750" s="43"/>
      <c r="AE5750" s="26"/>
      <c r="AF5750" s="26"/>
      <c r="AG5750" s="44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6" t="s">
        <v>1656</v>
      </c>
      <c r="B5751" s="37" t="s">
        <v>483</v>
      </c>
      <c r="C5751" s="38" t="s">
        <v>484</v>
      </c>
      <c r="D5751" s="24">
        <f t="shared" si="178"/>
        <v>0</v>
      </c>
      <c r="E5751" s="32">
        <f t="shared" si="179"/>
        <v>0</v>
      </c>
      <c r="F5751" s="28"/>
      <c r="G5751" s="29"/>
      <c r="H5751" s="19"/>
      <c r="I5751" s="19"/>
      <c r="J5751" s="39"/>
      <c r="K5751" s="40"/>
      <c r="L5751" s="19"/>
      <c r="M5751" s="19"/>
      <c r="N5751" s="39"/>
      <c r="O5751" s="40"/>
      <c r="P5751" s="22"/>
      <c r="Q5751" s="22"/>
      <c r="R5751" s="39"/>
      <c r="S5751" s="40"/>
      <c r="T5751" s="19"/>
      <c r="U5751" s="19"/>
      <c r="V5751" s="39"/>
      <c r="W5751" s="40"/>
      <c r="X5751" s="19"/>
      <c r="Y5751" s="19"/>
      <c r="Z5751" s="39"/>
      <c r="AA5751" s="40"/>
      <c r="AB5751" s="19"/>
      <c r="AC5751" s="19"/>
      <c r="AD5751" s="43"/>
      <c r="AE5751" s="26"/>
      <c r="AF5751" s="26"/>
      <c r="AG5751" s="44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6" t="s">
        <v>1656</v>
      </c>
      <c r="B5752" s="37" t="s">
        <v>485</v>
      </c>
      <c r="C5752" s="38" t="s">
        <v>486</v>
      </c>
      <c r="D5752" s="24">
        <f t="shared" si="178"/>
        <v>0</v>
      </c>
      <c r="E5752" s="32">
        <f t="shared" si="179"/>
        <v>0</v>
      </c>
      <c r="F5752" s="28"/>
      <c r="G5752" s="29"/>
      <c r="H5752" s="22"/>
      <c r="I5752" s="22"/>
      <c r="J5752" s="41"/>
      <c r="K5752" s="42"/>
      <c r="L5752" s="22"/>
      <c r="M5752" s="22"/>
      <c r="N5752" s="41"/>
      <c r="O5752" s="42"/>
      <c r="P5752" s="19"/>
      <c r="Q5752" s="19"/>
      <c r="R5752" s="41"/>
      <c r="S5752" s="42"/>
      <c r="T5752" s="22"/>
      <c r="U5752" s="22"/>
      <c r="V5752" s="41"/>
      <c r="W5752" s="42"/>
      <c r="X5752" s="22"/>
      <c r="Y5752" s="22"/>
      <c r="Z5752" s="41"/>
      <c r="AA5752" s="42"/>
      <c r="AB5752" s="22"/>
      <c r="AC5752" s="22"/>
      <c r="AD5752" s="43"/>
      <c r="AE5752" s="26"/>
      <c r="AF5752" s="26"/>
      <c r="AG5752" s="44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6" t="s">
        <v>1656</v>
      </c>
      <c r="B5753" s="37" t="s">
        <v>487</v>
      </c>
      <c r="C5753" s="38" t="s">
        <v>488</v>
      </c>
      <c r="D5753" s="24">
        <f t="shared" si="178"/>
        <v>0</v>
      </c>
      <c r="E5753" s="32">
        <f t="shared" si="179"/>
        <v>0</v>
      </c>
      <c r="F5753" s="28"/>
      <c r="G5753" s="29"/>
      <c r="H5753" s="19"/>
      <c r="I5753" s="19"/>
      <c r="J5753" s="39"/>
      <c r="K5753" s="40"/>
      <c r="L5753" s="19"/>
      <c r="M5753" s="19"/>
      <c r="N5753" s="39"/>
      <c r="O5753" s="40"/>
      <c r="P5753" s="22"/>
      <c r="Q5753" s="22"/>
      <c r="R5753" s="39"/>
      <c r="S5753" s="40"/>
      <c r="T5753" s="19"/>
      <c r="U5753" s="19"/>
      <c r="V5753" s="39"/>
      <c r="W5753" s="40"/>
      <c r="X5753" s="19"/>
      <c r="Y5753" s="19"/>
      <c r="Z5753" s="39"/>
      <c r="AA5753" s="40"/>
      <c r="AB5753" s="19"/>
      <c r="AC5753" s="19"/>
      <c r="AD5753" s="43"/>
      <c r="AE5753" s="26"/>
      <c r="AF5753" s="26"/>
      <c r="AG5753" s="44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6" t="s">
        <v>1656</v>
      </c>
      <c r="B5754" s="37" t="s">
        <v>489</v>
      </c>
      <c r="C5754" s="38" t="s">
        <v>490</v>
      </c>
      <c r="D5754" s="24">
        <f t="shared" si="178"/>
        <v>0</v>
      </c>
      <c r="E5754" s="32">
        <f t="shared" si="179"/>
        <v>0</v>
      </c>
      <c r="F5754" s="28"/>
      <c r="G5754" s="29"/>
      <c r="H5754" s="22"/>
      <c r="I5754" s="22"/>
      <c r="J5754" s="41"/>
      <c r="K5754" s="42"/>
      <c r="L5754" s="22"/>
      <c r="M5754" s="22"/>
      <c r="N5754" s="41"/>
      <c r="O5754" s="42"/>
      <c r="P5754" s="19"/>
      <c r="Q5754" s="19"/>
      <c r="R5754" s="41"/>
      <c r="S5754" s="42"/>
      <c r="T5754" s="22"/>
      <c r="U5754" s="22"/>
      <c r="V5754" s="41"/>
      <c r="W5754" s="42"/>
      <c r="X5754" s="22"/>
      <c r="Y5754" s="22"/>
      <c r="Z5754" s="41"/>
      <c r="AA5754" s="42"/>
      <c r="AB5754" s="22"/>
      <c r="AC5754" s="22"/>
      <c r="AD5754" s="43"/>
      <c r="AE5754" s="26"/>
      <c r="AF5754" s="26"/>
      <c r="AG5754" s="44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6" t="s">
        <v>1656</v>
      </c>
      <c r="B5755" s="37" t="s">
        <v>491</v>
      </c>
      <c r="C5755" s="38" t="s">
        <v>492</v>
      </c>
      <c r="D5755" s="24">
        <f t="shared" si="178"/>
        <v>0</v>
      </c>
      <c r="E5755" s="32">
        <f t="shared" si="179"/>
        <v>0</v>
      </c>
      <c r="F5755" s="28"/>
      <c r="G5755" s="29"/>
      <c r="H5755" s="22"/>
      <c r="I5755" s="22"/>
      <c r="J5755" s="41"/>
      <c r="K5755" s="42"/>
      <c r="L5755" s="22"/>
      <c r="M5755" s="22"/>
      <c r="N5755" s="41"/>
      <c r="O5755" s="42"/>
      <c r="P5755" s="22"/>
      <c r="Q5755" s="22"/>
      <c r="R5755" s="41"/>
      <c r="S5755" s="42"/>
      <c r="T5755" s="22"/>
      <c r="U5755" s="22"/>
      <c r="V5755" s="41"/>
      <c r="W5755" s="42"/>
      <c r="X5755" s="22"/>
      <c r="Y5755" s="22"/>
      <c r="Z5755" s="41"/>
      <c r="AA5755" s="42"/>
      <c r="AB5755" s="22"/>
      <c r="AC5755" s="22"/>
      <c r="AD5755" s="43"/>
      <c r="AE5755" s="26"/>
      <c r="AF5755" s="26"/>
      <c r="AG5755" s="44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6" t="s">
        <v>1656</v>
      </c>
      <c r="B5756" s="37" t="s">
        <v>493</v>
      </c>
      <c r="C5756" s="38" t="s">
        <v>494</v>
      </c>
      <c r="D5756" s="24">
        <f t="shared" si="178"/>
        <v>0</v>
      </c>
      <c r="E5756" s="32">
        <f t="shared" si="179"/>
        <v>0</v>
      </c>
      <c r="F5756" s="28"/>
      <c r="G5756" s="29"/>
      <c r="H5756" s="22"/>
      <c r="I5756" s="22"/>
      <c r="J5756" s="41"/>
      <c r="K5756" s="42"/>
      <c r="L5756" s="22"/>
      <c r="M5756" s="22"/>
      <c r="N5756" s="41"/>
      <c r="O5756" s="42"/>
      <c r="P5756" s="22"/>
      <c r="Q5756" s="22"/>
      <c r="R5756" s="41"/>
      <c r="S5756" s="42"/>
      <c r="T5756" s="22"/>
      <c r="U5756" s="22"/>
      <c r="V5756" s="41"/>
      <c r="W5756" s="42"/>
      <c r="X5756" s="22"/>
      <c r="Y5756" s="22"/>
      <c r="Z5756" s="41"/>
      <c r="AA5756" s="42"/>
      <c r="AB5756" s="22"/>
      <c r="AC5756" s="22"/>
      <c r="AD5756" s="43"/>
      <c r="AE5756" s="26"/>
      <c r="AF5756" s="26"/>
      <c r="AG5756" s="44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6" t="s">
        <v>1656</v>
      </c>
      <c r="B5757" s="37" t="s">
        <v>495</v>
      </c>
      <c r="C5757" s="38" t="s">
        <v>496</v>
      </c>
      <c r="D5757" s="24">
        <f t="shared" si="178"/>
        <v>0</v>
      </c>
      <c r="E5757" s="32">
        <f t="shared" si="179"/>
        <v>0</v>
      </c>
      <c r="F5757" s="28"/>
      <c r="G5757" s="29"/>
      <c r="H5757" s="22"/>
      <c r="I5757" s="22"/>
      <c r="J5757" s="41"/>
      <c r="K5757" s="42"/>
      <c r="L5757" s="22"/>
      <c r="M5757" s="22"/>
      <c r="N5757" s="41"/>
      <c r="O5757" s="42"/>
      <c r="P5757" s="22"/>
      <c r="Q5757" s="22"/>
      <c r="R5757" s="41"/>
      <c r="S5757" s="42"/>
      <c r="T5757" s="22"/>
      <c r="U5757" s="22"/>
      <c r="V5757" s="41"/>
      <c r="W5757" s="42"/>
      <c r="X5757" s="22"/>
      <c r="Y5757" s="22"/>
      <c r="Z5757" s="41"/>
      <c r="AA5757" s="42"/>
      <c r="AB5757" s="22"/>
      <c r="AC5757" s="22"/>
      <c r="AD5757" s="43"/>
      <c r="AE5757" s="26"/>
      <c r="AF5757" s="26"/>
      <c r="AG5757" s="44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6" t="s">
        <v>1656</v>
      </c>
      <c r="B5758" s="37" t="s">
        <v>497</v>
      </c>
      <c r="C5758" s="38" t="s">
        <v>498</v>
      </c>
      <c r="D5758" s="24">
        <f t="shared" si="178"/>
        <v>0</v>
      </c>
      <c r="E5758" s="32">
        <f t="shared" si="179"/>
        <v>0</v>
      </c>
      <c r="F5758" s="28"/>
      <c r="G5758" s="29"/>
      <c r="H5758" s="22"/>
      <c r="I5758" s="22"/>
      <c r="J5758" s="41"/>
      <c r="K5758" s="42"/>
      <c r="L5758" s="22"/>
      <c r="M5758" s="22"/>
      <c r="N5758" s="41"/>
      <c r="O5758" s="42"/>
      <c r="P5758" s="22"/>
      <c r="Q5758" s="22"/>
      <c r="R5758" s="41"/>
      <c r="S5758" s="42"/>
      <c r="T5758" s="22"/>
      <c r="U5758" s="22"/>
      <c r="V5758" s="41"/>
      <c r="W5758" s="42"/>
      <c r="X5758" s="22"/>
      <c r="Y5758" s="22"/>
      <c r="Z5758" s="41"/>
      <c r="AA5758" s="42"/>
      <c r="AB5758" s="22"/>
      <c r="AC5758" s="22"/>
      <c r="AD5758" s="43"/>
      <c r="AE5758" s="26"/>
      <c r="AF5758" s="26"/>
      <c r="AG5758" s="44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6" t="s">
        <v>1656</v>
      </c>
      <c r="B5759" s="37" t="s">
        <v>499</v>
      </c>
      <c r="C5759" s="38" t="s">
        <v>500</v>
      </c>
      <c r="D5759" s="24">
        <f t="shared" si="178"/>
        <v>0</v>
      </c>
      <c r="E5759" s="32">
        <f t="shared" si="179"/>
        <v>0</v>
      </c>
      <c r="F5759" s="28"/>
      <c r="G5759" s="29"/>
      <c r="H5759" s="22"/>
      <c r="I5759" s="22"/>
      <c r="J5759" s="41"/>
      <c r="K5759" s="42"/>
      <c r="L5759" s="22"/>
      <c r="M5759" s="22"/>
      <c r="N5759" s="41"/>
      <c r="O5759" s="42"/>
      <c r="P5759" s="22"/>
      <c r="Q5759" s="22"/>
      <c r="R5759" s="41"/>
      <c r="S5759" s="42"/>
      <c r="T5759" s="22"/>
      <c r="U5759" s="22"/>
      <c r="V5759" s="41"/>
      <c r="W5759" s="42"/>
      <c r="X5759" s="22"/>
      <c r="Y5759" s="22"/>
      <c r="Z5759" s="41"/>
      <c r="AA5759" s="42"/>
      <c r="AB5759" s="22"/>
      <c r="AC5759" s="22"/>
      <c r="AD5759" s="43" t="s">
        <v>1614</v>
      </c>
      <c r="AE5759" s="26" t="s">
        <v>1636</v>
      </c>
      <c r="AF5759" s="26" t="s">
        <v>1615</v>
      </c>
      <c r="AG5759" s="44" t="s">
        <v>1637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6" t="s">
        <v>1656</v>
      </c>
      <c r="B5760" s="37" t="s">
        <v>501</v>
      </c>
      <c r="C5760" s="38" t="s">
        <v>502</v>
      </c>
      <c r="D5760" s="24">
        <f t="shared" si="178"/>
        <v>0</v>
      </c>
      <c r="E5760" s="32">
        <f t="shared" si="179"/>
        <v>0</v>
      </c>
      <c r="F5760" s="28"/>
      <c r="G5760" s="29"/>
      <c r="H5760" s="22"/>
      <c r="I5760" s="22"/>
      <c r="J5760" s="41"/>
      <c r="K5760" s="42"/>
      <c r="L5760" s="22"/>
      <c r="M5760" s="22"/>
      <c r="N5760" s="41"/>
      <c r="O5760" s="42"/>
      <c r="P5760" s="22"/>
      <c r="Q5760" s="22"/>
      <c r="R5760" s="41"/>
      <c r="S5760" s="42"/>
      <c r="T5760" s="22"/>
      <c r="U5760" s="22"/>
      <c r="V5760" s="41"/>
      <c r="W5760" s="42"/>
      <c r="X5760" s="22"/>
      <c r="Y5760" s="22"/>
      <c r="Z5760" s="41"/>
      <c r="AA5760" s="42"/>
      <c r="AB5760" s="22"/>
      <c r="AC5760" s="22"/>
      <c r="AD5760" s="43" t="s">
        <v>1616</v>
      </c>
      <c r="AE5760" s="26" t="s">
        <v>1636</v>
      </c>
      <c r="AF5760" s="26" t="s">
        <v>1617</v>
      </c>
      <c r="AG5760" s="44" t="s">
        <v>1637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6" t="s">
        <v>1656</v>
      </c>
      <c r="B5761" s="37" t="s">
        <v>503</v>
      </c>
      <c r="C5761" s="38" t="s">
        <v>504</v>
      </c>
      <c r="D5761" s="24">
        <f t="shared" si="178"/>
        <v>0</v>
      </c>
      <c r="E5761" s="32">
        <f t="shared" si="179"/>
        <v>0</v>
      </c>
      <c r="F5761" s="28"/>
      <c r="G5761" s="29"/>
      <c r="H5761" s="22"/>
      <c r="I5761" s="22"/>
      <c r="J5761" s="41"/>
      <c r="K5761" s="42"/>
      <c r="L5761" s="22"/>
      <c r="M5761" s="22"/>
      <c r="N5761" s="41"/>
      <c r="O5761" s="42"/>
      <c r="P5761" s="22"/>
      <c r="Q5761" s="22"/>
      <c r="R5761" s="41"/>
      <c r="S5761" s="42"/>
      <c r="T5761" s="22"/>
      <c r="U5761" s="22"/>
      <c r="V5761" s="41"/>
      <c r="W5761" s="42"/>
      <c r="X5761" s="22"/>
      <c r="Y5761" s="22"/>
      <c r="Z5761" s="41"/>
      <c r="AA5761" s="42"/>
      <c r="AB5761" s="22"/>
      <c r="AC5761" s="22"/>
      <c r="AD5761" s="43" t="s">
        <v>1618</v>
      </c>
      <c r="AE5761" s="26" t="s">
        <v>1636</v>
      </c>
      <c r="AF5761" s="26" t="s">
        <v>1619</v>
      </c>
      <c r="AG5761" s="44" t="s">
        <v>1637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6" t="s">
        <v>1656</v>
      </c>
      <c r="B5762" s="37" t="s">
        <v>505</v>
      </c>
      <c r="C5762" s="38" t="s">
        <v>506</v>
      </c>
      <c r="D5762" s="24">
        <f t="shared" si="178"/>
        <v>0</v>
      </c>
      <c r="E5762" s="32">
        <f t="shared" si="179"/>
        <v>0</v>
      </c>
      <c r="F5762" s="28"/>
      <c r="G5762" s="29"/>
      <c r="H5762" s="22"/>
      <c r="I5762" s="22"/>
      <c r="J5762" s="41"/>
      <c r="K5762" s="42"/>
      <c r="L5762" s="22"/>
      <c r="M5762" s="22"/>
      <c r="N5762" s="41"/>
      <c r="O5762" s="42"/>
      <c r="P5762" s="22"/>
      <c r="Q5762" s="22"/>
      <c r="R5762" s="41"/>
      <c r="S5762" s="42"/>
      <c r="T5762" s="22"/>
      <c r="U5762" s="22"/>
      <c r="V5762" s="41"/>
      <c r="W5762" s="42"/>
      <c r="X5762" s="22"/>
      <c r="Y5762" s="22"/>
      <c r="Z5762" s="41"/>
      <c r="AA5762" s="42"/>
      <c r="AB5762" s="22"/>
      <c r="AC5762" s="22"/>
      <c r="AD5762" s="43"/>
      <c r="AE5762" s="26"/>
      <c r="AF5762" s="26" t="s">
        <v>1620</v>
      </c>
      <c r="AG5762" s="44" t="s">
        <v>1637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6" t="s">
        <v>1656</v>
      </c>
      <c r="B5763" s="37" t="s">
        <v>507</v>
      </c>
      <c r="C5763" s="38" t="s">
        <v>508</v>
      </c>
      <c r="D5763" s="24">
        <f t="shared" si="178"/>
        <v>0</v>
      </c>
      <c r="E5763" s="32">
        <f t="shared" si="179"/>
        <v>0</v>
      </c>
      <c r="F5763" s="28"/>
      <c r="G5763" s="29"/>
      <c r="H5763" s="22"/>
      <c r="I5763" s="22"/>
      <c r="J5763" s="41"/>
      <c r="K5763" s="42"/>
      <c r="L5763" s="22"/>
      <c r="M5763" s="22"/>
      <c r="N5763" s="41"/>
      <c r="O5763" s="42"/>
      <c r="P5763" s="22"/>
      <c r="Q5763" s="22"/>
      <c r="R5763" s="41"/>
      <c r="S5763" s="42"/>
      <c r="T5763" s="22"/>
      <c r="U5763" s="22"/>
      <c r="V5763" s="41"/>
      <c r="W5763" s="42"/>
      <c r="X5763" s="22"/>
      <c r="Y5763" s="22"/>
      <c r="Z5763" s="41"/>
      <c r="AA5763" s="42"/>
      <c r="AB5763" s="22"/>
      <c r="AC5763" s="22"/>
      <c r="AD5763" s="43"/>
      <c r="AE5763" s="26"/>
      <c r="AF5763" s="26" t="s">
        <v>1639</v>
      </c>
      <c r="AG5763" s="44" t="s">
        <v>1637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6" t="s">
        <v>1656</v>
      </c>
      <c r="B5764" s="37" t="s">
        <v>509</v>
      </c>
      <c r="C5764" s="38" t="s">
        <v>510</v>
      </c>
      <c r="D5764" s="24">
        <f t="shared" ref="D5764:D5827" si="180">F5764+H5764+J5764+L5764+N5764+P5764+R5764+T5764+V5764+X5764+Z5764+AB5764</f>
        <v>0</v>
      </c>
      <c r="E5764" s="32">
        <f t="shared" ref="E5764:E5827" si="181">G5764+I5764+K5764+M5764+O5764+Q5764+S5764+U5764+W5764+Y5764+AA5764+AC5764</f>
        <v>0</v>
      </c>
      <c r="F5764" s="28"/>
      <c r="G5764" s="29"/>
      <c r="H5764" s="22"/>
      <c r="I5764" s="22"/>
      <c r="J5764" s="41"/>
      <c r="K5764" s="42"/>
      <c r="L5764" s="22"/>
      <c r="M5764" s="22"/>
      <c r="N5764" s="41"/>
      <c r="O5764" s="42"/>
      <c r="P5764" s="22"/>
      <c r="Q5764" s="22"/>
      <c r="R5764" s="41"/>
      <c r="S5764" s="42"/>
      <c r="T5764" s="22"/>
      <c r="U5764" s="22"/>
      <c r="V5764" s="41"/>
      <c r="W5764" s="42"/>
      <c r="X5764" s="22"/>
      <c r="Y5764" s="22"/>
      <c r="Z5764" s="41"/>
      <c r="AA5764" s="42"/>
      <c r="AB5764" s="22"/>
      <c r="AC5764" s="22"/>
      <c r="AD5764" s="43" t="s">
        <v>1616</v>
      </c>
      <c r="AE5764" s="26" t="s">
        <v>1636</v>
      </c>
      <c r="AF5764" s="26" t="s">
        <v>1617</v>
      </c>
      <c r="AG5764" s="44" t="s">
        <v>1637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6" t="s">
        <v>1656</v>
      </c>
      <c r="B5765" s="37" t="s">
        <v>511</v>
      </c>
      <c r="C5765" s="38" t="s">
        <v>512</v>
      </c>
      <c r="D5765" s="24">
        <f t="shared" si="180"/>
        <v>0</v>
      </c>
      <c r="E5765" s="32">
        <f t="shared" si="181"/>
        <v>0</v>
      </c>
      <c r="F5765" s="28"/>
      <c r="G5765" s="29"/>
      <c r="H5765" s="22"/>
      <c r="I5765" s="22"/>
      <c r="J5765" s="41"/>
      <c r="K5765" s="42"/>
      <c r="L5765" s="22"/>
      <c r="M5765" s="22"/>
      <c r="N5765" s="41"/>
      <c r="O5765" s="42"/>
      <c r="P5765" s="22"/>
      <c r="Q5765" s="22"/>
      <c r="R5765" s="41"/>
      <c r="S5765" s="42"/>
      <c r="T5765" s="22"/>
      <c r="U5765" s="22"/>
      <c r="V5765" s="41"/>
      <c r="W5765" s="42"/>
      <c r="X5765" s="22"/>
      <c r="Y5765" s="22"/>
      <c r="Z5765" s="41"/>
      <c r="AA5765" s="42"/>
      <c r="AB5765" s="22"/>
      <c r="AC5765" s="22"/>
      <c r="AD5765" s="43" t="s">
        <v>1616</v>
      </c>
      <c r="AE5765" s="26" t="s">
        <v>1636</v>
      </c>
      <c r="AF5765" s="26" t="s">
        <v>1617</v>
      </c>
      <c r="AG5765" s="44" t="s">
        <v>1637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6" t="s">
        <v>1656</v>
      </c>
      <c r="B5766" s="37" t="s">
        <v>513</v>
      </c>
      <c r="C5766" s="38" t="s">
        <v>514</v>
      </c>
      <c r="D5766" s="24">
        <f t="shared" si="180"/>
        <v>0</v>
      </c>
      <c r="E5766" s="32">
        <f t="shared" si="181"/>
        <v>0</v>
      </c>
      <c r="F5766" s="28"/>
      <c r="G5766" s="29"/>
      <c r="H5766" s="22"/>
      <c r="I5766" s="22"/>
      <c r="J5766" s="41"/>
      <c r="K5766" s="42"/>
      <c r="L5766" s="22"/>
      <c r="M5766" s="22"/>
      <c r="N5766" s="41"/>
      <c r="O5766" s="42"/>
      <c r="P5766" s="22"/>
      <c r="Q5766" s="22"/>
      <c r="R5766" s="41"/>
      <c r="S5766" s="42"/>
      <c r="T5766" s="22"/>
      <c r="U5766" s="22"/>
      <c r="V5766" s="41"/>
      <c r="W5766" s="42"/>
      <c r="X5766" s="22"/>
      <c r="Y5766" s="22"/>
      <c r="Z5766" s="41"/>
      <c r="AA5766" s="42"/>
      <c r="AB5766" s="22"/>
      <c r="AC5766" s="22"/>
      <c r="AD5766" s="43" t="s">
        <v>1616</v>
      </c>
      <c r="AE5766" s="26" t="s">
        <v>1636</v>
      </c>
      <c r="AF5766" s="26" t="s">
        <v>1617</v>
      </c>
      <c r="AG5766" s="44" t="s">
        <v>1637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6" t="s">
        <v>1656</v>
      </c>
      <c r="B5767" s="37" t="s">
        <v>515</v>
      </c>
      <c r="C5767" s="38" t="s">
        <v>516</v>
      </c>
      <c r="D5767" s="24">
        <f t="shared" si="180"/>
        <v>0</v>
      </c>
      <c r="E5767" s="32">
        <f t="shared" si="181"/>
        <v>0</v>
      </c>
      <c r="F5767" s="28"/>
      <c r="G5767" s="29"/>
      <c r="H5767" s="22"/>
      <c r="I5767" s="22"/>
      <c r="J5767" s="41"/>
      <c r="K5767" s="42"/>
      <c r="L5767" s="22"/>
      <c r="M5767" s="22"/>
      <c r="N5767" s="41"/>
      <c r="O5767" s="42"/>
      <c r="P5767" s="22"/>
      <c r="Q5767" s="22"/>
      <c r="R5767" s="41"/>
      <c r="S5767" s="42"/>
      <c r="T5767" s="22"/>
      <c r="U5767" s="22"/>
      <c r="V5767" s="41"/>
      <c r="W5767" s="42"/>
      <c r="X5767" s="22"/>
      <c r="Y5767" s="22"/>
      <c r="Z5767" s="41"/>
      <c r="AA5767" s="42"/>
      <c r="AB5767" s="22"/>
      <c r="AC5767" s="22"/>
      <c r="AD5767" s="43"/>
      <c r="AE5767" s="26"/>
      <c r="AF5767" s="26"/>
      <c r="AG5767" s="44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6" t="s">
        <v>1656</v>
      </c>
      <c r="B5768" s="37" t="s">
        <v>517</v>
      </c>
      <c r="C5768" s="38" t="s">
        <v>518</v>
      </c>
      <c r="D5768" s="24">
        <f t="shared" si="180"/>
        <v>0</v>
      </c>
      <c r="E5768" s="32">
        <f t="shared" si="181"/>
        <v>0</v>
      </c>
      <c r="F5768" s="28"/>
      <c r="G5768" s="29"/>
      <c r="H5768" s="22"/>
      <c r="I5768" s="22"/>
      <c r="J5768" s="41"/>
      <c r="K5768" s="42"/>
      <c r="L5768" s="22"/>
      <c r="M5768" s="22"/>
      <c r="N5768" s="41"/>
      <c r="O5768" s="42"/>
      <c r="P5768" s="22"/>
      <c r="Q5768" s="22"/>
      <c r="R5768" s="41"/>
      <c r="S5768" s="42"/>
      <c r="T5768" s="22"/>
      <c r="U5768" s="22"/>
      <c r="V5768" s="41"/>
      <c r="W5768" s="42"/>
      <c r="X5768" s="22"/>
      <c r="Y5768" s="22"/>
      <c r="Z5768" s="41"/>
      <c r="AA5768" s="42"/>
      <c r="AB5768" s="22"/>
      <c r="AC5768" s="22"/>
      <c r="AD5768" s="43"/>
      <c r="AE5768" s="26"/>
      <c r="AF5768" s="26"/>
      <c r="AG5768" s="44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6" t="s">
        <v>1656</v>
      </c>
      <c r="B5769" s="37" t="s">
        <v>519</v>
      </c>
      <c r="C5769" s="38" t="s">
        <v>520</v>
      </c>
      <c r="D5769" s="24">
        <f t="shared" si="180"/>
        <v>0</v>
      </c>
      <c r="E5769" s="32">
        <f t="shared" si="181"/>
        <v>0</v>
      </c>
      <c r="F5769" s="28"/>
      <c r="G5769" s="29"/>
      <c r="H5769" s="22"/>
      <c r="I5769" s="22"/>
      <c r="J5769" s="41"/>
      <c r="K5769" s="42"/>
      <c r="L5769" s="22"/>
      <c r="M5769" s="22"/>
      <c r="N5769" s="41"/>
      <c r="O5769" s="42"/>
      <c r="P5769" s="22"/>
      <c r="Q5769" s="22"/>
      <c r="R5769" s="41"/>
      <c r="S5769" s="42"/>
      <c r="T5769" s="22"/>
      <c r="U5769" s="22"/>
      <c r="V5769" s="41"/>
      <c r="W5769" s="42"/>
      <c r="X5769" s="22"/>
      <c r="Y5769" s="22"/>
      <c r="Z5769" s="41"/>
      <c r="AA5769" s="42"/>
      <c r="AB5769" s="22"/>
      <c r="AC5769" s="22"/>
      <c r="AD5769" s="43"/>
      <c r="AE5769" s="26"/>
      <c r="AF5769" s="26"/>
      <c r="AG5769" s="44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6" t="s">
        <v>1656</v>
      </c>
      <c r="B5770" s="37" t="s">
        <v>521</v>
      </c>
      <c r="C5770" s="38" t="s">
        <v>522</v>
      </c>
      <c r="D5770" s="24">
        <f t="shared" si="180"/>
        <v>0</v>
      </c>
      <c r="E5770" s="32">
        <f t="shared" si="181"/>
        <v>0</v>
      </c>
      <c r="F5770" s="28"/>
      <c r="G5770" s="29"/>
      <c r="H5770" s="22"/>
      <c r="I5770" s="22"/>
      <c r="J5770" s="41"/>
      <c r="K5770" s="42"/>
      <c r="L5770" s="22"/>
      <c r="M5770" s="22"/>
      <c r="N5770" s="41"/>
      <c r="O5770" s="42"/>
      <c r="P5770" s="22"/>
      <c r="Q5770" s="22"/>
      <c r="R5770" s="41"/>
      <c r="S5770" s="42"/>
      <c r="T5770" s="22"/>
      <c r="U5770" s="22"/>
      <c r="V5770" s="41"/>
      <c r="W5770" s="42"/>
      <c r="X5770" s="22"/>
      <c r="Y5770" s="22"/>
      <c r="Z5770" s="41"/>
      <c r="AA5770" s="42"/>
      <c r="AB5770" s="22"/>
      <c r="AC5770" s="22"/>
      <c r="AD5770" s="43" t="s">
        <v>1614</v>
      </c>
      <c r="AE5770" s="26" t="s">
        <v>1636</v>
      </c>
      <c r="AF5770" s="26" t="s">
        <v>1615</v>
      </c>
      <c r="AG5770" s="44" t="s">
        <v>1637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6" t="s">
        <v>1656</v>
      </c>
      <c r="B5771" s="37" t="s">
        <v>523</v>
      </c>
      <c r="C5771" s="38" t="s">
        <v>524</v>
      </c>
      <c r="D5771" s="24">
        <f t="shared" si="180"/>
        <v>0</v>
      </c>
      <c r="E5771" s="32">
        <f t="shared" si="181"/>
        <v>0</v>
      </c>
      <c r="F5771" s="28"/>
      <c r="G5771" s="29"/>
      <c r="H5771" s="22"/>
      <c r="I5771" s="22"/>
      <c r="J5771" s="41"/>
      <c r="K5771" s="42"/>
      <c r="L5771" s="22"/>
      <c r="M5771" s="22"/>
      <c r="N5771" s="41"/>
      <c r="O5771" s="42"/>
      <c r="P5771" s="22"/>
      <c r="Q5771" s="22"/>
      <c r="R5771" s="41"/>
      <c r="S5771" s="42"/>
      <c r="T5771" s="22"/>
      <c r="U5771" s="22"/>
      <c r="V5771" s="41"/>
      <c r="W5771" s="42"/>
      <c r="X5771" s="22"/>
      <c r="Y5771" s="22"/>
      <c r="Z5771" s="41"/>
      <c r="AA5771" s="42"/>
      <c r="AB5771" s="22"/>
      <c r="AC5771" s="22"/>
      <c r="AD5771" s="43" t="s">
        <v>1616</v>
      </c>
      <c r="AE5771" s="26" t="s">
        <v>1636</v>
      </c>
      <c r="AF5771" s="26" t="s">
        <v>1617</v>
      </c>
      <c r="AG5771" s="44" t="s">
        <v>1637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6" t="s">
        <v>1656</v>
      </c>
      <c r="B5772" s="37" t="s">
        <v>525</v>
      </c>
      <c r="C5772" s="38" t="s">
        <v>526</v>
      </c>
      <c r="D5772" s="24">
        <f t="shared" si="180"/>
        <v>0</v>
      </c>
      <c r="E5772" s="32">
        <f t="shared" si="181"/>
        <v>0</v>
      </c>
      <c r="F5772" s="28"/>
      <c r="G5772" s="29"/>
      <c r="H5772" s="22"/>
      <c r="I5772" s="22"/>
      <c r="J5772" s="41"/>
      <c r="K5772" s="42"/>
      <c r="L5772" s="22"/>
      <c r="M5772" s="22"/>
      <c r="N5772" s="41"/>
      <c r="O5772" s="42"/>
      <c r="P5772" s="22"/>
      <c r="Q5772" s="22"/>
      <c r="R5772" s="41"/>
      <c r="S5772" s="42"/>
      <c r="T5772" s="22"/>
      <c r="U5772" s="22"/>
      <c r="V5772" s="41"/>
      <c r="W5772" s="42"/>
      <c r="X5772" s="22"/>
      <c r="Y5772" s="22"/>
      <c r="Z5772" s="41"/>
      <c r="AA5772" s="42"/>
      <c r="AB5772" s="22"/>
      <c r="AC5772" s="22"/>
      <c r="AD5772" s="43" t="s">
        <v>1618</v>
      </c>
      <c r="AE5772" s="26" t="s">
        <v>1636</v>
      </c>
      <c r="AF5772" s="26" t="s">
        <v>1619</v>
      </c>
      <c r="AG5772" s="44" t="s">
        <v>1637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6" t="s">
        <v>1656</v>
      </c>
      <c r="B5773" s="37" t="s">
        <v>527</v>
      </c>
      <c r="C5773" s="38" t="s">
        <v>528</v>
      </c>
      <c r="D5773" s="24">
        <f t="shared" si="180"/>
        <v>0</v>
      </c>
      <c r="E5773" s="32">
        <f t="shared" si="181"/>
        <v>0</v>
      </c>
      <c r="F5773" s="28"/>
      <c r="G5773" s="29"/>
      <c r="H5773" s="22"/>
      <c r="I5773" s="22"/>
      <c r="J5773" s="41"/>
      <c r="K5773" s="42"/>
      <c r="L5773" s="22"/>
      <c r="M5773" s="22"/>
      <c r="N5773" s="41"/>
      <c r="O5773" s="42"/>
      <c r="P5773" s="22"/>
      <c r="Q5773" s="22"/>
      <c r="R5773" s="41"/>
      <c r="S5773" s="42"/>
      <c r="T5773" s="22"/>
      <c r="U5773" s="22"/>
      <c r="V5773" s="41"/>
      <c r="W5773" s="42"/>
      <c r="X5773" s="22"/>
      <c r="Y5773" s="22"/>
      <c r="Z5773" s="41"/>
      <c r="AA5773" s="42"/>
      <c r="AB5773" s="22"/>
      <c r="AC5773" s="22"/>
      <c r="AD5773" s="43"/>
      <c r="AE5773" s="26"/>
      <c r="AF5773" s="26" t="s">
        <v>1620</v>
      </c>
      <c r="AG5773" s="44" t="s">
        <v>1637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6" t="s">
        <v>1656</v>
      </c>
      <c r="B5774" s="37" t="s">
        <v>529</v>
      </c>
      <c r="C5774" s="38" t="s">
        <v>530</v>
      </c>
      <c r="D5774" s="24">
        <f t="shared" si="180"/>
        <v>0</v>
      </c>
      <c r="E5774" s="32">
        <f t="shared" si="181"/>
        <v>0</v>
      </c>
      <c r="F5774" s="28"/>
      <c r="G5774" s="29"/>
      <c r="H5774" s="22"/>
      <c r="I5774" s="22"/>
      <c r="J5774" s="41"/>
      <c r="K5774" s="42"/>
      <c r="L5774" s="22"/>
      <c r="M5774" s="22"/>
      <c r="N5774" s="41"/>
      <c r="O5774" s="42"/>
      <c r="P5774" s="22"/>
      <c r="Q5774" s="22"/>
      <c r="R5774" s="41"/>
      <c r="S5774" s="42"/>
      <c r="T5774" s="22"/>
      <c r="U5774" s="22"/>
      <c r="V5774" s="41"/>
      <c r="W5774" s="42"/>
      <c r="X5774" s="22"/>
      <c r="Y5774" s="22"/>
      <c r="Z5774" s="41"/>
      <c r="AA5774" s="42"/>
      <c r="AB5774" s="22"/>
      <c r="AC5774" s="22"/>
      <c r="AD5774" s="43"/>
      <c r="AE5774" s="26"/>
      <c r="AF5774" s="26" t="s">
        <v>1639</v>
      </c>
      <c r="AG5774" s="44" t="s">
        <v>1637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6" t="s">
        <v>1656</v>
      </c>
      <c r="B5775" s="37" t="s">
        <v>531</v>
      </c>
      <c r="C5775" s="38" t="s">
        <v>532</v>
      </c>
      <c r="D5775" s="24">
        <f t="shared" si="180"/>
        <v>0</v>
      </c>
      <c r="E5775" s="32">
        <f t="shared" si="181"/>
        <v>0</v>
      </c>
      <c r="F5775" s="28"/>
      <c r="G5775" s="29"/>
      <c r="H5775" s="22"/>
      <c r="I5775" s="22"/>
      <c r="J5775" s="41"/>
      <c r="K5775" s="42"/>
      <c r="L5775" s="22"/>
      <c r="M5775" s="22"/>
      <c r="N5775" s="41"/>
      <c r="O5775" s="42"/>
      <c r="P5775" s="22"/>
      <c r="Q5775" s="22"/>
      <c r="R5775" s="41"/>
      <c r="S5775" s="42"/>
      <c r="T5775" s="22"/>
      <c r="U5775" s="22"/>
      <c r="V5775" s="41"/>
      <c r="W5775" s="42"/>
      <c r="X5775" s="22"/>
      <c r="Y5775" s="22"/>
      <c r="Z5775" s="41"/>
      <c r="AA5775" s="42"/>
      <c r="AB5775" s="22"/>
      <c r="AC5775" s="22"/>
      <c r="AD5775" s="43" t="s">
        <v>1616</v>
      </c>
      <c r="AE5775" s="26" t="s">
        <v>1636</v>
      </c>
      <c r="AF5775" s="26" t="s">
        <v>1617</v>
      </c>
      <c r="AG5775" s="44" t="s">
        <v>1637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6" t="s">
        <v>1656</v>
      </c>
      <c r="B5776" s="37" t="s">
        <v>533</v>
      </c>
      <c r="C5776" s="38" t="s">
        <v>534</v>
      </c>
      <c r="D5776" s="24">
        <f t="shared" si="180"/>
        <v>0</v>
      </c>
      <c r="E5776" s="32">
        <f t="shared" si="181"/>
        <v>0</v>
      </c>
      <c r="F5776" s="28"/>
      <c r="G5776" s="29"/>
      <c r="H5776" s="22"/>
      <c r="I5776" s="22"/>
      <c r="J5776" s="41"/>
      <c r="K5776" s="42"/>
      <c r="L5776" s="22"/>
      <c r="M5776" s="22"/>
      <c r="N5776" s="41"/>
      <c r="O5776" s="42"/>
      <c r="P5776" s="22"/>
      <c r="Q5776" s="22"/>
      <c r="R5776" s="41"/>
      <c r="S5776" s="42"/>
      <c r="T5776" s="22"/>
      <c r="U5776" s="22"/>
      <c r="V5776" s="41"/>
      <c r="W5776" s="42"/>
      <c r="X5776" s="22"/>
      <c r="Y5776" s="22"/>
      <c r="Z5776" s="41"/>
      <c r="AA5776" s="42"/>
      <c r="AB5776" s="22"/>
      <c r="AC5776" s="22"/>
      <c r="AD5776" s="43" t="s">
        <v>1616</v>
      </c>
      <c r="AE5776" s="26" t="s">
        <v>1636</v>
      </c>
      <c r="AF5776" s="26" t="s">
        <v>1617</v>
      </c>
      <c r="AG5776" s="44" t="s">
        <v>1637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6" t="s">
        <v>1656</v>
      </c>
      <c r="B5777" s="37" t="s">
        <v>535</v>
      </c>
      <c r="C5777" s="38" t="s">
        <v>536</v>
      </c>
      <c r="D5777" s="24">
        <f t="shared" si="180"/>
        <v>0</v>
      </c>
      <c r="E5777" s="32">
        <f t="shared" si="181"/>
        <v>0</v>
      </c>
      <c r="F5777" s="28"/>
      <c r="G5777" s="29"/>
      <c r="H5777" s="22"/>
      <c r="I5777" s="22"/>
      <c r="J5777" s="41"/>
      <c r="K5777" s="42"/>
      <c r="L5777" s="22"/>
      <c r="M5777" s="22"/>
      <c r="N5777" s="41"/>
      <c r="O5777" s="42"/>
      <c r="P5777" s="22"/>
      <c r="Q5777" s="22"/>
      <c r="R5777" s="41"/>
      <c r="S5777" s="42"/>
      <c r="T5777" s="22"/>
      <c r="U5777" s="22"/>
      <c r="V5777" s="41"/>
      <c r="W5777" s="42"/>
      <c r="X5777" s="22"/>
      <c r="Y5777" s="22"/>
      <c r="Z5777" s="41"/>
      <c r="AA5777" s="42"/>
      <c r="AB5777" s="22"/>
      <c r="AC5777" s="22"/>
      <c r="AD5777" s="43" t="s">
        <v>1616</v>
      </c>
      <c r="AE5777" s="26" t="s">
        <v>1636</v>
      </c>
      <c r="AF5777" s="26" t="s">
        <v>1617</v>
      </c>
      <c r="AG5777" s="44" t="s">
        <v>1637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6" t="s">
        <v>1656</v>
      </c>
      <c r="B5778" s="37" t="s">
        <v>537</v>
      </c>
      <c r="C5778" s="38" t="s">
        <v>538</v>
      </c>
      <c r="D5778" s="24">
        <f t="shared" si="180"/>
        <v>3456051.6999999997</v>
      </c>
      <c r="E5778" s="32">
        <f t="shared" si="181"/>
        <v>3120367.78</v>
      </c>
      <c r="F5778" s="28">
        <v>370734.72</v>
      </c>
      <c r="G5778" s="29">
        <v>644389.16</v>
      </c>
      <c r="H5778" s="19">
        <v>368190.27</v>
      </c>
      <c r="I5778" s="19">
        <v>263368.02</v>
      </c>
      <c r="J5778" s="39">
        <v>768521.34</v>
      </c>
      <c r="K5778" s="40">
        <v>488606.06</v>
      </c>
      <c r="L5778" s="19">
        <v>118426.92</v>
      </c>
      <c r="M5778" s="19">
        <v>354487.25</v>
      </c>
      <c r="N5778" s="39">
        <v>1012166.09</v>
      </c>
      <c r="O5778" s="40">
        <v>334508.76</v>
      </c>
      <c r="P5778" s="22">
        <v>355935</v>
      </c>
      <c r="Q5778" s="22">
        <v>392429.65</v>
      </c>
      <c r="R5778" s="39">
        <v>414953.36</v>
      </c>
      <c r="S5778" s="40">
        <v>391735.99</v>
      </c>
      <c r="T5778" s="19">
        <v>47124</v>
      </c>
      <c r="U5778" s="19">
        <v>250842.89</v>
      </c>
      <c r="V5778" s="39"/>
      <c r="W5778" s="40"/>
      <c r="X5778" s="19"/>
      <c r="Y5778" s="19"/>
      <c r="Z5778" s="39"/>
      <c r="AA5778" s="40"/>
      <c r="AB5778" s="19"/>
      <c r="AC5778" s="19"/>
      <c r="AD5778" s="43" t="s">
        <v>1614</v>
      </c>
      <c r="AE5778" s="26" t="s">
        <v>1636</v>
      </c>
      <c r="AF5778" s="26" t="s">
        <v>1615</v>
      </c>
      <c r="AG5778" s="44" t="s">
        <v>1637</v>
      </c>
    </row>
    <row r="5779" spans="1:52" ht="14.4" customHeight="1" x14ac:dyDescent="0.3">
      <c r="A5779" s="36" t="s">
        <v>1656</v>
      </c>
      <c r="B5779" s="37" t="s">
        <v>539</v>
      </c>
      <c r="C5779" s="38" t="s">
        <v>540</v>
      </c>
      <c r="D5779" s="24">
        <f t="shared" si="180"/>
        <v>2252922.9299999997</v>
      </c>
      <c r="E5779" s="32">
        <f t="shared" si="181"/>
        <v>2124796.0299999993</v>
      </c>
      <c r="F5779" s="28">
        <v>86184</v>
      </c>
      <c r="G5779" s="29">
        <v>109943.4</v>
      </c>
      <c r="H5779" s="19">
        <v>1195024.6299999999</v>
      </c>
      <c r="I5779" s="19">
        <v>1241680.6299999999</v>
      </c>
      <c r="J5779" s="39">
        <v>224064</v>
      </c>
      <c r="K5779" s="40">
        <v>124588.5</v>
      </c>
      <c r="L5779" s="19">
        <v>177992.3</v>
      </c>
      <c r="M5779" s="19">
        <v>131595.4</v>
      </c>
      <c r="N5779" s="39">
        <v>226676.5</v>
      </c>
      <c r="O5779" s="40">
        <v>124504</v>
      </c>
      <c r="P5779" s="19">
        <v>77020</v>
      </c>
      <c r="Q5779" s="19">
        <v>119208.4</v>
      </c>
      <c r="R5779" s="39">
        <v>243860.5</v>
      </c>
      <c r="S5779" s="40">
        <v>100344.2</v>
      </c>
      <c r="T5779" s="19">
        <v>22101</v>
      </c>
      <c r="U5779" s="19">
        <v>172931.5</v>
      </c>
      <c r="V5779" s="39"/>
      <c r="W5779" s="40"/>
      <c r="X5779" s="19"/>
      <c r="Y5779" s="19"/>
      <c r="Z5779" s="39"/>
      <c r="AA5779" s="40"/>
      <c r="AB5779" s="19"/>
      <c r="AC5779" s="19"/>
      <c r="AD5779" s="43" t="s">
        <v>1616</v>
      </c>
      <c r="AE5779" s="26" t="s">
        <v>1636</v>
      </c>
      <c r="AF5779" s="26" t="s">
        <v>1617</v>
      </c>
      <c r="AG5779" s="44" t="s">
        <v>1637</v>
      </c>
    </row>
    <row r="5780" spans="1:52" ht="14.4" customHeight="1" x14ac:dyDescent="0.3">
      <c r="A5780" s="36" t="s">
        <v>1656</v>
      </c>
      <c r="B5780" s="37" t="s">
        <v>541</v>
      </c>
      <c r="C5780" s="38" t="s">
        <v>542</v>
      </c>
      <c r="D5780" s="24">
        <f t="shared" si="180"/>
        <v>779563</v>
      </c>
      <c r="E5780" s="32">
        <f t="shared" si="181"/>
        <v>1003706.7</v>
      </c>
      <c r="F5780" s="28">
        <v>53250</v>
      </c>
      <c r="G5780" s="29">
        <v>248981.7</v>
      </c>
      <c r="H5780" s="19">
        <v>237078</v>
      </c>
      <c r="I5780" s="19">
        <v>101135</v>
      </c>
      <c r="J5780" s="39">
        <v>64250</v>
      </c>
      <c r="K5780" s="40">
        <v>15000</v>
      </c>
      <c r="L5780" s="19">
        <v>14980</v>
      </c>
      <c r="M5780" s="19">
        <v>228766</v>
      </c>
      <c r="N5780" s="39">
        <v>328000</v>
      </c>
      <c r="O5780" s="40">
        <v>0</v>
      </c>
      <c r="P5780" s="19">
        <v>0</v>
      </c>
      <c r="Q5780" s="19">
        <v>249285</v>
      </c>
      <c r="R5780" s="39">
        <v>82005</v>
      </c>
      <c r="S5780" s="40">
        <v>88903</v>
      </c>
      <c r="T5780" s="19">
        <v>0</v>
      </c>
      <c r="U5780" s="19">
        <v>71636</v>
      </c>
      <c r="V5780" s="39"/>
      <c r="W5780" s="40"/>
      <c r="X5780" s="19"/>
      <c r="Y5780" s="19"/>
      <c r="Z5780" s="39"/>
      <c r="AA5780" s="40"/>
      <c r="AB5780" s="19"/>
      <c r="AC5780" s="19"/>
      <c r="AD5780" s="43" t="s">
        <v>1618</v>
      </c>
      <c r="AE5780" s="26" t="s">
        <v>1636</v>
      </c>
      <c r="AF5780" s="26" t="s">
        <v>1619</v>
      </c>
      <c r="AG5780" s="44" t="s">
        <v>1637</v>
      </c>
    </row>
    <row r="5781" spans="1:52" ht="14.4" customHeight="1" x14ac:dyDescent="0.3">
      <c r="A5781" s="36" t="s">
        <v>1656</v>
      </c>
      <c r="B5781" s="37" t="s">
        <v>543</v>
      </c>
      <c r="C5781" s="38" t="s">
        <v>544</v>
      </c>
      <c r="D5781" s="24">
        <f t="shared" si="180"/>
        <v>724897.2</v>
      </c>
      <c r="E5781" s="32">
        <f t="shared" si="181"/>
        <v>863925.2</v>
      </c>
      <c r="F5781" s="28">
        <v>16490</v>
      </c>
      <c r="G5781" s="29">
        <v>157704.4</v>
      </c>
      <c r="H5781" s="19">
        <v>88255</v>
      </c>
      <c r="I5781" s="19">
        <v>57262</v>
      </c>
      <c r="J5781" s="39">
        <v>147270.39999999999</v>
      </c>
      <c r="K5781" s="40">
        <v>60907</v>
      </c>
      <c r="L5781" s="19">
        <v>55198</v>
      </c>
      <c r="M5781" s="19">
        <v>100349</v>
      </c>
      <c r="N5781" s="39">
        <v>90805</v>
      </c>
      <c r="O5781" s="40">
        <v>63338.8</v>
      </c>
      <c r="P5781" s="19">
        <v>73935.8</v>
      </c>
      <c r="Q5781" s="19">
        <v>237823</v>
      </c>
      <c r="R5781" s="39">
        <v>94542</v>
      </c>
      <c r="S5781" s="40">
        <v>145464</v>
      </c>
      <c r="T5781" s="19">
        <v>158401</v>
      </c>
      <c r="U5781" s="19">
        <v>41077</v>
      </c>
      <c r="V5781" s="39"/>
      <c r="W5781" s="40"/>
      <c r="X5781" s="19"/>
      <c r="Y5781" s="19"/>
      <c r="Z5781" s="39"/>
      <c r="AA5781" s="40"/>
      <c r="AB5781" s="19"/>
      <c r="AC5781" s="19"/>
      <c r="AD5781" s="43"/>
      <c r="AE5781" s="26"/>
      <c r="AF5781" s="26" t="s">
        <v>1620</v>
      </c>
      <c r="AG5781" s="44" t="s">
        <v>1637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6" t="s">
        <v>1656</v>
      </c>
      <c r="B5782" s="37" t="s">
        <v>545</v>
      </c>
      <c r="C5782" s="38" t="s">
        <v>546</v>
      </c>
      <c r="D5782" s="24">
        <f t="shared" si="180"/>
        <v>655799</v>
      </c>
      <c r="E5782" s="32">
        <f t="shared" si="181"/>
        <v>504990.1</v>
      </c>
      <c r="F5782" s="28">
        <v>94840</v>
      </c>
      <c r="G5782" s="29">
        <v>17054</v>
      </c>
      <c r="H5782" s="19">
        <v>40700</v>
      </c>
      <c r="I5782" s="19">
        <v>117808.07</v>
      </c>
      <c r="J5782" s="39">
        <v>178580.07</v>
      </c>
      <c r="K5782" s="40">
        <v>120348.4</v>
      </c>
      <c r="L5782" s="19">
        <v>83133.8</v>
      </c>
      <c r="M5782" s="19">
        <v>114329.63</v>
      </c>
      <c r="N5782" s="39">
        <v>70307.63</v>
      </c>
      <c r="O5782" s="40">
        <v>39260</v>
      </c>
      <c r="P5782" s="19">
        <v>74042</v>
      </c>
      <c r="Q5782" s="19">
        <v>35974</v>
      </c>
      <c r="R5782" s="39">
        <v>79195.5</v>
      </c>
      <c r="S5782" s="40">
        <v>44144</v>
      </c>
      <c r="T5782" s="19">
        <v>35000</v>
      </c>
      <c r="U5782" s="19">
        <v>16072</v>
      </c>
      <c r="V5782" s="39"/>
      <c r="W5782" s="40"/>
      <c r="X5782" s="19"/>
      <c r="Y5782" s="19"/>
      <c r="Z5782" s="39"/>
      <c r="AA5782" s="40"/>
      <c r="AB5782" s="19"/>
      <c r="AC5782" s="19"/>
      <c r="AD5782" s="43"/>
      <c r="AE5782" s="26"/>
      <c r="AF5782" s="26" t="s">
        <v>1639</v>
      </c>
      <c r="AG5782" s="44" t="s">
        <v>1637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6" t="s">
        <v>1656</v>
      </c>
      <c r="B5783" s="37" t="s">
        <v>547</v>
      </c>
      <c r="C5783" s="38" t="s">
        <v>548</v>
      </c>
      <c r="D5783" s="24">
        <f t="shared" si="180"/>
        <v>415724</v>
      </c>
      <c r="E5783" s="32">
        <f t="shared" si="181"/>
        <v>491880</v>
      </c>
      <c r="F5783" s="28">
        <v>7394</v>
      </c>
      <c r="G5783" s="29">
        <v>38700</v>
      </c>
      <c r="H5783" s="19">
        <v>22400</v>
      </c>
      <c r="I5783" s="19">
        <v>17200</v>
      </c>
      <c r="J5783" s="39">
        <v>2700</v>
      </c>
      <c r="K5783" s="40">
        <v>0</v>
      </c>
      <c r="L5783" s="19">
        <v>7300</v>
      </c>
      <c r="M5783" s="19">
        <v>16700</v>
      </c>
      <c r="N5783" s="39">
        <v>62500</v>
      </c>
      <c r="O5783" s="40">
        <v>113500</v>
      </c>
      <c r="P5783" s="19">
        <v>31800</v>
      </c>
      <c r="Q5783" s="19">
        <v>199900</v>
      </c>
      <c r="R5783" s="39">
        <v>0</v>
      </c>
      <c r="S5783" s="40">
        <v>45000</v>
      </c>
      <c r="T5783" s="19">
        <v>281630</v>
      </c>
      <c r="U5783" s="19">
        <v>60880</v>
      </c>
      <c r="V5783" s="39"/>
      <c r="W5783" s="40"/>
      <c r="X5783" s="19"/>
      <c r="Y5783" s="19"/>
      <c r="Z5783" s="39"/>
      <c r="AA5783" s="40"/>
      <c r="AB5783" s="19"/>
      <c r="AC5783" s="19"/>
      <c r="AD5783" s="43"/>
      <c r="AE5783" s="26"/>
      <c r="AF5783" s="26" t="s">
        <v>1621</v>
      </c>
      <c r="AG5783" s="44" t="s">
        <v>1637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6" t="s">
        <v>1656</v>
      </c>
      <c r="B5784" s="37" t="s">
        <v>549</v>
      </c>
      <c r="C5784" s="38" t="s">
        <v>550</v>
      </c>
      <c r="D5784" s="24">
        <f t="shared" si="180"/>
        <v>0</v>
      </c>
      <c r="E5784" s="32">
        <f t="shared" si="181"/>
        <v>0</v>
      </c>
      <c r="F5784" s="28"/>
      <c r="G5784" s="29"/>
      <c r="H5784" s="22"/>
      <c r="I5784" s="22"/>
      <c r="J5784" s="41"/>
      <c r="K5784" s="42"/>
      <c r="L5784" s="22"/>
      <c r="M5784" s="22"/>
      <c r="N5784" s="41"/>
      <c r="O5784" s="42"/>
      <c r="P5784" s="19"/>
      <c r="Q5784" s="19"/>
      <c r="R5784" s="41"/>
      <c r="S5784" s="42"/>
      <c r="T5784" s="22"/>
      <c r="U5784" s="22"/>
      <c r="V5784" s="41"/>
      <c r="W5784" s="42"/>
      <c r="X5784" s="22"/>
      <c r="Y5784" s="22"/>
      <c r="Z5784" s="41"/>
      <c r="AA5784" s="42"/>
      <c r="AB5784" s="22"/>
      <c r="AC5784" s="22"/>
      <c r="AD5784" s="43"/>
      <c r="AE5784" s="26"/>
      <c r="AF5784" s="26" t="s">
        <v>1621</v>
      </c>
      <c r="AG5784" s="44" t="s">
        <v>1637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6" t="s">
        <v>1656</v>
      </c>
      <c r="B5785" s="37" t="s">
        <v>551</v>
      </c>
      <c r="C5785" s="38" t="s">
        <v>552</v>
      </c>
      <c r="D5785" s="24">
        <f t="shared" si="180"/>
        <v>0</v>
      </c>
      <c r="E5785" s="32">
        <f t="shared" si="181"/>
        <v>0</v>
      </c>
      <c r="F5785" s="28"/>
      <c r="G5785" s="29"/>
      <c r="H5785" s="22"/>
      <c r="I5785" s="22"/>
      <c r="J5785" s="41"/>
      <c r="K5785" s="42"/>
      <c r="L5785" s="22"/>
      <c r="M5785" s="22"/>
      <c r="N5785" s="41"/>
      <c r="O5785" s="42"/>
      <c r="P5785" s="22"/>
      <c r="Q5785" s="22"/>
      <c r="R5785" s="41"/>
      <c r="S5785" s="42"/>
      <c r="T5785" s="22"/>
      <c r="U5785" s="22"/>
      <c r="V5785" s="41"/>
      <c r="W5785" s="42"/>
      <c r="X5785" s="22"/>
      <c r="Y5785" s="22"/>
      <c r="Z5785" s="41"/>
      <c r="AA5785" s="42"/>
      <c r="AB5785" s="22"/>
      <c r="AC5785" s="22"/>
      <c r="AD5785" s="43"/>
      <c r="AE5785" s="26"/>
      <c r="AF5785" s="26"/>
      <c r="AG5785" s="44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6" t="s">
        <v>1656</v>
      </c>
      <c r="B5786" s="37" t="s">
        <v>553</v>
      </c>
      <c r="C5786" s="38" t="s">
        <v>554</v>
      </c>
      <c r="D5786" s="24">
        <f t="shared" si="180"/>
        <v>0</v>
      </c>
      <c r="E5786" s="32">
        <f t="shared" si="181"/>
        <v>0</v>
      </c>
      <c r="F5786" s="28"/>
      <c r="G5786" s="29"/>
      <c r="H5786" s="22"/>
      <c r="I5786" s="22"/>
      <c r="J5786" s="41"/>
      <c r="K5786" s="42"/>
      <c r="L5786" s="22"/>
      <c r="M5786" s="22"/>
      <c r="N5786" s="41"/>
      <c r="O5786" s="42"/>
      <c r="P5786" s="22"/>
      <c r="Q5786" s="22"/>
      <c r="R5786" s="41"/>
      <c r="S5786" s="42"/>
      <c r="T5786" s="22"/>
      <c r="U5786" s="22"/>
      <c r="V5786" s="41"/>
      <c r="W5786" s="42"/>
      <c r="X5786" s="22"/>
      <c r="Y5786" s="22"/>
      <c r="Z5786" s="41"/>
      <c r="AA5786" s="42"/>
      <c r="AB5786" s="22"/>
      <c r="AC5786" s="22"/>
      <c r="AD5786" s="43"/>
      <c r="AE5786" s="26"/>
      <c r="AF5786" s="26"/>
      <c r="AG5786" s="44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6" t="s">
        <v>1656</v>
      </c>
      <c r="B5787" s="37" t="s">
        <v>555</v>
      </c>
      <c r="C5787" s="38" t="s">
        <v>556</v>
      </c>
      <c r="D5787" s="24">
        <f t="shared" si="180"/>
        <v>0</v>
      </c>
      <c r="E5787" s="32">
        <f t="shared" si="181"/>
        <v>59250</v>
      </c>
      <c r="F5787" s="28">
        <v>0</v>
      </c>
      <c r="G5787" s="29">
        <v>35500</v>
      </c>
      <c r="H5787" s="22">
        <v>0</v>
      </c>
      <c r="I5787" s="22">
        <v>15300</v>
      </c>
      <c r="J5787" s="41">
        <v>0</v>
      </c>
      <c r="K5787" s="42">
        <v>0</v>
      </c>
      <c r="L5787" s="22">
        <v>0</v>
      </c>
      <c r="M5787" s="22">
        <v>0</v>
      </c>
      <c r="N5787" s="41">
        <v>0</v>
      </c>
      <c r="O5787" s="42">
        <v>8450</v>
      </c>
      <c r="P5787" s="22">
        <v>0</v>
      </c>
      <c r="Q5787" s="22">
        <v>0</v>
      </c>
      <c r="R5787" s="41">
        <v>0</v>
      </c>
      <c r="S5787" s="42">
        <v>0</v>
      </c>
      <c r="T5787" s="22">
        <v>0</v>
      </c>
      <c r="U5787" s="22">
        <v>0</v>
      </c>
      <c r="V5787" s="41"/>
      <c r="W5787" s="42"/>
      <c r="X5787" s="22"/>
      <c r="Y5787" s="22"/>
      <c r="Z5787" s="41"/>
      <c r="AA5787" s="42"/>
      <c r="AB5787" s="22"/>
      <c r="AC5787" s="22"/>
      <c r="AD5787" s="43" t="s">
        <v>1616</v>
      </c>
      <c r="AE5787" s="26" t="s">
        <v>1636</v>
      </c>
      <c r="AF5787" s="26" t="s">
        <v>1617</v>
      </c>
      <c r="AG5787" s="44" t="s">
        <v>1637</v>
      </c>
    </row>
    <row r="5788" spans="1:52" ht="14.4" customHeight="1" x14ac:dyDescent="0.3">
      <c r="A5788" s="36" t="s">
        <v>1656</v>
      </c>
      <c r="B5788" s="37" t="s">
        <v>557</v>
      </c>
      <c r="C5788" s="38" t="s">
        <v>558</v>
      </c>
      <c r="D5788" s="24">
        <f t="shared" si="180"/>
        <v>112010</v>
      </c>
      <c r="E5788" s="32">
        <f t="shared" si="181"/>
        <v>85630</v>
      </c>
      <c r="F5788" s="28">
        <v>14600</v>
      </c>
      <c r="G5788" s="29">
        <v>0</v>
      </c>
      <c r="H5788" s="19">
        <v>0</v>
      </c>
      <c r="I5788" s="19">
        <v>0</v>
      </c>
      <c r="J5788" s="39">
        <v>72520</v>
      </c>
      <c r="K5788" s="40">
        <v>59450</v>
      </c>
      <c r="L5788" s="19">
        <v>0</v>
      </c>
      <c r="M5788" s="19">
        <v>2800</v>
      </c>
      <c r="N5788" s="39">
        <v>1700</v>
      </c>
      <c r="O5788" s="40">
        <v>6200</v>
      </c>
      <c r="P5788" s="22">
        <v>23190</v>
      </c>
      <c r="Q5788" s="22">
        <v>2000</v>
      </c>
      <c r="R5788" s="39">
        <v>0</v>
      </c>
      <c r="S5788" s="40">
        <v>0</v>
      </c>
      <c r="T5788" s="19">
        <v>0</v>
      </c>
      <c r="U5788" s="19">
        <v>15180</v>
      </c>
      <c r="V5788" s="39"/>
      <c r="W5788" s="40"/>
      <c r="X5788" s="19"/>
      <c r="Y5788" s="19"/>
      <c r="Z5788" s="39"/>
      <c r="AA5788" s="40"/>
      <c r="AB5788" s="19"/>
      <c r="AC5788" s="19"/>
      <c r="AD5788" s="43" t="s">
        <v>1616</v>
      </c>
      <c r="AE5788" s="26" t="s">
        <v>1636</v>
      </c>
      <c r="AF5788" s="26" t="s">
        <v>1617</v>
      </c>
      <c r="AG5788" s="44" t="s">
        <v>1637</v>
      </c>
    </row>
    <row r="5789" spans="1:52" ht="14.4" customHeight="1" x14ac:dyDescent="0.3">
      <c r="A5789" s="36" t="s">
        <v>1656</v>
      </c>
      <c r="B5789" s="37" t="s">
        <v>559</v>
      </c>
      <c r="C5789" s="38" t="s">
        <v>560</v>
      </c>
      <c r="D5789" s="24">
        <f t="shared" si="180"/>
        <v>0</v>
      </c>
      <c r="E5789" s="32">
        <f t="shared" si="181"/>
        <v>0</v>
      </c>
      <c r="F5789" s="28">
        <v>0</v>
      </c>
      <c r="G5789" s="29">
        <v>0</v>
      </c>
      <c r="H5789" s="22">
        <v>0</v>
      </c>
      <c r="I5789" s="22">
        <v>0</v>
      </c>
      <c r="J5789" s="41">
        <v>0</v>
      </c>
      <c r="K5789" s="42">
        <v>0</v>
      </c>
      <c r="L5789" s="22">
        <v>0</v>
      </c>
      <c r="M5789" s="22">
        <v>0</v>
      </c>
      <c r="N5789" s="41">
        <v>0</v>
      </c>
      <c r="O5789" s="42">
        <v>0</v>
      </c>
      <c r="P5789" s="19">
        <v>0</v>
      </c>
      <c r="Q5789" s="19">
        <v>0</v>
      </c>
      <c r="R5789" s="41">
        <v>0</v>
      </c>
      <c r="S5789" s="42">
        <v>0</v>
      </c>
      <c r="T5789" s="22">
        <v>0</v>
      </c>
      <c r="U5789" s="22">
        <v>0</v>
      </c>
      <c r="V5789" s="41"/>
      <c r="W5789" s="42"/>
      <c r="X5789" s="22"/>
      <c r="Y5789" s="22"/>
      <c r="Z5789" s="41"/>
      <c r="AA5789" s="42"/>
      <c r="AB5789" s="22"/>
      <c r="AC5789" s="22"/>
      <c r="AD5789" s="43" t="s">
        <v>1616</v>
      </c>
      <c r="AE5789" s="26" t="s">
        <v>1636</v>
      </c>
      <c r="AF5789" s="26" t="s">
        <v>1617</v>
      </c>
      <c r="AG5789" s="44" t="s">
        <v>1637</v>
      </c>
    </row>
    <row r="5790" spans="1:52" ht="14.4" customHeight="1" x14ac:dyDescent="0.3">
      <c r="A5790" s="36" t="s">
        <v>1656</v>
      </c>
      <c r="B5790" s="37" t="s">
        <v>561</v>
      </c>
      <c r="C5790" s="38" t="s">
        <v>562</v>
      </c>
      <c r="D5790" s="24">
        <f t="shared" si="180"/>
        <v>0</v>
      </c>
      <c r="E5790" s="32">
        <f t="shared" si="181"/>
        <v>0</v>
      </c>
      <c r="F5790" s="28"/>
      <c r="G5790" s="29"/>
      <c r="H5790" s="22"/>
      <c r="I5790" s="22"/>
      <c r="J5790" s="41"/>
      <c r="K5790" s="42"/>
      <c r="L5790" s="22"/>
      <c r="M5790" s="22"/>
      <c r="N5790" s="41"/>
      <c r="O5790" s="42"/>
      <c r="P5790" s="22"/>
      <c r="Q5790" s="22"/>
      <c r="R5790" s="41"/>
      <c r="S5790" s="42"/>
      <c r="T5790" s="22"/>
      <c r="U5790" s="22"/>
      <c r="V5790" s="41"/>
      <c r="W5790" s="42"/>
      <c r="X5790" s="22"/>
      <c r="Y5790" s="22"/>
      <c r="Z5790" s="41"/>
      <c r="AA5790" s="42"/>
      <c r="AB5790" s="22"/>
      <c r="AC5790" s="22"/>
      <c r="AD5790" s="43"/>
      <c r="AE5790" s="26"/>
      <c r="AF5790" s="26"/>
      <c r="AG5790" s="44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6" t="s">
        <v>1656</v>
      </c>
      <c r="B5791" s="37" t="s">
        <v>563</v>
      </c>
      <c r="C5791" s="38" t="s">
        <v>564</v>
      </c>
      <c r="D5791" s="24">
        <f t="shared" si="180"/>
        <v>715289.1</v>
      </c>
      <c r="E5791" s="32">
        <f t="shared" si="181"/>
        <v>301156</v>
      </c>
      <c r="F5791" s="28">
        <v>10400.4</v>
      </c>
      <c r="G5791" s="29">
        <v>40887</v>
      </c>
      <c r="H5791" s="19">
        <v>37180.699999999997</v>
      </c>
      <c r="I5791" s="19">
        <v>0</v>
      </c>
      <c r="J5791" s="39">
        <v>62915</v>
      </c>
      <c r="K5791" s="40">
        <v>24437</v>
      </c>
      <c r="L5791" s="19">
        <v>0</v>
      </c>
      <c r="M5791" s="19">
        <v>30260</v>
      </c>
      <c r="N5791" s="39">
        <v>37250</v>
      </c>
      <c r="O5791" s="40">
        <v>55173</v>
      </c>
      <c r="P5791" s="22">
        <v>341013</v>
      </c>
      <c r="Q5791" s="22">
        <v>16648</v>
      </c>
      <c r="R5791" s="39">
        <v>141730</v>
      </c>
      <c r="S5791" s="40">
        <v>0</v>
      </c>
      <c r="T5791" s="19">
        <v>84800</v>
      </c>
      <c r="U5791" s="19">
        <v>133751</v>
      </c>
      <c r="V5791" s="39"/>
      <c r="W5791" s="40"/>
      <c r="X5791" s="19"/>
      <c r="Y5791" s="19"/>
      <c r="Z5791" s="39"/>
      <c r="AA5791" s="40"/>
      <c r="AB5791" s="19"/>
      <c r="AC5791" s="19"/>
      <c r="AD5791" s="43"/>
      <c r="AE5791" s="26"/>
      <c r="AF5791" s="26"/>
      <c r="AG5791" s="44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6" t="s">
        <v>1656</v>
      </c>
      <c r="B5792" s="37" t="s">
        <v>565</v>
      </c>
      <c r="C5792" s="38" t="s">
        <v>566</v>
      </c>
      <c r="D5792" s="24">
        <f t="shared" si="180"/>
        <v>319650</v>
      </c>
      <c r="E5792" s="32">
        <f t="shared" si="181"/>
        <v>74160</v>
      </c>
      <c r="F5792" s="28">
        <v>0</v>
      </c>
      <c r="G5792" s="29">
        <v>0</v>
      </c>
      <c r="H5792" s="22">
        <v>0</v>
      </c>
      <c r="I5792" s="22">
        <v>0</v>
      </c>
      <c r="J5792" s="41">
        <v>0</v>
      </c>
      <c r="K5792" s="42">
        <v>49050</v>
      </c>
      <c r="L5792" s="22">
        <v>0</v>
      </c>
      <c r="M5792" s="22">
        <v>0</v>
      </c>
      <c r="N5792" s="41">
        <v>0</v>
      </c>
      <c r="O5792" s="42">
        <v>0</v>
      </c>
      <c r="P5792" s="19">
        <v>311415</v>
      </c>
      <c r="Q5792" s="19">
        <v>0</v>
      </c>
      <c r="R5792" s="41">
        <v>0</v>
      </c>
      <c r="S5792" s="42">
        <v>6300</v>
      </c>
      <c r="T5792" s="22">
        <v>8235</v>
      </c>
      <c r="U5792" s="22">
        <v>18810</v>
      </c>
      <c r="V5792" s="41"/>
      <c r="W5792" s="42"/>
      <c r="X5792" s="22"/>
      <c r="Y5792" s="22"/>
      <c r="Z5792" s="41"/>
      <c r="AA5792" s="42"/>
      <c r="AB5792" s="22"/>
      <c r="AC5792" s="22"/>
      <c r="AD5792" s="43"/>
      <c r="AE5792" s="26"/>
      <c r="AF5792" s="26"/>
      <c r="AG5792" s="44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6" t="s">
        <v>1656</v>
      </c>
      <c r="B5793" s="37" t="s">
        <v>567</v>
      </c>
      <c r="C5793" s="38" t="s">
        <v>568</v>
      </c>
      <c r="D5793" s="24">
        <f t="shared" si="180"/>
        <v>0</v>
      </c>
      <c r="E5793" s="32">
        <f t="shared" si="181"/>
        <v>0</v>
      </c>
      <c r="F5793" s="28"/>
      <c r="G5793" s="29"/>
      <c r="H5793" s="19"/>
      <c r="I5793" s="19"/>
      <c r="J5793" s="39"/>
      <c r="K5793" s="40"/>
      <c r="L5793" s="19"/>
      <c r="M5793" s="19"/>
      <c r="N5793" s="39"/>
      <c r="O5793" s="40"/>
      <c r="P5793" s="22"/>
      <c r="Q5793" s="22"/>
      <c r="R5793" s="39"/>
      <c r="S5793" s="40"/>
      <c r="T5793" s="19"/>
      <c r="U5793" s="19"/>
      <c r="V5793" s="39"/>
      <c r="W5793" s="40"/>
      <c r="X5793" s="19"/>
      <c r="Y5793" s="19"/>
      <c r="Z5793" s="39"/>
      <c r="AA5793" s="40"/>
      <c r="AB5793" s="19"/>
      <c r="AC5793" s="19"/>
      <c r="AD5793" s="43"/>
      <c r="AE5793" s="26"/>
      <c r="AF5793" s="26"/>
      <c r="AG5793" s="44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6" t="s">
        <v>1656</v>
      </c>
      <c r="B5794" s="37" t="s">
        <v>569</v>
      </c>
      <c r="C5794" s="38" t="s">
        <v>570</v>
      </c>
      <c r="D5794" s="24">
        <f t="shared" si="180"/>
        <v>0</v>
      </c>
      <c r="E5794" s="32">
        <f t="shared" si="181"/>
        <v>0</v>
      </c>
      <c r="F5794" s="28"/>
      <c r="G5794" s="29"/>
      <c r="H5794" s="19"/>
      <c r="I5794" s="19"/>
      <c r="J5794" s="39"/>
      <c r="K5794" s="40"/>
      <c r="L5794" s="19"/>
      <c r="M5794" s="19"/>
      <c r="N5794" s="39"/>
      <c r="O5794" s="40"/>
      <c r="P5794" s="19"/>
      <c r="Q5794" s="19"/>
      <c r="R5794" s="39"/>
      <c r="S5794" s="40"/>
      <c r="T5794" s="19"/>
      <c r="U5794" s="19"/>
      <c r="V5794" s="39"/>
      <c r="W5794" s="40"/>
      <c r="X5794" s="19"/>
      <c r="Y5794" s="19"/>
      <c r="Z5794" s="39"/>
      <c r="AA5794" s="40"/>
      <c r="AB5794" s="19"/>
      <c r="AC5794" s="19"/>
      <c r="AD5794" s="43"/>
      <c r="AE5794" s="26"/>
      <c r="AF5794" s="26"/>
      <c r="AG5794" s="44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6" t="s">
        <v>1656</v>
      </c>
      <c r="B5795" s="37" t="s">
        <v>571</v>
      </c>
      <c r="C5795" s="38" t="s">
        <v>572</v>
      </c>
      <c r="D5795" s="24">
        <f t="shared" si="180"/>
        <v>465000</v>
      </c>
      <c r="E5795" s="32">
        <f t="shared" si="181"/>
        <v>720800</v>
      </c>
      <c r="F5795" s="28">
        <v>0</v>
      </c>
      <c r="G5795" s="29">
        <v>130000</v>
      </c>
      <c r="H5795" s="22">
        <v>130000</v>
      </c>
      <c r="I5795" s="22">
        <v>0</v>
      </c>
      <c r="J5795" s="41"/>
      <c r="K5795" s="42"/>
      <c r="L5795" s="22"/>
      <c r="M5795" s="22"/>
      <c r="N5795" s="41"/>
      <c r="O5795" s="42"/>
      <c r="P5795" s="19"/>
      <c r="Q5795" s="19"/>
      <c r="R5795" s="41">
        <v>0</v>
      </c>
      <c r="S5795" s="42">
        <v>185000</v>
      </c>
      <c r="T5795" s="22">
        <v>335000</v>
      </c>
      <c r="U5795" s="22">
        <v>405800</v>
      </c>
      <c r="V5795" s="41"/>
      <c r="W5795" s="42"/>
      <c r="X5795" s="22"/>
      <c r="Y5795" s="22"/>
      <c r="Z5795" s="41"/>
      <c r="AA5795" s="42"/>
      <c r="AB5795" s="22"/>
      <c r="AC5795" s="22"/>
      <c r="AD5795" s="43"/>
      <c r="AE5795" s="26"/>
      <c r="AF5795" s="26"/>
      <c r="AG5795" s="44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6" t="s">
        <v>1656</v>
      </c>
      <c r="B5796" s="37" t="s">
        <v>573</v>
      </c>
      <c r="C5796" s="38" t="s">
        <v>574</v>
      </c>
      <c r="D5796" s="24">
        <f t="shared" si="180"/>
        <v>867400.89</v>
      </c>
      <c r="E5796" s="32">
        <f t="shared" si="181"/>
        <v>366969</v>
      </c>
      <c r="F5796" s="28">
        <v>0</v>
      </c>
      <c r="G5796" s="29">
        <v>55468</v>
      </c>
      <c r="H5796" s="19">
        <v>0</v>
      </c>
      <c r="I5796" s="19">
        <v>0</v>
      </c>
      <c r="J5796" s="39">
        <v>0</v>
      </c>
      <c r="K5796" s="40">
        <v>61450</v>
      </c>
      <c r="L5796" s="19">
        <v>0</v>
      </c>
      <c r="M5796" s="19">
        <v>66047</v>
      </c>
      <c r="N5796" s="39">
        <v>0</v>
      </c>
      <c r="O5796" s="40">
        <v>0</v>
      </c>
      <c r="P5796" s="22">
        <v>692200.89</v>
      </c>
      <c r="Q5796" s="22">
        <v>65325</v>
      </c>
      <c r="R5796" s="39">
        <v>0</v>
      </c>
      <c r="S5796" s="40">
        <v>55694</v>
      </c>
      <c r="T5796" s="19">
        <v>175200</v>
      </c>
      <c r="U5796" s="19">
        <v>62985</v>
      </c>
      <c r="V5796" s="39"/>
      <c r="W5796" s="40"/>
      <c r="X5796" s="19"/>
      <c r="Y5796" s="19"/>
      <c r="Z5796" s="39"/>
      <c r="AA5796" s="40"/>
      <c r="AB5796" s="19"/>
      <c r="AC5796" s="19"/>
      <c r="AD5796" s="43"/>
      <c r="AE5796" s="26"/>
      <c r="AF5796" s="26" t="s">
        <v>1622</v>
      </c>
      <c r="AG5796" s="44" t="s">
        <v>1637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6" t="s">
        <v>1656</v>
      </c>
      <c r="B5797" s="37" t="s">
        <v>575</v>
      </c>
      <c r="C5797" s="38" t="s">
        <v>576</v>
      </c>
      <c r="D5797" s="24">
        <f t="shared" si="180"/>
        <v>0</v>
      </c>
      <c r="E5797" s="32">
        <f t="shared" si="181"/>
        <v>0</v>
      </c>
      <c r="F5797" s="28"/>
      <c r="G5797" s="29"/>
      <c r="H5797" s="22"/>
      <c r="I5797" s="22"/>
      <c r="J5797" s="41"/>
      <c r="K5797" s="42"/>
      <c r="L5797" s="22"/>
      <c r="M5797" s="22"/>
      <c r="N5797" s="41"/>
      <c r="O5797" s="42"/>
      <c r="P5797" s="19"/>
      <c r="Q5797" s="19"/>
      <c r="R5797" s="41"/>
      <c r="S5797" s="42"/>
      <c r="T5797" s="22"/>
      <c r="U5797" s="22"/>
      <c r="V5797" s="41"/>
      <c r="W5797" s="42"/>
      <c r="X5797" s="22"/>
      <c r="Y5797" s="22"/>
      <c r="Z5797" s="41"/>
      <c r="AA5797" s="42"/>
      <c r="AB5797" s="22"/>
      <c r="AC5797" s="22"/>
      <c r="AD5797" s="43"/>
      <c r="AE5797" s="26"/>
      <c r="AF5797" s="26" t="s">
        <v>1622</v>
      </c>
      <c r="AG5797" s="44" t="s">
        <v>1637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6" t="s">
        <v>1656</v>
      </c>
      <c r="B5798" s="37" t="s">
        <v>577</v>
      </c>
      <c r="C5798" s="38" t="s">
        <v>578</v>
      </c>
      <c r="D5798" s="24">
        <f t="shared" si="180"/>
        <v>0</v>
      </c>
      <c r="E5798" s="32">
        <f t="shared" si="181"/>
        <v>0</v>
      </c>
      <c r="F5798" s="28"/>
      <c r="G5798" s="29"/>
      <c r="H5798" s="19"/>
      <c r="I5798" s="19"/>
      <c r="J5798" s="39"/>
      <c r="K5798" s="40"/>
      <c r="L5798" s="19"/>
      <c r="M5798" s="19"/>
      <c r="N5798" s="39"/>
      <c r="O5798" s="40"/>
      <c r="P5798" s="22"/>
      <c r="Q5798" s="22"/>
      <c r="R5798" s="39"/>
      <c r="S5798" s="40"/>
      <c r="T5798" s="19"/>
      <c r="U5798" s="19"/>
      <c r="V5798" s="39"/>
      <c r="W5798" s="40"/>
      <c r="X5798" s="19"/>
      <c r="Y5798" s="19"/>
      <c r="Z5798" s="39"/>
      <c r="AA5798" s="40"/>
      <c r="AB5798" s="19"/>
      <c r="AC5798" s="19"/>
      <c r="AD5798" s="43"/>
      <c r="AE5798" s="26"/>
      <c r="AF5798" s="26" t="s">
        <v>1622</v>
      </c>
      <c r="AG5798" s="44" t="s">
        <v>1637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6" t="s">
        <v>1656</v>
      </c>
      <c r="B5799" s="37" t="s">
        <v>579</v>
      </c>
      <c r="C5799" s="38" t="s">
        <v>580</v>
      </c>
      <c r="D5799" s="24">
        <f t="shared" si="180"/>
        <v>0</v>
      </c>
      <c r="E5799" s="32">
        <f t="shared" si="181"/>
        <v>0</v>
      </c>
      <c r="F5799" s="28"/>
      <c r="G5799" s="29"/>
      <c r="H5799" s="22"/>
      <c r="I5799" s="22"/>
      <c r="J5799" s="41"/>
      <c r="K5799" s="42"/>
      <c r="L5799" s="22"/>
      <c r="M5799" s="22"/>
      <c r="N5799" s="41"/>
      <c r="O5799" s="42"/>
      <c r="P5799" s="19"/>
      <c r="Q5799" s="19"/>
      <c r="R5799" s="41"/>
      <c r="S5799" s="42"/>
      <c r="T5799" s="22"/>
      <c r="U5799" s="22"/>
      <c r="V5799" s="41"/>
      <c r="W5799" s="42"/>
      <c r="X5799" s="22"/>
      <c r="Y5799" s="22"/>
      <c r="Z5799" s="41"/>
      <c r="AA5799" s="42"/>
      <c r="AB5799" s="22"/>
      <c r="AC5799" s="22"/>
      <c r="AD5799" s="43"/>
      <c r="AE5799" s="26"/>
      <c r="AF5799" s="26"/>
      <c r="AG5799" s="44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6" t="s">
        <v>1656</v>
      </c>
      <c r="B5800" s="37" t="s">
        <v>581</v>
      </c>
      <c r="C5800" s="38" t="s">
        <v>582</v>
      </c>
      <c r="D5800" s="24">
        <f t="shared" si="180"/>
        <v>0</v>
      </c>
      <c r="E5800" s="32">
        <f t="shared" si="181"/>
        <v>64744.03</v>
      </c>
      <c r="F5800" s="28">
        <v>0</v>
      </c>
      <c r="G5800" s="29">
        <v>2050</v>
      </c>
      <c r="H5800" s="22">
        <v>0</v>
      </c>
      <c r="I5800" s="22">
        <v>0</v>
      </c>
      <c r="J5800" s="41">
        <v>0</v>
      </c>
      <c r="K5800" s="42">
        <v>11945.8</v>
      </c>
      <c r="L5800" s="22">
        <v>0</v>
      </c>
      <c r="M5800" s="22">
        <v>2100</v>
      </c>
      <c r="N5800" s="41">
        <v>0</v>
      </c>
      <c r="O5800" s="42">
        <v>0</v>
      </c>
      <c r="P5800" s="22">
        <v>0</v>
      </c>
      <c r="Q5800" s="22">
        <v>0</v>
      </c>
      <c r="R5800" s="41">
        <v>0</v>
      </c>
      <c r="S5800" s="42">
        <v>11418.31</v>
      </c>
      <c r="T5800" s="22">
        <v>0</v>
      </c>
      <c r="U5800" s="22">
        <v>37229.919999999998</v>
      </c>
      <c r="V5800" s="41"/>
      <c r="W5800" s="42"/>
      <c r="X5800" s="22"/>
      <c r="Y5800" s="22"/>
      <c r="Z5800" s="41"/>
      <c r="AA5800" s="42"/>
      <c r="AB5800" s="22"/>
      <c r="AC5800" s="22"/>
      <c r="AD5800" s="43"/>
      <c r="AE5800" s="26"/>
      <c r="AF5800" s="26" t="s">
        <v>1622</v>
      </c>
      <c r="AG5800" s="44" t="s">
        <v>1637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6" t="s">
        <v>1656</v>
      </c>
      <c r="B5801" s="37" t="s">
        <v>583</v>
      </c>
      <c r="C5801" s="38" t="s">
        <v>584</v>
      </c>
      <c r="D5801" s="24">
        <f t="shared" si="180"/>
        <v>0</v>
      </c>
      <c r="E5801" s="32">
        <f t="shared" si="181"/>
        <v>0</v>
      </c>
      <c r="F5801" s="28"/>
      <c r="G5801" s="29"/>
      <c r="H5801" s="22"/>
      <c r="I5801" s="22"/>
      <c r="J5801" s="41"/>
      <c r="K5801" s="42"/>
      <c r="L5801" s="22"/>
      <c r="M5801" s="22"/>
      <c r="N5801" s="41"/>
      <c r="O5801" s="42"/>
      <c r="P5801" s="22"/>
      <c r="Q5801" s="22"/>
      <c r="R5801" s="41"/>
      <c r="S5801" s="42"/>
      <c r="T5801" s="22"/>
      <c r="U5801" s="22"/>
      <c r="V5801" s="41"/>
      <c r="W5801" s="42"/>
      <c r="X5801" s="22"/>
      <c r="Y5801" s="22"/>
      <c r="Z5801" s="41"/>
      <c r="AA5801" s="42"/>
      <c r="AB5801" s="22"/>
      <c r="AC5801" s="22"/>
      <c r="AD5801" s="43"/>
      <c r="AE5801" s="26"/>
      <c r="AF5801" s="26" t="s">
        <v>1622</v>
      </c>
      <c r="AG5801" s="44" t="s">
        <v>1637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6" t="s">
        <v>1656</v>
      </c>
      <c r="B5802" s="37" t="s">
        <v>585</v>
      </c>
      <c r="C5802" s="38" t="s">
        <v>586</v>
      </c>
      <c r="D5802" s="24">
        <f t="shared" si="180"/>
        <v>0</v>
      </c>
      <c r="E5802" s="32">
        <f t="shared" si="181"/>
        <v>5780</v>
      </c>
      <c r="F5802" s="28">
        <v>0</v>
      </c>
      <c r="G5802" s="29">
        <v>900</v>
      </c>
      <c r="H5802" s="22">
        <v>0</v>
      </c>
      <c r="I5802" s="22">
        <v>0</v>
      </c>
      <c r="J5802" s="41">
        <v>0</v>
      </c>
      <c r="K5802" s="42">
        <v>700</v>
      </c>
      <c r="L5802" s="22">
        <v>0</v>
      </c>
      <c r="M5802" s="22">
        <v>0</v>
      </c>
      <c r="N5802" s="41">
        <v>0</v>
      </c>
      <c r="O5802" s="42">
        <v>2080</v>
      </c>
      <c r="P5802" s="22">
        <v>0</v>
      </c>
      <c r="Q5802" s="22">
        <v>0</v>
      </c>
      <c r="R5802" s="41">
        <v>0</v>
      </c>
      <c r="S5802" s="42">
        <v>1400</v>
      </c>
      <c r="T5802" s="22">
        <v>0</v>
      </c>
      <c r="U5802" s="22">
        <v>700</v>
      </c>
      <c r="V5802" s="41"/>
      <c r="W5802" s="42"/>
      <c r="X5802" s="22"/>
      <c r="Y5802" s="22"/>
      <c r="Z5802" s="41"/>
      <c r="AA5802" s="42"/>
      <c r="AB5802" s="22"/>
      <c r="AC5802" s="22"/>
      <c r="AD5802" s="43"/>
      <c r="AE5802" s="26"/>
      <c r="AF5802" s="26" t="s">
        <v>1622</v>
      </c>
      <c r="AG5802" s="44" t="s">
        <v>1637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6" t="s">
        <v>1656</v>
      </c>
      <c r="B5803" s="37" t="s">
        <v>587</v>
      </c>
      <c r="C5803" s="38" t="s">
        <v>588</v>
      </c>
      <c r="D5803" s="24">
        <f t="shared" si="180"/>
        <v>0</v>
      </c>
      <c r="E5803" s="32">
        <f t="shared" si="181"/>
        <v>0</v>
      </c>
      <c r="F5803" s="28"/>
      <c r="G5803" s="29"/>
      <c r="H5803" s="22"/>
      <c r="I5803" s="22"/>
      <c r="J5803" s="41"/>
      <c r="K5803" s="42"/>
      <c r="L5803" s="22"/>
      <c r="M5803" s="22"/>
      <c r="N5803" s="41"/>
      <c r="O5803" s="42"/>
      <c r="P5803" s="22"/>
      <c r="Q5803" s="22"/>
      <c r="R5803" s="41"/>
      <c r="S5803" s="42"/>
      <c r="T5803" s="22"/>
      <c r="U5803" s="22"/>
      <c r="V5803" s="41"/>
      <c r="W5803" s="42"/>
      <c r="X5803" s="22"/>
      <c r="Y5803" s="22"/>
      <c r="Z5803" s="41"/>
      <c r="AA5803" s="42"/>
      <c r="AB5803" s="22"/>
      <c r="AC5803" s="22"/>
      <c r="AD5803" s="43"/>
      <c r="AE5803" s="26"/>
      <c r="AF5803" s="26"/>
      <c r="AG5803" s="44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6" t="s">
        <v>1656</v>
      </c>
      <c r="B5804" s="37" t="s">
        <v>589</v>
      </c>
      <c r="C5804" s="38" t="s">
        <v>590</v>
      </c>
      <c r="D5804" s="24">
        <f t="shared" si="180"/>
        <v>0</v>
      </c>
      <c r="E5804" s="32">
        <f t="shared" si="181"/>
        <v>0</v>
      </c>
      <c r="F5804" s="28"/>
      <c r="G5804" s="29"/>
      <c r="H5804" s="22"/>
      <c r="I5804" s="22"/>
      <c r="J5804" s="41"/>
      <c r="K5804" s="42"/>
      <c r="L5804" s="22"/>
      <c r="M5804" s="22"/>
      <c r="N5804" s="41"/>
      <c r="O5804" s="42"/>
      <c r="P5804" s="22"/>
      <c r="Q5804" s="22"/>
      <c r="R5804" s="41"/>
      <c r="S5804" s="42"/>
      <c r="T5804" s="22"/>
      <c r="U5804" s="22"/>
      <c r="V5804" s="41"/>
      <c r="W5804" s="42"/>
      <c r="X5804" s="22"/>
      <c r="Y5804" s="22"/>
      <c r="Z5804" s="41"/>
      <c r="AA5804" s="42"/>
      <c r="AB5804" s="22"/>
      <c r="AC5804" s="22"/>
      <c r="AD5804" s="43"/>
      <c r="AE5804" s="26"/>
      <c r="AF5804" s="26"/>
      <c r="AG5804" s="44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6" t="s">
        <v>1656</v>
      </c>
      <c r="B5805" s="37" t="s">
        <v>591</v>
      </c>
      <c r="C5805" s="38" t="s">
        <v>592</v>
      </c>
      <c r="D5805" s="24">
        <f t="shared" si="180"/>
        <v>0</v>
      </c>
      <c r="E5805" s="32">
        <f t="shared" si="181"/>
        <v>0</v>
      </c>
      <c r="F5805" s="28"/>
      <c r="G5805" s="29"/>
      <c r="H5805" s="22"/>
      <c r="I5805" s="22"/>
      <c r="J5805" s="41"/>
      <c r="K5805" s="42"/>
      <c r="L5805" s="22"/>
      <c r="M5805" s="22"/>
      <c r="N5805" s="41"/>
      <c r="O5805" s="42"/>
      <c r="P5805" s="22"/>
      <c r="Q5805" s="22"/>
      <c r="R5805" s="41"/>
      <c r="S5805" s="42"/>
      <c r="T5805" s="22"/>
      <c r="U5805" s="22"/>
      <c r="V5805" s="41"/>
      <c r="W5805" s="42"/>
      <c r="X5805" s="22"/>
      <c r="Y5805" s="22"/>
      <c r="Z5805" s="41"/>
      <c r="AA5805" s="42"/>
      <c r="AB5805" s="22"/>
      <c r="AC5805" s="22"/>
      <c r="AD5805" s="43"/>
      <c r="AE5805" s="26"/>
      <c r="AF5805" s="26"/>
      <c r="AG5805" s="44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6" t="s">
        <v>1656</v>
      </c>
      <c r="B5806" s="37" t="s">
        <v>593</v>
      </c>
      <c r="C5806" s="38" t="s">
        <v>594</v>
      </c>
      <c r="D5806" s="24">
        <f t="shared" si="180"/>
        <v>0</v>
      </c>
      <c r="E5806" s="32">
        <f t="shared" si="181"/>
        <v>0</v>
      </c>
      <c r="F5806" s="28"/>
      <c r="G5806" s="29"/>
      <c r="H5806" s="22"/>
      <c r="I5806" s="22"/>
      <c r="J5806" s="41"/>
      <c r="K5806" s="42"/>
      <c r="L5806" s="22"/>
      <c r="M5806" s="22"/>
      <c r="N5806" s="41"/>
      <c r="O5806" s="42"/>
      <c r="P5806" s="22"/>
      <c r="Q5806" s="22"/>
      <c r="R5806" s="41"/>
      <c r="S5806" s="42"/>
      <c r="T5806" s="22"/>
      <c r="U5806" s="22"/>
      <c r="V5806" s="41"/>
      <c r="W5806" s="42"/>
      <c r="X5806" s="22"/>
      <c r="Y5806" s="22"/>
      <c r="Z5806" s="41"/>
      <c r="AA5806" s="42"/>
      <c r="AB5806" s="22"/>
      <c r="AC5806" s="22"/>
      <c r="AD5806" s="43"/>
      <c r="AE5806" s="26"/>
      <c r="AF5806" s="26"/>
      <c r="AG5806" s="44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6" t="s">
        <v>1656</v>
      </c>
      <c r="B5807" s="37" t="s">
        <v>595</v>
      </c>
      <c r="C5807" s="38" t="s">
        <v>596</v>
      </c>
      <c r="D5807" s="24">
        <f t="shared" si="180"/>
        <v>0</v>
      </c>
      <c r="E5807" s="32">
        <f t="shared" si="181"/>
        <v>0</v>
      </c>
      <c r="F5807" s="28"/>
      <c r="G5807" s="29"/>
      <c r="H5807" s="22"/>
      <c r="I5807" s="22"/>
      <c r="J5807" s="41"/>
      <c r="K5807" s="42"/>
      <c r="L5807" s="22"/>
      <c r="M5807" s="22"/>
      <c r="N5807" s="41"/>
      <c r="O5807" s="42"/>
      <c r="P5807" s="22"/>
      <c r="Q5807" s="22"/>
      <c r="R5807" s="41"/>
      <c r="S5807" s="42"/>
      <c r="T5807" s="22"/>
      <c r="U5807" s="22"/>
      <c r="V5807" s="41"/>
      <c r="W5807" s="42"/>
      <c r="X5807" s="22"/>
      <c r="Y5807" s="22"/>
      <c r="Z5807" s="41"/>
      <c r="AA5807" s="42"/>
      <c r="AB5807" s="22"/>
      <c r="AC5807" s="22"/>
      <c r="AD5807" s="43"/>
      <c r="AE5807" s="26"/>
      <c r="AF5807" s="26"/>
      <c r="AG5807" s="44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6" t="s">
        <v>1656</v>
      </c>
      <c r="B5808" s="37" t="s">
        <v>597</v>
      </c>
      <c r="C5808" s="38" t="s">
        <v>598</v>
      </c>
      <c r="D5808" s="24">
        <f t="shared" si="180"/>
        <v>0</v>
      </c>
      <c r="E5808" s="32">
        <f t="shared" si="181"/>
        <v>0</v>
      </c>
      <c r="F5808" s="28"/>
      <c r="G5808" s="29"/>
      <c r="H5808" s="22"/>
      <c r="I5808" s="22"/>
      <c r="J5808" s="41"/>
      <c r="K5808" s="42"/>
      <c r="L5808" s="22"/>
      <c r="M5808" s="22"/>
      <c r="N5808" s="41"/>
      <c r="O5808" s="42"/>
      <c r="P5808" s="22"/>
      <c r="Q5808" s="22"/>
      <c r="R5808" s="41"/>
      <c r="S5808" s="42"/>
      <c r="T5808" s="22"/>
      <c r="U5808" s="22"/>
      <c r="V5808" s="41"/>
      <c r="W5808" s="42"/>
      <c r="X5808" s="22"/>
      <c r="Y5808" s="22"/>
      <c r="Z5808" s="41"/>
      <c r="AA5808" s="42"/>
      <c r="AB5808" s="22"/>
      <c r="AC5808" s="22"/>
      <c r="AD5808" s="43"/>
      <c r="AE5808" s="26"/>
      <c r="AF5808" s="26"/>
      <c r="AG5808" s="44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6" t="s">
        <v>1656</v>
      </c>
      <c r="B5809" s="37" t="s">
        <v>599</v>
      </c>
      <c r="C5809" s="38" t="s">
        <v>600</v>
      </c>
      <c r="D5809" s="24">
        <f t="shared" si="180"/>
        <v>0</v>
      </c>
      <c r="E5809" s="32">
        <f t="shared" si="181"/>
        <v>0</v>
      </c>
      <c r="F5809" s="28"/>
      <c r="G5809" s="29"/>
      <c r="H5809" s="22"/>
      <c r="I5809" s="22"/>
      <c r="J5809" s="41"/>
      <c r="K5809" s="42"/>
      <c r="L5809" s="22"/>
      <c r="M5809" s="22"/>
      <c r="N5809" s="41"/>
      <c r="O5809" s="42"/>
      <c r="P5809" s="22"/>
      <c r="Q5809" s="22"/>
      <c r="R5809" s="41"/>
      <c r="S5809" s="42"/>
      <c r="T5809" s="22"/>
      <c r="U5809" s="22"/>
      <c r="V5809" s="41"/>
      <c r="W5809" s="42"/>
      <c r="X5809" s="22"/>
      <c r="Y5809" s="22"/>
      <c r="Z5809" s="41"/>
      <c r="AA5809" s="42"/>
      <c r="AB5809" s="22"/>
      <c r="AC5809" s="22"/>
      <c r="AD5809" s="43"/>
      <c r="AE5809" s="26"/>
      <c r="AF5809" s="26"/>
      <c r="AG5809" s="44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6" t="s">
        <v>1656</v>
      </c>
      <c r="B5810" s="37" t="s">
        <v>601</v>
      </c>
      <c r="C5810" s="38" t="s">
        <v>602</v>
      </c>
      <c r="D5810" s="24">
        <f t="shared" si="180"/>
        <v>83500</v>
      </c>
      <c r="E5810" s="32">
        <f t="shared" si="181"/>
        <v>0</v>
      </c>
      <c r="F5810" s="28">
        <v>67120</v>
      </c>
      <c r="G5810" s="29">
        <v>0</v>
      </c>
      <c r="H5810" s="22">
        <v>0</v>
      </c>
      <c r="I5810" s="22">
        <v>0</v>
      </c>
      <c r="J5810" s="41">
        <v>0</v>
      </c>
      <c r="K5810" s="42">
        <v>0</v>
      </c>
      <c r="L5810" s="22">
        <v>5940</v>
      </c>
      <c r="M5810" s="22">
        <v>0</v>
      </c>
      <c r="N5810" s="41">
        <v>0</v>
      </c>
      <c r="O5810" s="42">
        <v>0</v>
      </c>
      <c r="P5810" s="22">
        <v>10440</v>
      </c>
      <c r="Q5810" s="22">
        <v>0</v>
      </c>
      <c r="R5810" s="41"/>
      <c r="S5810" s="42"/>
      <c r="T5810" s="22"/>
      <c r="U5810" s="22"/>
      <c r="V5810" s="41"/>
      <c r="W5810" s="42"/>
      <c r="X5810" s="22"/>
      <c r="Y5810" s="22"/>
      <c r="Z5810" s="41"/>
      <c r="AA5810" s="42"/>
      <c r="AB5810" s="22"/>
      <c r="AC5810" s="22"/>
      <c r="AD5810" s="43"/>
      <c r="AE5810" s="26"/>
      <c r="AF5810" s="26"/>
      <c r="AG5810" s="44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6" t="s">
        <v>1656</v>
      </c>
      <c r="B5811" s="37" t="s">
        <v>603</v>
      </c>
      <c r="C5811" s="38" t="s">
        <v>604</v>
      </c>
      <c r="D5811" s="24">
        <f t="shared" si="180"/>
        <v>0</v>
      </c>
      <c r="E5811" s="32">
        <f t="shared" si="181"/>
        <v>0</v>
      </c>
      <c r="F5811" s="28"/>
      <c r="G5811" s="29"/>
      <c r="H5811" s="19"/>
      <c r="I5811" s="19"/>
      <c r="J5811" s="39"/>
      <c r="K5811" s="40"/>
      <c r="L5811" s="19"/>
      <c r="M5811" s="19"/>
      <c r="N5811" s="39"/>
      <c r="O5811" s="40"/>
      <c r="P5811" s="22"/>
      <c r="Q5811" s="22"/>
      <c r="R5811" s="39"/>
      <c r="S5811" s="40"/>
      <c r="T5811" s="19"/>
      <c r="U5811" s="19"/>
      <c r="V5811" s="39"/>
      <c r="W5811" s="40"/>
      <c r="X5811" s="19"/>
      <c r="Y5811" s="19"/>
      <c r="Z5811" s="39"/>
      <c r="AA5811" s="40"/>
      <c r="AB5811" s="19"/>
      <c r="AC5811" s="19"/>
      <c r="AD5811" s="43"/>
      <c r="AE5811" s="26"/>
      <c r="AF5811" s="26" t="s">
        <v>1623</v>
      </c>
      <c r="AG5811" s="44" t="s">
        <v>1637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6" t="s">
        <v>1656</v>
      </c>
      <c r="B5812" s="37" t="s">
        <v>605</v>
      </c>
      <c r="C5812" s="38" t="s">
        <v>606</v>
      </c>
      <c r="D5812" s="24">
        <f t="shared" si="180"/>
        <v>0</v>
      </c>
      <c r="E5812" s="32">
        <f t="shared" si="181"/>
        <v>0</v>
      </c>
      <c r="F5812" s="28"/>
      <c r="G5812" s="29"/>
      <c r="H5812" s="19"/>
      <c r="I5812" s="19"/>
      <c r="J5812" s="39"/>
      <c r="K5812" s="40"/>
      <c r="L5812" s="19"/>
      <c r="M5812" s="19"/>
      <c r="N5812" s="39"/>
      <c r="O5812" s="40"/>
      <c r="P5812" s="19"/>
      <c r="Q5812" s="19"/>
      <c r="R5812" s="39"/>
      <c r="S5812" s="40"/>
      <c r="T5812" s="19"/>
      <c r="U5812" s="19"/>
      <c r="V5812" s="39"/>
      <c r="W5812" s="40"/>
      <c r="X5812" s="19"/>
      <c r="Y5812" s="19"/>
      <c r="Z5812" s="39"/>
      <c r="AA5812" s="40"/>
      <c r="AB5812" s="19"/>
      <c r="AC5812" s="19"/>
      <c r="AD5812" s="43"/>
      <c r="AE5812" s="26"/>
      <c r="AF5812" s="26" t="s">
        <v>1623</v>
      </c>
      <c r="AG5812" s="44" t="s">
        <v>1637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6" t="s">
        <v>1656</v>
      </c>
      <c r="B5813" s="37" t="s">
        <v>607</v>
      </c>
      <c r="C5813" s="38" t="s">
        <v>608</v>
      </c>
      <c r="D5813" s="24">
        <f t="shared" si="180"/>
        <v>0</v>
      </c>
      <c r="E5813" s="32">
        <f t="shared" si="181"/>
        <v>0</v>
      </c>
      <c r="F5813" s="28"/>
      <c r="G5813" s="29"/>
      <c r="H5813" s="22"/>
      <c r="I5813" s="22"/>
      <c r="J5813" s="41"/>
      <c r="K5813" s="42"/>
      <c r="L5813" s="22"/>
      <c r="M5813" s="22"/>
      <c r="N5813" s="41"/>
      <c r="O5813" s="42"/>
      <c r="P5813" s="19"/>
      <c r="Q5813" s="19"/>
      <c r="R5813" s="41"/>
      <c r="S5813" s="42"/>
      <c r="T5813" s="22"/>
      <c r="U5813" s="22"/>
      <c r="V5813" s="41"/>
      <c r="W5813" s="42"/>
      <c r="X5813" s="22"/>
      <c r="Y5813" s="22"/>
      <c r="Z5813" s="41"/>
      <c r="AA5813" s="42"/>
      <c r="AB5813" s="22"/>
      <c r="AC5813" s="22"/>
      <c r="AD5813" s="43"/>
      <c r="AE5813" s="26"/>
      <c r="AF5813" s="26" t="s">
        <v>1623</v>
      </c>
      <c r="AG5813" s="44" t="s">
        <v>1637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6" t="s">
        <v>1656</v>
      </c>
      <c r="B5814" s="37" t="s">
        <v>609</v>
      </c>
      <c r="C5814" s="38" t="s">
        <v>610</v>
      </c>
      <c r="D5814" s="24">
        <f t="shared" si="180"/>
        <v>0</v>
      </c>
      <c r="E5814" s="32">
        <f t="shared" si="181"/>
        <v>0</v>
      </c>
      <c r="F5814" s="28"/>
      <c r="G5814" s="29"/>
      <c r="H5814" s="22"/>
      <c r="I5814" s="22"/>
      <c r="J5814" s="41"/>
      <c r="K5814" s="42"/>
      <c r="L5814" s="22"/>
      <c r="M5814" s="22"/>
      <c r="N5814" s="41"/>
      <c r="O5814" s="42"/>
      <c r="P5814" s="22"/>
      <c r="Q5814" s="22"/>
      <c r="R5814" s="41"/>
      <c r="S5814" s="42"/>
      <c r="T5814" s="22"/>
      <c r="U5814" s="22"/>
      <c r="V5814" s="41"/>
      <c r="W5814" s="42"/>
      <c r="X5814" s="22"/>
      <c r="Y5814" s="22"/>
      <c r="Z5814" s="41"/>
      <c r="AA5814" s="42"/>
      <c r="AB5814" s="22"/>
      <c r="AC5814" s="22"/>
      <c r="AD5814" s="43"/>
      <c r="AE5814" s="26"/>
      <c r="AF5814" s="26" t="s">
        <v>1623</v>
      </c>
      <c r="AG5814" s="44" t="s">
        <v>1637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6" t="s">
        <v>1656</v>
      </c>
      <c r="B5815" s="37" t="s">
        <v>611</v>
      </c>
      <c r="C5815" s="38" t="s">
        <v>612</v>
      </c>
      <c r="D5815" s="24">
        <f t="shared" si="180"/>
        <v>0</v>
      </c>
      <c r="E5815" s="32">
        <f t="shared" si="181"/>
        <v>0</v>
      </c>
      <c r="F5815" s="28"/>
      <c r="G5815" s="29"/>
      <c r="H5815" s="22"/>
      <c r="I5815" s="22"/>
      <c r="J5815" s="41"/>
      <c r="K5815" s="42"/>
      <c r="L5815" s="22"/>
      <c r="M5815" s="22"/>
      <c r="N5815" s="41"/>
      <c r="O5815" s="42"/>
      <c r="P5815" s="22"/>
      <c r="Q5815" s="22"/>
      <c r="R5815" s="41"/>
      <c r="S5815" s="42"/>
      <c r="T5815" s="22"/>
      <c r="U5815" s="22"/>
      <c r="V5815" s="41"/>
      <c r="W5815" s="42"/>
      <c r="X5815" s="22"/>
      <c r="Y5815" s="22"/>
      <c r="Z5815" s="41"/>
      <c r="AA5815" s="42"/>
      <c r="AB5815" s="22"/>
      <c r="AC5815" s="22"/>
      <c r="AD5815" s="43"/>
      <c r="AE5815" s="26"/>
      <c r="AF5815" s="26" t="s">
        <v>1623</v>
      </c>
      <c r="AG5815" s="44" t="s">
        <v>1637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6" t="s">
        <v>1656</v>
      </c>
      <c r="B5816" s="37" t="s">
        <v>613</v>
      </c>
      <c r="C5816" s="38" t="s">
        <v>614</v>
      </c>
      <c r="D5816" s="24">
        <f t="shared" si="180"/>
        <v>3731439</v>
      </c>
      <c r="E5816" s="32">
        <f t="shared" si="181"/>
        <v>3709500</v>
      </c>
      <c r="F5816" s="28">
        <v>471939</v>
      </c>
      <c r="G5816" s="29">
        <v>456500</v>
      </c>
      <c r="H5816" s="19">
        <v>456500</v>
      </c>
      <c r="I5816" s="19">
        <v>456500</v>
      </c>
      <c r="J5816" s="39">
        <v>456500</v>
      </c>
      <c r="K5816" s="40">
        <v>456500</v>
      </c>
      <c r="L5816" s="19">
        <v>456500</v>
      </c>
      <c r="M5816" s="19">
        <v>500000</v>
      </c>
      <c r="N5816" s="39">
        <v>500000</v>
      </c>
      <c r="O5816" s="40">
        <v>470000</v>
      </c>
      <c r="P5816" s="22">
        <v>470000</v>
      </c>
      <c r="Q5816" s="22">
        <v>470000</v>
      </c>
      <c r="R5816" s="39">
        <v>470000</v>
      </c>
      <c r="S5816" s="40">
        <v>450000</v>
      </c>
      <c r="T5816" s="19">
        <v>450000</v>
      </c>
      <c r="U5816" s="19">
        <v>450000</v>
      </c>
      <c r="V5816" s="39"/>
      <c r="W5816" s="40"/>
      <c r="X5816" s="19"/>
      <c r="Y5816" s="19"/>
      <c r="Z5816" s="39"/>
      <c r="AA5816" s="40"/>
      <c r="AB5816" s="19"/>
      <c r="AC5816" s="19"/>
      <c r="AD5816" s="43"/>
      <c r="AE5816" s="26"/>
      <c r="AF5816" s="26" t="s">
        <v>1623</v>
      </c>
      <c r="AG5816" s="44" t="s">
        <v>1637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6" t="s">
        <v>1656</v>
      </c>
      <c r="B5817" s="37" t="s">
        <v>615</v>
      </c>
      <c r="C5817" s="38" t="s">
        <v>616</v>
      </c>
      <c r="D5817" s="24">
        <f t="shared" si="180"/>
        <v>461800</v>
      </c>
      <c r="E5817" s="32">
        <f t="shared" si="181"/>
        <v>458000</v>
      </c>
      <c r="F5817" s="28">
        <v>63800</v>
      </c>
      <c r="G5817" s="29">
        <v>55000</v>
      </c>
      <c r="H5817" s="19">
        <v>57152.5</v>
      </c>
      <c r="I5817" s="19">
        <v>57152.5</v>
      </c>
      <c r="J5817" s="39">
        <v>55000</v>
      </c>
      <c r="K5817" s="40">
        <v>50000</v>
      </c>
      <c r="L5817" s="19">
        <v>59337.5</v>
      </c>
      <c r="M5817" s="19">
        <v>69337.5</v>
      </c>
      <c r="N5817" s="39">
        <v>60000</v>
      </c>
      <c r="O5817" s="40">
        <v>50000</v>
      </c>
      <c r="P5817" s="19">
        <v>58337.5</v>
      </c>
      <c r="Q5817" s="19">
        <v>58337.5</v>
      </c>
      <c r="R5817" s="39">
        <v>52790</v>
      </c>
      <c r="S5817" s="40">
        <v>57790</v>
      </c>
      <c r="T5817" s="19">
        <v>55382.5</v>
      </c>
      <c r="U5817" s="19">
        <v>60382.5</v>
      </c>
      <c r="V5817" s="39"/>
      <c r="W5817" s="40"/>
      <c r="X5817" s="19"/>
      <c r="Y5817" s="19"/>
      <c r="Z5817" s="39"/>
      <c r="AA5817" s="40"/>
      <c r="AB5817" s="19"/>
      <c r="AC5817" s="19"/>
      <c r="AD5817" s="43"/>
      <c r="AE5817" s="26"/>
      <c r="AF5817" s="26" t="s">
        <v>1623</v>
      </c>
      <c r="AG5817" s="44" t="s">
        <v>1637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6" t="s">
        <v>1656</v>
      </c>
      <c r="B5818" s="37" t="s">
        <v>617</v>
      </c>
      <c r="C5818" s="38" t="s">
        <v>618</v>
      </c>
      <c r="D5818" s="24">
        <f t="shared" si="180"/>
        <v>0</v>
      </c>
      <c r="E5818" s="32">
        <f t="shared" si="181"/>
        <v>0</v>
      </c>
      <c r="F5818" s="28"/>
      <c r="G5818" s="29"/>
      <c r="H5818" s="22"/>
      <c r="I5818" s="22"/>
      <c r="J5818" s="41"/>
      <c r="K5818" s="42"/>
      <c r="L5818" s="22"/>
      <c r="M5818" s="22"/>
      <c r="N5818" s="41"/>
      <c r="O5818" s="42"/>
      <c r="P5818" s="19"/>
      <c r="Q5818" s="19"/>
      <c r="R5818" s="41"/>
      <c r="S5818" s="42"/>
      <c r="T5818" s="22"/>
      <c r="U5818" s="22"/>
      <c r="V5818" s="41"/>
      <c r="W5818" s="42"/>
      <c r="X5818" s="22"/>
      <c r="Y5818" s="22"/>
      <c r="Z5818" s="41"/>
      <c r="AA5818" s="42"/>
      <c r="AB5818" s="22"/>
      <c r="AC5818" s="22"/>
      <c r="AD5818" s="43"/>
      <c r="AE5818" s="26"/>
      <c r="AF5818" s="26" t="s">
        <v>1623</v>
      </c>
      <c r="AG5818" s="44" t="s">
        <v>1637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6" t="s">
        <v>1656</v>
      </c>
      <c r="B5819" s="37" t="s">
        <v>619</v>
      </c>
      <c r="C5819" s="38" t="s">
        <v>620</v>
      </c>
      <c r="D5819" s="24">
        <f t="shared" si="180"/>
        <v>0</v>
      </c>
      <c r="E5819" s="32">
        <f t="shared" si="181"/>
        <v>0</v>
      </c>
      <c r="F5819" s="28"/>
      <c r="G5819" s="29"/>
      <c r="H5819" s="22"/>
      <c r="I5819" s="22"/>
      <c r="J5819" s="41"/>
      <c r="K5819" s="42"/>
      <c r="L5819" s="22"/>
      <c r="M5819" s="22"/>
      <c r="N5819" s="41"/>
      <c r="O5819" s="42"/>
      <c r="P5819" s="22"/>
      <c r="Q5819" s="22"/>
      <c r="R5819" s="41"/>
      <c r="S5819" s="42"/>
      <c r="T5819" s="22"/>
      <c r="U5819" s="22"/>
      <c r="V5819" s="41"/>
      <c r="W5819" s="42"/>
      <c r="X5819" s="22"/>
      <c r="Y5819" s="22"/>
      <c r="Z5819" s="41"/>
      <c r="AA5819" s="42"/>
      <c r="AB5819" s="22"/>
      <c r="AC5819" s="22"/>
      <c r="AD5819" s="43"/>
      <c r="AE5819" s="26"/>
      <c r="AF5819" s="26" t="s">
        <v>1623</v>
      </c>
      <c r="AG5819" s="44" t="s">
        <v>1637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6" t="s">
        <v>1656</v>
      </c>
      <c r="B5820" s="37" t="s">
        <v>621</v>
      </c>
      <c r="C5820" s="38" t="s">
        <v>622</v>
      </c>
      <c r="D5820" s="24">
        <f t="shared" si="180"/>
        <v>211900</v>
      </c>
      <c r="E5820" s="32">
        <f t="shared" si="181"/>
        <v>1783100</v>
      </c>
      <c r="F5820" s="28">
        <v>0</v>
      </c>
      <c r="G5820" s="29">
        <v>237100</v>
      </c>
      <c r="H5820" s="19">
        <v>0</v>
      </c>
      <c r="I5820" s="19">
        <v>237100</v>
      </c>
      <c r="J5820" s="39">
        <v>0</v>
      </c>
      <c r="K5820" s="40">
        <v>237100</v>
      </c>
      <c r="L5820" s="19">
        <v>0</v>
      </c>
      <c r="M5820" s="19">
        <v>237100</v>
      </c>
      <c r="N5820" s="39">
        <v>211900</v>
      </c>
      <c r="O5820" s="40">
        <v>248100</v>
      </c>
      <c r="P5820" s="22">
        <v>0</v>
      </c>
      <c r="Q5820" s="22">
        <v>249600</v>
      </c>
      <c r="R5820" s="39">
        <v>0</v>
      </c>
      <c r="S5820" s="40">
        <v>87900</v>
      </c>
      <c r="T5820" s="19">
        <v>0</v>
      </c>
      <c r="U5820" s="19">
        <v>249100</v>
      </c>
      <c r="V5820" s="39"/>
      <c r="W5820" s="40"/>
      <c r="X5820" s="19"/>
      <c r="Y5820" s="19"/>
      <c r="Z5820" s="39"/>
      <c r="AA5820" s="40"/>
      <c r="AB5820" s="19"/>
      <c r="AC5820" s="19"/>
      <c r="AD5820" s="43"/>
      <c r="AE5820" s="26"/>
      <c r="AF5820" s="26" t="s">
        <v>1623</v>
      </c>
      <c r="AG5820" s="44" t="s">
        <v>1637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6" t="s">
        <v>1656</v>
      </c>
      <c r="B5821" s="37" t="s">
        <v>623</v>
      </c>
      <c r="C5821" s="38" t="s">
        <v>624</v>
      </c>
      <c r="D5821" s="24">
        <f t="shared" si="180"/>
        <v>0</v>
      </c>
      <c r="E5821" s="32">
        <f t="shared" si="181"/>
        <v>0</v>
      </c>
      <c r="F5821" s="28"/>
      <c r="G5821" s="29"/>
      <c r="H5821" s="22"/>
      <c r="I5821" s="22"/>
      <c r="J5821" s="41"/>
      <c r="K5821" s="42"/>
      <c r="L5821" s="22"/>
      <c r="M5821" s="22"/>
      <c r="N5821" s="41"/>
      <c r="O5821" s="42"/>
      <c r="P5821" s="19"/>
      <c r="Q5821" s="19"/>
      <c r="R5821" s="41"/>
      <c r="S5821" s="42"/>
      <c r="T5821" s="22"/>
      <c r="U5821" s="22"/>
      <c r="V5821" s="41"/>
      <c r="W5821" s="42"/>
      <c r="X5821" s="22"/>
      <c r="Y5821" s="22"/>
      <c r="Z5821" s="41"/>
      <c r="AA5821" s="42"/>
      <c r="AB5821" s="22"/>
      <c r="AC5821" s="22"/>
      <c r="AD5821" s="43"/>
      <c r="AE5821" s="26"/>
      <c r="AF5821" s="26" t="s">
        <v>1623</v>
      </c>
      <c r="AG5821" s="44" t="s">
        <v>1637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6" t="s">
        <v>1656</v>
      </c>
      <c r="B5822" s="37" t="s">
        <v>625</v>
      </c>
      <c r="C5822" s="38" t="s">
        <v>588</v>
      </c>
      <c r="D5822" s="24">
        <f t="shared" si="180"/>
        <v>501298.63</v>
      </c>
      <c r="E5822" s="32">
        <f t="shared" si="181"/>
        <v>655947.75</v>
      </c>
      <c r="F5822" s="28">
        <v>1619.95</v>
      </c>
      <c r="G5822" s="29">
        <v>98591.17</v>
      </c>
      <c r="H5822" s="19">
        <v>98591.17</v>
      </c>
      <c r="I5822" s="19">
        <v>97015.2</v>
      </c>
      <c r="J5822" s="39">
        <v>96327.45</v>
      </c>
      <c r="K5822" s="40">
        <v>20341.29</v>
      </c>
      <c r="L5822" s="19">
        <v>134389.35999999999</v>
      </c>
      <c r="M5822" s="19">
        <v>201734.1</v>
      </c>
      <c r="N5822" s="39">
        <v>88651.04</v>
      </c>
      <c r="O5822" s="40">
        <v>3486.3</v>
      </c>
      <c r="P5822" s="22">
        <v>63731.71</v>
      </c>
      <c r="Q5822" s="22">
        <v>62673.599999999999</v>
      </c>
      <c r="R5822" s="39">
        <v>2150.9299999999998</v>
      </c>
      <c r="S5822" s="40">
        <v>14208.1</v>
      </c>
      <c r="T5822" s="19">
        <v>15837.02</v>
      </c>
      <c r="U5822" s="19">
        <v>157897.99</v>
      </c>
      <c r="V5822" s="39"/>
      <c r="W5822" s="40"/>
      <c r="X5822" s="19"/>
      <c r="Y5822" s="19"/>
      <c r="Z5822" s="39"/>
      <c r="AA5822" s="40"/>
      <c r="AB5822" s="19"/>
      <c r="AC5822" s="19"/>
      <c r="AD5822" s="43"/>
      <c r="AE5822" s="26"/>
      <c r="AF5822" s="26"/>
      <c r="AG5822" s="44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6" t="s">
        <v>1656</v>
      </c>
      <c r="B5823" s="37" t="s">
        <v>626</v>
      </c>
      <c r="C5823" s="38" t="s">
        <v>627</v>
      </c>
      <c r="D5823" s="24">
        <f t="shared" si="180"/>
        <v>188414</v>
      </c>
      <c r="E5823" s="32">
        <f t="shared" si="181"/>
        <v>0</v>
      </c>
      <c r="F5823" s="28">
        <v>11700</v>
      </c>
      <c r="G5823" s="29">
        <v>0</v>
      </c>
      <c r="H5823" s="19">
        <v>24800</v>
      </c>
      <c r="I5823" s="19">
        <v>0</v>
      </c>
      <c r="J5823" s="39">
        <v>0</v>
      </c>
      <c r="K5823" s="40">
        <v>0</v>
      </c>
      <c r="L5823" s="19">
        <v>3784</v>
      </c>
      <c r="M5823" s="19">
        <v>0</v>
      </c>
      <c r="N5823" s="39">
        <v>57100</v>
      </c>
      <c r="O5823" s="40">
        <v>0</v>
      </c>
      <c r="P5823" s="19">
        <v>9900</v>
      </c>
      <c r="Q5823" s="19">
        <v>0</v>
      </c>
      <c r="R5823" s="39">
        <v>0</v>
      </c>
      <c r="S5823" s="40">
        <v>0</v>
      </c>
      <c r="T5823" s="19">
        <v>81130</v>
      </c>
      <c r="U5823" s="19">
        <v>0</v>
      </c>
      <c r="V5823" s="39"/>
      <c r="W5823" s="40"/>
      <c r="X5823" s="19"/>
      <c r="Y5823" s="19"/>
      <c r="Z5823" s="39"/>
      <c r="AA5823" s="40"/>
      <c r="AB5823" s="19"/>
      <c r="AC5823" s="19"/>
      <c r="AD5823" s="43"/>
      <c r="AE5823" s="26"/>
      <c r="AF5823" s="26"/>
      <c r="AG5823" s="44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6" t="s">
        <v>1656</v>
      </c>
      <c r="B5824" s="37" t="s">
        <v>628</v>
      </c>
      <c r="C5824" s="38" t="s">
        <v>629</v>
      </c>
      <c r="D5824" s="24">
        <f t="shared" si="180"/>
        <v>0</v>
      </c>
      <c r="E5824" s="32">
        <f t="shared" si="181"/>
        <v>0</v>
      </c>
      <c r="F5824" s="28"/>
      <c r="G5824" s="29"/>
      <c r="H5824" s="22"/>
      <c r="I5824" s="22"/>
      <c r="J5824" s="41"/>
      <c r="K5824" s="42"/>
      <c r="L5824" s="22"/>
      <c r="M5824" s="22"/>
      <c r="N5824" s="41"/>
      <c r="O5824" s="42"/>
      <c r="P5824" s="19"/>
      <c r="Q5824" s="19"/>
      <c r="R5824" s="41"/>
      <c r="S5824" s="42"/>
      <c r="T5824" s="22"/>
      <c r="U5824" s="22"/>
      <c r="V5824" s="41"/>
      <c r="W5824" s="42"/>
      <c r="X5824" s="22"/>
      <c r="Y5824" s="22"/>
      <c r="Z5824" s="41"/>
      <c r="AA5824" s="42"/>
      <c r="AB5824" s="22"/>
      <c r="AC5824" s="22"/>
      <c r="AD5824" s="43"/>
      <c r="AE5824" s="26"/>
      <c r="AF5824" s="26"/>
      <c r="AG5824" s="44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6" t="s">
        <v>1656</v>
      </c>
      <c r="B5825" s="37" t="s">
        <v>630</v>
      </c>
      <c r="C5825" s="38" t="s">
        <v>631</v>
      </c>
      <c r="D5825" s="24">
        <f t="shared" si="180"/>
        <v>0</v>
      </c>
      <c r="E5825" s="32">
        <f t="shared" si="181"/>
        <v>110706</v>
      </c>
      <c r="F5825" s="28">
        <v>0</v>
      </c>
      <c r="G5825" s="29">
        <v>0</v>
      </c>
      <c r="H5825" s="22">
        <v>0</v>
      </c>
      <c r="I5825" s="22">
        <v>0</v>
      </c>
      <c r="J5825" s="41">
        <v>0</v>
      </c>
      <c r="K5825" s="42">
        <v>7312</v>
      </c>
      <c r="L5825" s="22">
        <v>0</v>
      </c>
      <c r="M5825" s="22">
        <v>18280</v>
      </c>
      <c r="N5825" s="41">
        <v>0</v>
      </c>
      <c r="O5825" s="42">
        <v>10968</v>
      </c>
      <c r="P5825" s="22">
        <v>0</v>
      </c>
      <c r="Q5825" s="22">
        <v>58496</v>
      </c>
      <c r="R5825" s="41">
        <v>0</v>
      </c>
      <c r="S5825" s="42">
        <v>7312</v>
      </c>
      <c r="T5825" s="22">
        <v>0</v>
      </c>
      <c r="U5825" s="22">
        <v>8338</v>
      </c>
      <c r="V5825" s="41"/>
      <c r="W5825" s="42"/>
      <c r="X5825" s="22"/>
      <c r="Y5825" s="22"/>
      <c r="Z5825" s="41"/>
      <c r="AA5825" s="42"/>
      <c r="AB5825" s="22"/>
      <c r="AC5825" s="22"/>
      <c r="AD5825" s="43"/>
      <c r="AE5825" s="26"/>
      <c r="AF5825" s="26"/>
      <c r="AG5825" s="44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6" t="s">
        <v>1656</v>
      </c>
      <c r="B5826" s="37" t="s">
        <v>632</v>
      </c>
      <c r="C5826" s="38" t="s">
        <v>633</v>
      </c>
      <c r="D5826" s="24">
        <f t="shared" si="180"/>
        <v>0</v>
      </c>
      <c r="E5826" s="32">
        <f t="shared" si="181"/>
        <v>0</v>
      </c>
      <c r="F5826" s="28"/>
      <c r="G5826" s="29"/>
      <c r="H5826" s="22"/>
      <c r="I5826" s="22"/>
      <c r="J5826" s="41"/>
      <c r="K5826" s="42"/>
      <c r="L5826" s="22"/>
      <c r="M5826" s="22"/>
      <c r="N5826" s="41"/>
      <c r="O5826" s="42"/>
      <c r="P5826" s="22"/>
      <c r="Q5826" s="22"/>
      <c r="R5826" s="41"/>
      <c r="S5826" s="42"/>
      <c r="T5826" s="22"/>
      <c r="U5826" s="22"/>
      <c r="V5826" s="41"/>
      <c r="W5826" s="42"/>
      <c r="X5826" s="22"/>
      <c r="Y5826" s="22"/>
      <c r="Z5826" s="41"/>
      <c r="AA5826" s="42"/>
      <c r="AB5826" s="22"/>
      <c r="AC5826" s="22"/>
      <c r="AD5826" s="43"/>
      <c r="AE5826" s="26"/>
      <c r="AF5826" s="26"/>
      <c r="AG5826" s="44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6" t="s">
        <v>1656</v>
      </c>
      <c r="B5827" s="37" t="s">
        <v>634</v>
      </c>
      <c r="C5827" s="38" t="s">
        <v>635</v>
      </c>
      <c r="D5827" s="24">
        <f t="shared" si="180"/>
        <v>0</v>
      </c>
      <c r="E5827" s="32">
        <f t="shared" si="181"/>
        <v>0</v>
      </c>
      <c r="F5827" s="28"/>
      <c r="G5827" s="29"/>
      <c r="H5827" s="19"/>
      <c r="I5827" s="19"/>
      <c r="J5827" s="39"/>
      <c r="K5827" s="40"/>
      <c r="L5827" s="19"/>
      <c r="M5827" s="19"/>
      <c r="N5827" s="39"/>
      <c r="O5827" s="40"/>
      <c r="P5827" s="22"/>
      <c r="Q5827" s="22"/>
      <c r="R5827" s="39"/>
      <c r="S5827" s="40"/>
      <c r="T5827" s="19"/>
      <c r="U5827" s="19"/>
      <c r="V5827" s="39"/>
      <c r="W5827" s="40"/>
      <c r="X5827" s="19"/>
      <c r="Y5827" s="19"/>
      <c r="Z5827" s="39"/>
      <c r="AA5827" s="40"/>
      <c r="AB5827" s="19"/>
      <c r="AC5827" s="19"/>
      <c r="AD5827" s="43"/>
      <c r="AE5827" s="26"/>
      <c r="AF5827" s="26"/>
      <c r="AG5827" s="44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6" t="s">
        <v>1656</v>
      </c>
      <c r="B5828" s="37" t="s">
        <v>636</v>
      </c>
      <c r="C5828" s="38" t="s">
        <v>637</v>
      </c>
      <c r="D5828" s="24">
        <f t="shared" ref="D5828:D5891" si="182">F5828+H5828+J5828+L5828+N5828+P5828+R5828+T5828+V5828+X5828+Z5828+AB5828</f>
        <v>39000</v>
      </c>
      <c r="E5828" s="32">
        <f t="shared" ref="E5828:E5891" si="183">G5828+I5828+K5828+M5828+O5828+Q5828+S5828+U5828+W5828+Y5828+AA5828+AC5828</f>
        <v>100000</v>
      </c>
      <c r="F5828" s="28">
        <v>39000</v>
      </c>
      <c r="G5828" s="29">
        <v>0</v>
      </c>
      <c r="H5828" s="19">
        <v>0</v>
      </c>
      <c r="I5828" s="19">
        <v>100000</v>
      </c>
      <c r="J5828" s="39">
        <v>0</v>
      </c>
      <c r="K5828" s="40">
        <v>0</v>
      </c>
      <c r="L5828" s="19">
        <v>0</v>
      </c>
      <c r="M5828" s="19">
        <v>0</v>
      </c>
      <c r="N5828" s="39">
        <v>0</v>
      </c>
      <c r="O5828" s="40">
        <v>0</v>
      </c>
      <c r="P5828" s="19">
        <v>0</v>
      </c>
      <c r="Q5828" s="19">
        <v>0</v>
      </c>
      <c r="R5828" s="39">
        <v>0</v>
      </c>
      <c r="S5828" s="40">
        <v>0</v>
      </c>
      <c r="T5828" s="19">
        <v>0</v>
      </c>
      <c r="U5828" s="19">
        <v>0</v>
      </c>
      <c r="V5828" s="39"/>
      <c r="W5828" s="40"/>
      <c r="X5828" s="19"/>
      <c r="Y5828" s="19"/>
      <c r="Z5828" s="39"/>
      <c r="AA5828" s="40"/>
      <c r="AB5828" s="19"/>
      <c r="AC5828" s="19"/>
      <c r="AD5828" s="43"/>
      <c r="AE5828" s="26"/>
      <c r="AF5828" s="26"/>
      <c r="AG5828" s="44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6" t="s">
        <v>1656</v>
      </c>
      <c r="B5829" s="37" t="s">
        <v>638</v>
      </c>
      <c r="C5829" s="38" t="s">
        <v>639</v>
      </c>
      <c r="D5829" s="24">
        <f t="shared" si="182"/>
        <v>291730.92</v>
      </c>
      <c r="E5829" s="32">
        <f t="shared" si="183"/>
        <v>59397.919999999998</v>
      </c>
      <c r="F5829" s="28">
        <v>0</v>
      </c>
      <c r="G5829" s="29">
        <v>0</v>
      </c>
      <c r="H5829" s="22">
        <v>0</v>
      </c>
      <c r="I5829" s="22">
        <v>0</v>
      </c>
      <c r="J5829" s="41">
        <v>290294.32</v>
      </c>
      <c r="K5829" s="42">
        <v>29698.959999999999</v>
      </c>
      <c r="L5829" s="22">
        <v>1436.6</v>
      </c>
      <c r="M5829" s="22">
        <v>0</v>
      </c>
      <c r="N5829" s="41">
        <v>0</v>
      </c>
      <c r="O5829" s="42">
        <v>0</v>
      </c>
      <c r="P5829" s="19">
        <v>0</v>
      </c>
      <c r="Q5829" s="19">
        <v>0</v>
      </c>
      <c r="R5829" s="41">
        <v>0</v>
      </c>
      <c r="S5829" s="42">
        <v>0</v>
      </c>
      <c r="T5829" s="22">
        <v>0</v>
      </c>
      <c r="U5829" s="22">
        <v>29698.959999999999</v>
      </c>
      <c r="V5829" s="41"/>
      <c r="W5829" s="42"/>
      <c r="X5829" s="22"/>
      <c r="Y5829" s="22"/>
      <c r="Z5829" s="41"/>
      <c r="AA5829" s="42"/>
      <c r="AB5829" s="22"/>
      <c r="AC5829" s="22"/>
      <c r="AD5829" s="43"/>
      <c r="AE5829" s="26"/>
      <c r="AF5829" s="26"/>
      <c r="AG5829" s="44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6" t="s">
        <v>1656</v>
      </c>
      <c r="B5830" s="37" t="s">
        <v>640</v>
      </c>
      <c r="C5830" s="38" t="s">
        <v>641</v>
      </c>
      <c r="D5830" s="24">
        <f t="shared" si="182"/>
        <v>0</v>
      </c>
      <c r="E5830" s="32">
        <f t="shared" si="183"/>
        <v>0</v>
      </c>
      <c r="F5830" s="28"/>
      <c r="G5830" s="29"/>
      <c r="H5830" s="22"/>
      <c r="I5830" s="22"/>
      <c r="J5830" s="41"/>
      <c r="K5830" s="42"/>
      <c r="L5830" s="22"/>
      <c r="M5830" s="22"/>
      <c r="N5830" s="41"/>
      <c r="O5830" s="42"/>
      <c r="P5830" s="22"/>
      <c r="Q5830" s="22"/>
      <c r="R5830" s="41"/>
      <c r="S5830" s="42"/>
      <c r="T5830" s="22"/>
      <c r="U5830" s="22"/>
      <c r="V5830" s="41"/>
      <c r="W5830" s="42"/>
      <c r="X5830" s="22"/>
      <c r="Y5830" s="22"/>
      <c r="Z5830" s="41"/>
      <c r="AA5830" s="42"/>
      <c r="AB5830" s="22"/>
      <c r="AC5830" s="22"/>
      <c r="AD5830" s="43"/>
      <c r="AE5830" s="26"/>
      <c r="AF5830" s="26"/>
      <c r="AG5830" s="44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6" t="s">
        <v>1656</v>
      </c>
      <c r="B5831" s="37" t="s">
        <v>642</v>
      </c>
      <c r="C5831" s="38" t="s">
        <v>643</v>
      </c>
      <c r="D5831" s="24">
        <f t="shared" si="182"/>
        <v>16000</v>
      </c>
      <c r="E5831" s="32">
        <f t="shared" si="183"/>
        <v>16000</v>
      </c>
      <c r="F5831" s="28"/>
      <c r="G5831" s="29"/>
      <c r="H5831" s="19"/>
      <c r="I5831" s="19"/>
      <c r="J5831" s="39">
        <v>16000</v>
      </c>
      <c r="K5831" s="40">
        <v>16000</v>
      </c>
      <c r="L5831" s="19"/>
      <c r="M5831" s="19"/>
      <c r="N5831" s="39"/>
      <c r="O5831" s="40"/>
      <c r="P5831" s="22"/>
      <c r="Q5831" s="22"/>
      <c r="R5831" s="39"/>
      <c r="S5831" s="40"/>
      <c r="T5831" s="19"/>
      <c r="U5831" s="19"/>
      <c r="V5831" s="39"/>
      <c r="W5831" s="40"/>
      <c r="X5831" s="19"/>
      <c r="Y5831" s="19"/>
      <c r="Z5831" s="39"/>
      <c r="AA5831" s="40"/>
      <c r="AB5831" s="19"/>
      <c r="AC5831" s="19"/>
      <c r="AD5831" s="43"/>
      <c r="AE5831" s="26"/>
      <c r="AF5831" s="26"/>
      <c r="AG5831" s="44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6" t="s">
        <v>1656</v>
      </c>
      <c r="B5832" s="37" t="s">
        <v>644</v>
      </c>
      <c r="C5832" s="38" t="s">
        <v>645</v>
      </c>
      <c r="D5832" s="24">
        <f t="shared" si="182"/>
        <v>0</v>
      </c>
      <c r="E5832" s="32">
        <f t="shared" si="183"/>
        <v>0</v>
      </c>
      <c r="F5832" s="28"/>
      <c r="G5832" s="29"/>
      <c r="H5832" s="22"/>
      <c r="I5832" s="22"/>
      <c r="J5832" s="41"/>
      <c r="K5832" s="42"/>
      <c r="L5832" s="22"/>
      <c r="M5832" s="22"/>
      <c r="N5832" s="41"/>
      <c r="O5832" s="42"/>
      <c r="P5832" s="19"/>
      <c r="Q5832" s="19"/>
      <c r="R5832" s="41"/>
      <c r="S5832" s="42"/>
      <c r="T5832" s="22"/>
      <c r="U5832" s="22"/>
      <c r="V5832" s="41"/>
      <c r="W5832" s="42"/>
      <c r="X5832" s="22"/>
      <c r="Y5832" s="22"/>
      <c r="Z5832" s="41"/>
      <c r="AA5832" s="42"/>
      <c r="AB5832" s="22"/>
      <c r="AC5832" s="22"/>
      <c r="AD5832" s="43"/>
      <c r="AE5832" s="26"/>
      <c r="AF5832" s="26"/>
      <c r="AG5832" s="44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6" t="s">
        <v>1656</v>
      </c>
      <c r="B5833" s="37" t="s">
        <v>646</v>
      </c>
      <c r="C5833" s="38" t="s">
        <v>647</v>
      </c>
      <c r="D5833" s="24">
        <f t="shared" si="182"/>
        <v>70240.56</v>
      </c>
      <c r="E5833" s="32">
        <f t="shared" si="183"/>
        <v>71945.460000000006</v>
      </c>
      <c r="F5833" s="28">
        <v>8224.7099999999991</v>
      </c>
      <c r="G5833" s="29">
        <v>6710.21</v>
      </c>
      <c r="H5833" s="19">
        <v>5459.75</v>
      </c>
      <c r="I5833" s="19">
        <v>8630.67</v>
      </c>
      <c r="J5833" s="39">
        <v>8630.67</v>
      </c>
      <c r="K5833" s="40">
        <v>16980.919999999998</v>
      </c>
      <c r="L5833" s="19">
        <v>16979.939999999999</v>
      </c>
      <c r="M5833" s="19">
        <v>4093.23</v>
      </c>
      <c r="N5833" s="39">
        <v>4094.21</v>
      </c>
      <c r="O5833" s="40">
        <v>10812.15</v>
      </c>
      <c r="P5833" s="22">
        <v>10545.87</v>
      </c>
      <c r="Q5833" s="22">
        <v>7901.68</v>
      </c>
      <c r="R5833" s="39">
        <v>7452.54</v>
      </c>
      <c r="S5833" s="40">
        <v>8372.19</v>
      </c>
      <c r="T5833" s="19">
        <v>8852.8700000000008</v>
      </c>
      <c r="U5833" s="19">
        <v>8444.41</v>
      </c>
      <c r="V5833" s="39"/>
      <c r="W5833" s="40"/>
      <c r="X5833" s="19"/>
      <c r="Y5833" s="19"/>
      <c r="Z5833" s="39"/>
      <c r="AA5833" s="40"/>
      <c r="AB5833" s="19"/>
      <c r="AC5833" s="19"/>
      <c r="AD5833" s="43"/>
      <c r="AE5833" s="26"/>
      <c r="AF5833" s="26"/>
      <c r="AG5833" s="44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6" t="s">
        <v>1656</v>
      </c>
      <c r="B5834" s="37" t="s">
        <v>648</v>
      </c>
      <c r="C5834" s="38" t="s">
        <v>649</v>
      </c>
      <c r="D5834" s="24">
        <f t="shared" si="182"/>
        <v>0</v>
      </c>
      <c r="E5834" s="32">
        <f t="shared" si="183"/>
        <v>0</v>
      </c>
      <c r="F5834" s="28"/>
      <c r="G5834" s="29"/>
      <c r="H5834" s="19"/>
      <c r="I5834" s="19"/>
      <c r="J5834" s="39"/>
      <c r="K5834" s="40"/>
      <c r="L5834" s="19"/>
      <c r="M5834" s="19"/>
      <c r="N5834" s="39"/>
      <c r="O5834" s="40"/>
      <c r="P5834" s="19"/>
      <c r="Q5834" s="19"/>
      <c r="R5834" s="39"/>
      <c r="S5834" s="40"/>
      <c r="T5834" s="19"/>
      <c r="U5834" s="19"/>
      <c r="V5834" s="39"/>
      <c r="W5834" s="40"/>
      <c r="X5834" s="19"/>
      <c r="Y5834" s="19"/>
      <c r="Z5834" s="39"/>
      <c r="AA5834" s="40"/>
      <c r="AB5834" s="19"/>
      <c r="AC5834" s="19"/>
      <c r="AD5834" s="43"/>
      <c r="AE5834" s="26"/>
      <c r="AF5834" s="26"/>
      <c r="AG5834" s="44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6" t="s">
        <v>1656</v>
      </c>
      <c r="B5835" s="37" t="s">
        <v>650</v>
      </c>
      <c r="C5835" s="38" t="s">
        <v>651</v>
      </c>
      <c r="D5835" s="24">
        <f t="shared" si="182"/>
        <v>0</v>
      </c>
      <c r="E5835" s="32">
        <f t="shared" si="183"/>
        <v>0</v>
      </c>
      <c r="F5835" s="28"/>
      <c r="G5835" s="29"/>
      <c r="H5835" s="22"/>
      <c r="I5835" s="22"/>
      <c r="J5835" s="41"/>
      <c r="K5835" s="42"/>
      <c r="L5835" s="22"/>
      <c r="M5835" s="22"/>
      <c r="N5835" s="41"/>
      <c r="O5835" s="42"/>
      <c r="P5835" s="19"/>
      <c r="Q5835" s="19"/>
      <c r="R5835" s="41"/>
      <c r="S5835" s="42"/>
      <c r="T5835" s="22"/>
      <c r="U5835" s="22"/>
      <c r="V5835" s="41"/>
      <c r="W5835" s="42"/>
      <c r="X5835" s="22"/>
      <c r="Y5835" s="22"/>
      <c r="Z5835" s="41"/>
      <c r="AA5835" s="42"/>
      <c r="AB5835" s="22"/>
      <c r="AC5835" s="22"/>
      <c r="AD5835" s="43"/>
      <c r="AE5835" s="26"/>
      <c r="AF5835" s="26"/>
      <c r="AG5835" s="44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6" t="s">
        <v>1656</v>
      </c>
      <c r="B5836" s="37" t="s">
        <v>652</v>
      </c>
      <c r="C5836" s="38" t="s">
        <v>651</v>
      </c>
      <c r="D5836" s="24">
        <f t="shared" si="182"/>
        <v>155230</v>
      </c>
      <c r="E5836" s="32">
        <f t="shared" si="183"/>
        <v>139178</v>
      </c>
      <c r="F5836" s="28">
        <v>20692</v>
      </c>
      <c r="G5836" s="29">
        <v>20692</v>
      </c>
      <c r="H5836" s="19">
        <v>20692</v>
      </c>
      <c r="I5836" s="19">
        <v>20624</v>
      </c>
      <c r="J5836" s="39">
        <v>22658</v>
      </c>
      <c r="K5836" s="40">
        <v>23082</v>
      </c>
      <c r="L5836" s="19">
        <v>21048</v>
      </c>
      <c r="M5836" s="19">
        <v>21703</v>
      </c>
      <c r="N5836" s="39">
        <v>21703</v>
      </c>
      <c r="O5836" s="40">
        <v>22252</v>
      </c>
      <c r="P5836" s="22">
        <v>22252</v>
      </c>
      <c r="Q5836" s="22">
        <v>21695</v>
      </c>
      <c r="R5836" s="39">
        <v>21695</v>
      </c>
      <c r="S5836" s="40">
        <v>4490</v>
      </c>
      <c r="T5836" s="19">
        <v>4490</v>
      </c>
      <c r="U5836" s="19">
        <v>4640</v>
      </c>
      <c r="V5836" s="39"/>
      <c r="W5836" s="40"/>
      <c r="X5836" s="19"/>
      <c r="Y5836" s="19"/>
      <c r="Z5836" s="39"/>
      <c r="AA5836" s="40"/>
      <c r="AB5836" s="19"/>
      <c r="AC5836" s="19"/>
      <c r="AD5836" s="43"/>
      <c r="AE5836" s="26"/>
      <c r="AF5836" s="26"/>
      <c r="AG5836" s="44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6" t="s">
        <v>1656</v>
      </c>
      <c r="B5837" s="37" t="s">
        <v>653</v>
      </c>
      <c r="C5837" s="38" t="s">
        <v>654</v>
      </c>
      <c r="D5837" s="24">
        <f t="shared" si="182"/>
        <v>13304372.83</v>
      </c>
      <c r="E5837" s="32">
        <f t="shared" si="183"/>
        <v>13304372.829999998</v>
      </c>
      <c r="F5837" s="28">
        <v>6573414.5700000003</v>
      </c>
      <c r="G5837" s="29">
        <v>6782619.2699999996</v>
      </c>
      <c r="H5837" s="19">
        <v>0</v>
      </c>
      <c r="I5837" s="19">
        <v>0</v>
      </c>
      <c r="J5837" s="39">
        <v>0</v>
      </c>
      <c r="K5837" s="40">
        <v>0</v>
      </c>
      <c r="L5837" s="19">
        <v>209204.7</v>
      </c>
      <c r="M5837" s="19">
        <v>0</v>
      </c>
      <c r="N5837" s="39">
        <v>3235046.28</v>
      </c>
      <c r="O5837" s="40">
        <v>3235046.28</v>
      </c>
      <c r="P5837" s="19">
        <v>3286707.28</v>
      </c>
      <c r="Q5837" s="19">
        <v>3286707.28</v>
      </c>
      <c r="R5837" s="39"/>
      <c r="S5837" s="40"/>
      <c r="T5837" s="19"/>
      <c r="U5837" s="19"/>
      <c r="V5837" s="39"/>
      <c r="W5837" s="40"/>
      <c r="X5837" s="19"/>
      <c r="Y5837" s="19"/>
      <c r="Z5837" s="39"/>
      <c r="AA5837" s="40"/>
      <c r="AB5837" s="19"/>
      <c r="AC5837" s="19"/>
      <c r="AD5837" s="43"/>
      <c r="AE5837" s="26"/>
      <c r="AF5837" s="26"/>
      <c r="AG5837" s="44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6" t="s">
        <v>1656</v>
      </c>
      <c r="B5838" s="37" t="s">
        <v>655</v>
      </c>
      <c r="C5838" s="38" t="s">
        <v>656</v>
      </c>
      <c r="D5838" s="24">
        <f t="shared" si="182"/>
        <v>0</v>
      </c>
      <c r="E5838" s="32">
        <f t="shared" si="183"/>
        <v>0</v>
      </c>
      <c r="F5838" s="28"/>
      <c r="G5838" s="29"/>
      <c r="H5838" s="22"/>
      <c r="I5838" s="22"/>
      <c r="J5838" s="41"/>
      <c r="K5838" s="42"/>
      <c r="L5838" s="22"/>
      <c r="M5838" s="22"/>
      <c r="N5838" s="41"/>
      <c r="O5838" s="42"/>
      <c r="P5838" s="19"/>
      <c r="Q5838" s="19"/>
      <c r="R5838" s="41"/>
      <c r="S5838" s="42"/>
      <c r="T5838" s="22"/>
      <c r="U5838" s="22"/>
      <c r="V5838" s="41"/>
      <c r="W5838" s="42"/>
      <c r="X5838" s="22"/>
      <c r="Y5838" s="22"/>
      <c r="Z5838" s="41"/>
      <c r="AA5838" s="42"/>
      <c r="AB5838" s="22"/>
      <c r="AC5838" s="22"/>
      <c r="AD5838" s="43"/>
      <c r="AE5838" s="26"/>
      <c r="AF5838" s="26"/>
      <c r="AG5838" s="44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6" t="s">
        <v>1656</v>
      </c>
      <c r="B5839" s="37" t="s">
        <v>657</v>
      </c>
      <c r="C5839" s="38" t="s">
        <v>658</v>
      </c>
      <c r="D5839" s="24">
        <f t="shared" si="182"/>
        <v>275183.26</v>
      </c>
      <c r="E5839" s="32">
        <f t="shared" si="183"/>
        <v>421200</v>
      </c>
      <c r="F5839" s="28">
        <v>52843.1</v>
      </c>
      <c r="G5839" s="29">
        <v>421200</v>
      </c>
      <c r="H5839" s="19">
        <v>45601.120000000003</v>
      </c>
      <c r="I5839" s="19">
        <v>0</v>
      </c>
      <c r="J5839" s="39">
        <v>39293.35</v>
      </c>
      <c r="K5839" s="40">
        <v>0</v>
      </c>
      <c r="L5839" s="19">
        <v>26610.87</v>
      </c>
      <c r="M5839" s="19">
        <v>0</v>
      </c>
      <c r="N5839" s="39">
        <v>32989.69</v>
      </c>
      <c r="O5839" s="40">
        <v>0</v>
      </c>
      <c r="P5839" s="22">
        <v>47275.76</v>
      </c>
      <c r="Q5839" s="22">
        <v>0</v>
      </c>
      <c r="R5839" s="39">
        <v>20799.43</v>
      </c>
      <c r="S5839" s="40">
        <v>0</v>
      </c>
      <c r="T5839" s="19">
        <v>9769.94</v>
      </c>
      <c r="U5839" s="19">
        <v>0</v>
      </c>
      <c r="V5839" s="39"/>
      <c r="W5839" s="40"/>
      <c r="X5839" s="19"/>
      <c r="Y5839" s="19"/>
      <c r="Z5839" s="39"/>
      <c r="AA5839" s="40"/>
      <c r="AB5839" s="19"/>
      <c r="AC5839" s="19"/>
      <c r="AD5839" s="43"/>
      <c r="AE5839" s="26"/>
      <c r="AF5839" s="26"/>
      <c r="AG5839" s="44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6" t="s">
        <v>1656</v>
      </c>
      <c r="B5840" s="37" t="s">
        <v>659</v>
      </c>
      <c r="C5840" s="38" t="s">
        <v>660</v>
      </c>
      <c r="D5840" s="24">
        <f t="shared" si="182"/>
        <v>693000</v>
      </c>
      <c r="E5840" s="32">
        <f t="shared" si="183"/>
        <v>1138200</v>
      </c>
      <c r="F5840" s="28">
        <v>0</v>
      </c>
      <c r="G5840" s="29">
        <v>673200</v>
      </c>
      <c r="H5840" s="22">
        <v>0</v>
      </c>
      <c r="I5840" s="22">
        <v>0</v>
      </c>
      <c r="J5840" s="41">
        <v>0</v>
      </c>
      <c r="K5840" s="42">
        <v>0</v>
      </c>
      <c r="L5840" s="22">
        <v>0</v>
      </c>
      <c r="M5840" s="22">
        <v>0</v>
      </c>
      <c r="N5840" s="41">
        <v>0</v>
      </c>
      <c r="O5840" s="42">
        <v>232500</v>
      </c>
      <c r="P5840" s="19">
        <v>156000</v>
      </c>
      <c r="Q5840" s="19">
        <v>232500</v>
      </c>
      <c r="R5840" s="41">
        <v>0</v>
      </c>
      <c r="S5840" s="42">
        <v>0</v>
      </c>
      <c r="T5840" s="22">
        <v>537000</v>
      </c>
      <c r="U5840" s="22">
        <v>0</v>
      </c>
      <c r="V5840" s="41"/>
      <c r="W5840" s="42"/>
      <c r="X5840" s="22"/>
      <c r="Y5840" s="22"/>
      <c r="Z5840" s="41"/>
      <c r="AA5840" s="42"/>
      <c r="AB5840" s="22"/>
      <c r="AC5840" s="22"/>
      <c r="AD5840" s="43"/>
      <c r="AE5840" s="26"/>
      <c r="AF5840" s="26"/>
      <c r="AG5840" s="44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6" t="s">
        <v>1656</v>
      </c>
      <c r="B5841" s="37" t="s">
        <v>661</v>
      </c>
      <c r="C5841" s="38" t="s">
        <v>662</v>
      </c>
      <c r="D5841" s="24">
        <f t="shared" si="182"/>
        <v>345600</v>
      </c>
      <c r="E5841" s="32">
        <f t="shared" si="183"/>
        <v>475920</v>
      </c>
      <c r="F5841" s="28">
        <v>0</v>
      </c>
      <c r="G5841" s="29">
        <v>237960</v>
      </c>
      <c r="H5841" s="22">
        <v>0</v>
      </c>
      <c r="I5841" s="22">
        <v>0</v>
      </c>
      <c r="J5841" s="41">
        <v>0</v>
      </c>
      <c r="K5841" s="42">
        <v>0</v>
      </c>
      <c r="L5841" s="22">
        <v>0</v>
      </c>
      <c r="M5841" s="22">
        <v>0</v>
      </c>
      <c r="N5841" s="41">
        <v>0</v>
      </c>
      <c r="O5841" s="42">
        <v>118980</v>
      </c>
      <c r="P5841" s="22">
        <v>115200</v>
      </c>
      <c r="Q5841" s="22">
        <v>118980</v>
      </c>
      <c r="R5841" s="41">
        <v>0</v>
      </c>
      <c r="S5841" s="42">
        <v>0</v>
      </c>
      <c r="T5841" s="22">
        <v>230400</v>
      </c>
      <c r="U5841" s="22">
        <v>0</v>
      </c>
      <c r="V5841" s="41"/>
      <c r="W5841" s="42"/>
      <c r="X5841" s="22"/>
      <c r="Y5841" s="22"/>
      <c r="Z5841" s="41"/>
      <c r="AA5841" s="42"/>
      <c r="AB5841" s="22"/>
      <c r="AC5841" s="22"/>
      <c r="AD5841" s="43"/>
      <c r="AE5841" s="26"/>
      <c r="AF5841" s="26"/>
      <c r="AG5841" s="44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6" t="s">
        <v>1656</v>
      </c>
      <c r="B5842" s="37" t="s">
        <v>663</v>
      </c>
      <c r="C5842" s="38" t="s">
        <v>664</v>
      </c>
      <c r="D5842" s="24">
        <f t="shared" si="182"/>
        <v>0</v>
      </c>
      <c r="E5842" s="32">
        <f t="shared" si="183"/>
        <v>0</v>
      </c>
      <c r="F5842" s="28"/>
      <c r="G5842" s="29"/>
      <c r="H5842" s="22"/>
      <c r="I5842" s="22"/>
      <c r="J5842" s="41"/>
      <c r="K5842" s="42"/>
      <c r="L5842" s="22"/>
      <c r="M5842" s="22"/>
      <c r="N5842" s="41"/>
      <c r="O5842" s="42"/>
      <c r="P5842" s="22"/>
      <c r="Q5842" s="22"/>
      <c r="R5842" s="41"/>
      <c r="S5842" s="42"/>
      <c r="T5842" s="22"/>
      <c r="U5842" s="22"/>
      <c r="V5842" s="41"/>
      <c r="W5842" s="42"/>
      <c r="X5842" s="22"/>
      <c r="Y5842" s="22"/>
      <c r="Z5842" s="41"/>
      <c r="AA5842" s="42"/>
      <c r="AB5842" s="22"/>
      <c r="AC5842" s="22"/>
      <c r="AD5842" s="43"/>
      <c r="AE5842" s="26"/>
      <c r="AF5842" s="26"/>
      <c r="AG5842" s="44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6" t="s">
        <v>1656</v>
      </c>
      <c r="B5843" s="37" t="s">
        <v>665</v>
      </c>
      <c r="C5843" s="38" t="s">
        <v>666</v>
      </c>
      <c r="D5843" s="24">
        <f t="shared" si="182"/>
        <v>0</v>
      </c>
      <c r="E5843" s="32">
        <f t="shared" si="183"/>
        <v>0</v>
      </c>
      <c r="F5843" s="28"/>
      <c r="G5843" s="29"/>
      <c r="H5843" s="22"/>
      <c r="I5843" s="22"/>
      <c r="J5843" s="41"/>
      <c r="K5843" s="42"/>
      <c r="L5843" s="22"/>
      <c r="M5843" s="22"/>
      <c r="N5843" s="41"/>
      <c r="O5843" s="42"/>
      <c r="P5843" s="22"/>
      <c r="Q5843" s="22"/>
      <c r="R5843" s="41"/>
      <c r="S5843" s="42"/>
      <c r="T5843" s="22"/>
      <c r="U5843" s="22"/>
      <c r="V5843" s="41"/>
      <c r="W5843" s="42"/>
      <c r="X5843" s="22"/>
      <c r="Y5843" s="22"/>
      <c r="Z5843" s="41"/>
      <c r="AA5843" s="42"/>
      <c r="AB5843" s="22"/>
      <c r="AC5843" s="22"/>
      <c r="AD5843" s="43"/>
      <c r="AE5843" s="26"/>
      <c r="AF5843" s="26"/>
      <c r="AG5843" s="44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6" t="s">
        <v>1656</v>
      </c>
      <c r="B5844" s="37" t="s">
        <v>667</v>
      </c>
      <c r="C5844" s="38" t="s">
        <v>668</v>
      </c>
      <c r="D5844" s="24">
        <f t="shared" si="182"/>
        <v>0</v>
      </c>
      <c r="E5844" s="32">
        <f t="shared" si="183"/>
        <v>15746</v>
      </c>
      <c r="F5844" s="28">
        <v>0</v>
      </c>
      <c r="G5844" s="29">
        <v>0</v>
      </c>
      <c r="H5844" s="22">
        <v>0</v>
      </c>
      <c r="I5844" s="22">
        <v>0</v>
      </c>
      <c r="J5844" s="41">
        <v>0</v>
      </c>
      <c r="K5844" s="42">
        <v>1040</v>
      </c>
      <c r="L5844" s="22">
        <v>0</v>
      </c>
      <c r="M5844" s="22">
        <v>2600</v>
      </c>
      <c r="N5844" s="41">
        <v>0</v>
      </c>
      <c r="O5844" s="42">
        <v>1560</v>
      </c>
      <c r="P5844" s="22">
        <v>0</v>
      </c>
      <c r="Q5844" s="22">
        <v>8320</v>
      </c>
      <c r="R5844" s="41">
        <v>0</v>
      </c>
      <c r="S5844" s="42">
        <v>1040</v>
      </c>
      <c r="T5844" s="22">
        <v>0</v>
      </c>
      <c r="U5844" s="22">
        <v>1186</v>
      </c>
      <c r="V5844" s="41"/>
      <c r="W5844" s="42"/>
      <c r="X5844" s="22"/>
      <c r="Y5844" s="22"/>
      <c r="Z5844" s="41"/>
      <c r="AA5844" s="42"/>
      <c r="AB5844" s="22"/>
      <c r="AC5844" s="22"/>
      <c r="AD5844" s="43"/>
      <c r="AE5844" s="26"/>
      <c r="AF5844" s="26"/>
      <c r="AG5844" s="44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6" t="s">
        <v>1656</v>
      </c>
      <c r="B5845" s="37" t="s">
        <v>669</v>
      </c>
      <c r="C5845" s="38" t="s">
        <v>670</v>
      </c>
      <c r="D5845" s="24">
        <f t="shared" si="182"/>
        <v>412</v>
      </c>
      <c r="E5845" s="32">
        <f t="shared" si="183"/>
        <v>42056</v>
      </c>
      <c r="F5845" s="28">
        <v>0</v>
      </c>
      <c r="G5845" s="29">
        <v>0</v>
      </c>
      <c r="H5845" s="22">
        <v>0</v>
      </c>
      <c r="I5845" s="22">
        <v>0</v>
      </c>
      <c r="J5845" s="41">
        <v>412</v>
      </c>
      <c r="K5845" s="42">
        <v>2800</v>
      </c>
      <c r="L5845" s="22">
        <v>0</v>
      </c>
      <c r="M5845" s="22">
        <v>7000</v>
      </c>
      <c r="N5845" s="41">
        <v>0</v>
      </c>
      <c r="O5845" s="42">
        <v>4200</v>
      </c>
      <c r="P5845" s="22">
        <v>0</v>
      </c>
      <c r="Q5845" s="22">
        <v>22400</v>
      </c>
      <c r="R5845" s="41">
        <v>0</v>
      </c>
      <c r="S5845" s="42">
        <v>2800</v>
      </c>
      <c r="T5845" s="22">
        <v>0</v>
      </c>
      <c r="U5845" s="22">
        <v>2856</v>
      </c>
      <c r="V5845" s="41"/>
      <c r="W5845" s="42"/>
      <c r="X5845" s="22"/>
      <c r="Y5845" s="22"/>
      <c r="Z5845" s="41"/>
      <c r="AA5845" s="42"/>
      <c r="AB5845" s="22"/>
      <c r="AC5845" s="22"/>
      <c r="AD5845" s="43"/>
      <c r="AE5845" s="26"/>
      <c r="AF5845" s="26"/>
      <c r="AG5845" s="44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6" t="s">
        <v>1656</v>
      </c>
      <c r="B5846" s="37" t="s">
        <v>671</v>
      </c>
      <c r="C5846" s="38" t="s">
        <v>672</v>
      </c>
      <c r="D5846" s="24">
        <f t="shared" si="182"/>
        <v>0</v>
      </c>
      <c r="E5846" s="32">
        <f t="shared" si="183"/>
        <v>25364</v>
      </c>
      <c r="F5846" s="28"/>
      <c r="G5846" s="29"/>
      <c r="H5846" s="22"/>
      <c r="I5846" s="22"/>
      <c r="J5846" s="41">
        <v>0</v>
      </c>
      <c r="K5846" s="42">
        <v>2060</v>
      </c>
      <c r="L5846" s="22">
        <v>0</v>
      </c>
      <c r="M5846" s="22">
        <v>4120</v>
      </c>
      <c r="N5846" s="41">
        <v>0</v>
      </c>
      <c r="O5846" s="42">
        <v>2472</v>
      </c>
      <c r="P5846" s="22">
        <v>0</v>
      </c>
      <c r="Q5846" s="22">
        <v>13184</v>
      </c>
      <c r="R5846" s="41">
        <v>0</v>
      </c>
      <c r="S5846" s="42">
        <v>1648</v>
      </c>
      <c r="T5846" s="22">
        <v>0</v>
      </c>
      <c r="U5846" s="22">
        <v>1880</v>
      </c>
      <c r="V5846" s="41"/>
      <c r="W5846" s="42"/>
      <c r="X5846" s="22"/>
      <c r="Y5846" s="22"/>
      <c r="Z5846" s="41"/>
      <c r="AA5846" s="42"/>
      <c r="AB5846" s="22"/>
      <c r="AC5846" s="22"/>
      <c r="AD5846" s="43"/>
      <c r="AE5846" s="26"/>
      <c r="AF5846" s="26"/>
      <c r="AG5846" s="44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6" t="s">
        <v>1656</v>
      </c>
      <c r="B5847" s="37" t="s">
        <v>673</v>
      </c>
      <c r="C5847" s="38" t="s">
        <v>674</v>
      </c>
      <c r="D5847" s="24">
        <f t="shared" si="182"/>
        <v>0</v>
      </c>
      <c r="E5847" s="32">
        <f t="shared" si="183"/>
        <v>0</v>
      </c>
      <c r="F5847" s="28"/>
      <c r="G5847" s="29"/>
      <c r="H5847" s="22"/>
      <c r="I5847" s="22"/>
      <c r="J5847" s="41"/>
      <c r="K5847" s="42"/>
      <c r="L5847" s="22"/>
      <c r="M5847" s="22"/>
      <c r="N5847" s="41"/>
      <c r="O5847" s="42"/>
      <c r="P5847" s="22"/>
      <c r="Q5847" s="22"/>
      <c r="R5847" s="41"/>
      <c r="S5847" s="42"/>
      <c r="T5847" s="22"/>
      <c r="U5847" s="22"/>
      <c r="V5847" s="41"/>
      <c r="W5847" s="42"/>
      <c r="X5847" s="22"/>
      <c r="Y5847" s="22"/>
      <c r="Z5847" s="41"/>
      <c r="AA5847" s="42"/>
      <c r="AB5847" s="22"/>
      <c r="AC5847" s="22"/>
      <c r="AD5847" s="43"/>
      <c r="AE5847" s="26"/>
      <c r="AF5847" s="26"/>
      <c r="AG5847" s="44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6" t="s">
        <v>1656</v>
      </c>
      <c r="B5848" s="37" t="s">
        <v>675</v>
      </c>
      <c r="C5848" s="38" t="s">
        <v>676</v>
      </c>
      <c r="D5848" s="24">
        <f t="shared" si="182"/>
        <v>0</v>
      </c>
      <c r="E5848" s="32">
        <f t="shared" si="183"/>
        <v>0</v>
      </c>
      <c r="F5848" s="28"/>
      <c r="G5848" s="29"/>
      <c r="H5848" s="22"/>
      <c r="I5848" s="22"/>
      <c r="J5848" s="41"/>
      <c r="K5848" s="42"/>
      <c r="L5848" s="22"/>
      <c r="M5848" s="22"/>
      <c r="N5848" s="41"/>
      <c r="O5848" s="42"/>
      <c r="P5848" s="22"/>
      <c r="Q5848" s="22"/>
      <c r="R5848" s="41"/>
      <c r="S5848" s="42"/>
      <c r="T5848" s="22"/>
      <c r="U5848" s="22"/>
      <c r="V5848" s="41"/>
      <c r="W5848" s="42"/>
      <c r="X5848" s="22"/>
      <c r="Y5848" s="22"/>
      <c r="Z5848" s="41"/>
      <c r="AA5848" s="42"/>
      <c r="AB5848" s="22"/>
      <c r="AC5848" s="22"/>
      <c r="AD5848" s="43"/>
      <c r="AE5848" s="26"/>
      <c r="AF5848" s="26"/>
      <c r="AG5848" s="44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6" t="s">
        <v>1656</v>
      </c>
      <c r="B5849" s="37" t="s">
        <v>677</v>
      </c>
      <c r="C5849" s="38" t="s">
        <v>678</v>
      </c>
      <c r="D5849" s="24">
        <f t="shared" si="182"/>
        <v>0</v>
      </c>
      <c r="E5849" s="32">
        <f t="shared" si="183"/>
        <v>0</v>
      </c>
      <c r="F5849" s="28"/>
      <c r="G5849" s="29"/>
      <c r="H5849" s="22"/>
      <c r="I5849" s="22"/>
      <c r="J5849" s="41"/>
      <c r="K5849" s="42"/>
      <c r="L5849" s="22"/>
      <c r="M5849" s="22"/>
      <c r="N5849" s="41"/>
      <c r="O5849" s="42"/>
      <c r="P5849" s="22"/>
      <c r="Q5849" s="22"/>
      <c r="R5849" s="41"/>
      <c r="S5849" s="42"/>
      <c r="T5849" s="22"/>
      <c r="U5849" s="22"/>
      <c r="V5849" s="41"/>
      <c r="W5849" s="42"/>
      <c r="X5849" s="22"/>
      <c r="Y5849" s="22"/>
      <c r="Z5849" s="41"/>
      <c r="AA5849" s="42"/>
      <c r="AB5849" s="22"/>
      <c r="AC5849" s="22"/>
      <c r="AD5849" s="43"/>
      <c r="AE5849" s="26"/>
      <c r="AF5849" s="26"/>
      <c r="AG5849" s="44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6" t="s">
        <v>1656</v>
      </c>
      <c r="B5850" s="37" t="s">
        <v>679</v>
      </c>
      <c r="C5850" s="38" t="s">
        <v>680</v>
      </c>
      <c r="D5850" s="24">
        <f t="shared" si="182"/>
        <v>18805</v>
      </c>
      <c r="E5850" s="32">
        <f t="shared" si="183"/>
        <v>75610</v>
      </c>
      <c r="F5850" s="28">
        <v>12305</v>
      </c>
      <c r="G5850" s="29">
        <v>18805</v>
      </c>
      <c r="H5850" s="22">
        <v>6500</v>
      </c>
      <c r="I5850" s="22">
        <v>0</v>
      </c>
      <c r="J5850" s="41"/>
      <c r="K5850" s="42"/>
      <c r="L5850" s="22"/>
      <c r="M5850" s="22"/>
      <c r="N5850" s="41">
        <v>0</v>
      </c>
      <c r="O5850" s="42">
        <v>49305</v>
      </c>
      <c r="P5850" s="22">
        <v>0</v>
      </c>
      <c r="Q5850" s="22">
        <v>0</v>
      </c>
      <c r="R5850" s="41">
        <v>0</v>
      </c>
      <c r="S5850" s="42">
        <v>7500</v>
      </c>
      <c r="T5850" s="22">
        <v>0</v>
      </c>
      <c r="U5850" s="22">
        <v>0</v>
      </c>
      <c r="V5850" s="41"/>
      <c r="W5850" s="42"/>
      <c r="X5850" s="22"/>
      <c r="Y5850" s="22"/>
      <c r="Z5850" s="41"/>
      <c r="AA5850" s="42"/>
      <c r="AB5850" s="22"/>
      <c r="AC5850" s="22"/>
      <c r="AD5850" s="43"/>
      <c r="AE5850" s="26"/>
      <c r="AF5850" s="26"/>
      <c r="AG5850" s="44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6" t="s">
        <v>1656</v>
      </c>
      <c r="B5851" s="37" t="s">
        <v>681</v>
      </c>
      <c r="C5851" s="38" t="s">
        <v>682</v>
      </c>
      <c r="D5851" s="24">
        <f t="shared" si="182"/>
        <v>0</v>
      </c>
      <c r="E5851" s="32">
        <f t="shared" si="183"/>
        <v>0</v>
      </c>
      <c r="F5851" s="28"/>
      <c r="G5851" s="29"/>
      <c r="H5851" s="22"/>
      <c r="I5851" s="22"/>
      <c r="J5851" s="41"/>
      <c r="K5851" s="42"/>
      <c r="L5851" s="22"/>
      <c r="M5851" s="22"/>
      <c r="N5851" s="41"/>
      <c r="O5851" s="42"/>
      <c r="P5851" s="22"/>
      <c r="Q5851" s="22"/>
      <c r="R5851" s="41"/>
      <c r="S5851" s="42"/>
      <c r="T5851" s="22"/>
      <c r="U5851" s="22"/>
      <c r="V5851" s="41"/>
      <c r="W5851" s="42"/>
      <c r="X5851" s="22"/>
      <c r="Y5851" s="22"/>
      <c r="Z5851" s="41"/>
      <c r="AA5851" s="42"/>
      <c r="AB5851" s="22"/>
      <c r="AC5851" s="22"/>
      <c r="AD5851" s="43"/>
      <c r="AE5851" s="26"/>
      <c r="AF5851" s="26"/>
      <c r="AG5851" s="44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6" t="s">
        <v>1656</v>
      </c>
      <c r="B5852" s="37" t="s">
        <v>683</v>
      </c>
      <c r="C5852" s="38" t="s">
        <v>684</v>
      </c>
      <c r="D5852" s="24">
        <f t="shared" si="182"/>
        <v>0</v>
      </c>
      <c r="E5852" s="32">
        <f t="shared" si="183"/>
        <v>0</v>
      </c>
      <c r="F5852" s="28"/>
      <c r="G5852" s="29"/>
      <c r="H5852" s="22"/>
      <c r="I5852" s="22"/>
      <c r="J5852" s="41"/>
      <c r="K5852" s="42"/>
      <c r="L5852" s="22"/>
      <c r="M5852" s="22"/>
      <c r="N5852" s="41"/>
      <c r="O5852" s="42"/>
      <c r="P5852" s="22"/>
      <c r="Q5852" s="22"/>
      <c r="R5852" s="41"/>
      <c r="S5852" s="42"/>
      <c r="T5852" s="22"/>
      <c r="U5852" s="22"/>
      <c r="V5852" s="41"/>
      <c r="W5852" s="42"/>
      <c r="X5852" s="22"/>
      <c r="Y5852" s="22"/>
      <c r="Z5852" s="41"/>
      <c r="AA5852" s="42"/>
      <c r="AB5852" s="22"/>
      <c r="AC5852" s="22"/>
      <c r="AD5852" s="43"/>
      <c r="AE5852" s="26"/>
      <c r="AF5852" s="26"/>
      <c r="AG5852" s="44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6" t="s">
        <v>1656</v>
      </c>
      <c r="B5853" s="37" t="s">
        <v>685</v>
      </c>
      <c r="C5853" s="38" t="s">
        <v>686</v>
      </c>
      <c r="D5853" s="24">
        <f t="shared" si="182"/>
        <v>0</v>
      </c>
      <c r="E5853" s="32">
        <f t="shared" si="183"/>
        <v>0</v>
      </c>
      <c r="F5853" s="28"/>
      <c r="G5853" s="29"/>
      <c r="H5853" s="22"/>
      <c r="I5853" s="22"/>
      <c r="J5853" s="41"/>
      <c r="K5853" s="42"/>
      <c r="L5853" s="22"/>
      <c r="M5853" s="22"/>
      <c r="N5853" s="41"/>
      <c r="O5853" s="42"/>
      <c r="P5853" s="22"/>
      <c r="Q5853" s="22"/>
      <c r="R5853" s="41"/>
      <c r="S5853" s="42"/>
      <c r="T5853" s="22"/>
      <c r="U5853" s="22"/>
      <c r="V5853" s="41"/>
      <c r="W5853" s="42"/>
      <c r="X5853" s="22"/>
      <c r="Y5853" s="22"/>
      <c r="Z5853" s="41"/>
      <c r="AA5853" s="42"/>
      <c r="AB5853" s="22"/>
      <c r="AC5853" s="22"/>
      <c r="AD5853" s="43"/>
      <c r="AE5853" s="26"/>
      <c r="AF5853" s="26"/>
      <c r="AG5853" s="44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6" t="s">
        <v>1656</v>
      </c>
      <c r="B5854" s="37" t="s">
        <v>687</v>
      </c>
      <c r="C5854" s="38" t="s">
        <v>688</v>
      </c>
      <c r="D5854" s="24">
        <f t="shared" si="182"/>
        <v>0</v>
      </c>
      <c r="E5854" s="32">
        <f t="shared" si="183"/>
        <v>0</v>
      </c>
      <c r="F5854" s="28"/>
      <c r="G5854" s="29"/>
      <c r="H5854" s="22"/>
      <c r="I5854" s="22"/>
      <c r="J5854" s="41"/>
      <c r="K5854" s="42"/>
      <c r="L5854" s="22"/>
      <c r="M5854" s="22"/>
      <c r="N5854" s="41"/>
      <c r="O5854" s="42"/>
      <c r="P5854" s="22"/>
      <c r="Q5854" s="22"/>
      <c r="R5854" s="41"/>
      <c r="S5854" s="42"/>
      <c r="T5854" s="22"/>
      <c r="U5854" s="22"/>
      <c r="V5854" s="41"/>
      <c r="W5854" s="42"/>
      <c r="X5854" s="22"/>
      <c r="Y5854" s="22"/>
      <c r="Z5854" s="41"/>
      <c r="AA5854" s="42"/>
      <c r="AB5854" s="22"/>
      <c r="AC5854" s="22"/>
      <c r="AD5854" s="43"/>
      <c r="AE5854" s="26"/>
      <c r="AF5854" s="26"/>
      <c r="AG5854" s="44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6" t="s">
        <v>1656</v>
      </c>
      <c r="B5855" s="37" t="s">
        <v>689</v>
      </c>
      <c r="C5855" s="38" t="s">
        <v>690</v>
      </c>
      <c r="D5855" s="24">
        <f t="shared" si="182"/>
        <v>0</v>
      </c>
      <c r="E5855" s="32">
        <f t="shared" si="183"/>
        <v>0</v>
      </c>
      <c r="F5855" s="28"/>
      <c r="G5855" s="29"/>
      <c r="H5855" s="22"/>
      <c r="I5855" s="22"/>
      <c r="J5855" s="41"/>
      <c r="K5855" s="42"/>
      <c r="L5855" s="22"/>
      <c r="M5855" s="22"/>
      <c r="N5855" s="41"/>
      <c r="O5855" s="42"/>
      <c r="P5855" s="22"/>
      <c r="Q5855" s="22"/>
      <c r="R5855" s="41"/>
      <c r="S5855" s="42"/>
      <c r="T5855" s="22"/>
      <c r="U5855" s="22"/>
      <c r="V5855" s="41"/>
      <c r="W5855" s="42"/>
      <c r="X5855" s="22"/>
      <c r="Y5855" s="22"/>
      <c r="Z5855" s="41"/>
      <c r="AA5855" s="42"/>
      <c r="AB5855" s="22"/>
      <c r="AC5855" s="22"/>
      <c r="AD5855" s="43"/>
      <c r="AE5855" s="26"/>
      <c r="AF5855" s="26"/>
      <c r="AG5855" s="44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6" t="s">
        <v>1656</v>
      </c>
      <c r="B5856" s="37" t="s">
        <v>691</v>
      </c>
      <c r="C5856" s="38" t="s">
        <v>692</v>
      </c>
      <c r="D5856" s="24">
        <f t="shared" si="182"/>
        <v>0</v>
      </c>
      <c r="E5856" s="32">
        <f t="shared" si="183"/>
        <v>0</v>
      </c>
      <c r="F5856" s="28"/>
      <c r="G5856" s="29"/>
      <c r="H5856" s="22"/>
      <c r="I5856" s="22"/>
      <c r="J5856" s="41"/>
      <c r="K5856" s="42"/>
      <c r="L5856" s="22"/>
      <c r="M5856" s="22"/>
      <c r="N5856" s="41"/>
      <c r="O5856" s="42"/>
      <c r="P5856" s="22"/>
      <c r="Q5856" s="22"/>
      <c r="R5856" s="41"/>
      <c r="S5856" s="42"/>
      <c r="T5856" s="22"/>
      <c r="U5856" s="22"/>
      <c r="V5856" s="41"/>
      <c r="W5856" s="42"/>
      <c r="X5856" s="22"/>
      <c r="Y5856" s="22"/>
      <c r="Z5856" s="41"/>
      <c r="AA5856" s="42"/>
      <c r="AB5856" s="22"/>
      <c r="AC5856" s="22"/>
      <c r="AD5856" s="43"/>
      <c r="AE5856" s="26"/>
      <c r="AF5856" s="26"/>
      <c r="AG5856" s="44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6" t="s">
        <v>1656</v>
      </c>
      <c r="B5857" s="37" t="s">
        <v>693</v>
      </c>
      <c r="C5857" s="38" t="s">
        <v>694</v>
      </c>
      <c r="D5857" s="24">
        <f t="shared" si="182"/>
        <v>0</v>
      </c>
      <c r="E5857" s="32">
        <f t="shared" si="183"/>
        <v>0</v>
      </c>
      <c r="F5857" s="28"/>
      <c r="G5857" s="29"/>
      <c r="H5857" s="22"/>
      <c r="I5857" s="22"/>
      <c r="J5857" s="41"/>
      <c r="K5857" s="42"/>
      <c r="L5857" s="22"/>
      <c r="M5857" s="22"/>
      <c r="N5857" s="41"/>
      <c r="O5857" s="42"/>
      <c r="P5857" s="22"/>
      <c r="Q5857" s="22"/>
      <c r="R5857" s="41"/>
      <c r="S5857" s="42"/>
      <c r="T5857" s="22"/>
      <c r="U5857" s="22"/>
      <c r="V5857" s="41"/>
      <c r="W5857" s="42"/>
      <c r="X5857" s="22"/>
      <c r="Y5857" s="22"/>
      <c r="Z5857" s="41"/>
      <c r="AA5857" s="42"/>
      <c r="AB5857" s="22"/>
      <c r="AC5857" s="22"/>
      <c r="AD5857" s="43"/>
      <c r="AE5857" s="26"/>
      <c r="AF5857" s="26"/>
      <c r="AG5857" s="44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6" t="s">
        <v>1656</v>
      </c>
      <c r="B5858" s="37" t="s">
        <v>695</v>
      </c>
      <c r="C5858" s="38" t="s">
        <v>696</v>
      </c>
      <c r="D5858" s="24">
        <f t="shared" si="182"/>
        <v>0</v>
      </c>
      <c r="E5858" s="32">
        <f t="shared" si="183"/>
        <v>0</v>
      </c>
      <c r="F5858" s="28"/>
      <c r="G5858" s="29"/>
      <c r="H5858" s="22"/>
      <c r="I5858" s="22"/>
      <c r="J5858" s="41"/>
      <c r="K5858" s="42"/>
      <c r="L5858" s="22"/>
      <c r="M5858" s="22"/>
      <c r="N5858" s="41"/>
      <c r="O5858" s="42"/>
      <c r="P5858" s="22"/>
      <c r="Q5858" s="22"/>
      <c r="R5858" s="41"/>
      <c r="S5858" s="42"/>
      <c r="T5858" s="22"/>
      <c r="U5858" s="22"/>
      <c r="V5858" s="41"/>
      <c r="W5858" s="42"/>
      <c r="X5858" s="22"/>
      <c r="Y5858" s="22"/>
      <c r="Z5858" s="41"/>
      <c r="AA5858" s="42"/>
      <c r="AB5858" s="22"/>
      <c r="AC5858" s="22"/>
      <c r="AD5858" s="43"/>
      <c r="AE5858" s="26"/>
      <c r="AF5858" s="26"/>
      <c r="AG5858" s="44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6" t="s">
        <v>1656</v>
      </c>
      <c r="B5859" s="37" t="s">
        <v>697</v>
      </c>
      <c r="C5859" s="38" t="s">
        <v>698</v>
      </c>
      <c r="D5859" s="24">
        <f t="shared" si="182"/>
        <v>0</v>
      </c>
      <c r="E5859" s="32">
        <f t="shared" si="183"/>
        <v>0</v>
      </c>
      <c r="F5859" s="28"/>
      <c r="G5859" s="29"/>
      <c r="H5859" s="22"/>
      <c r="I5859" s="22"/>
      <c r="J5859" s="41"/>
      <c r="K5859" s="42"/>
      <c r="L5859" s="22"/>
      <c r="M5859" s="22"/>
      <c r="N5859" s="41"/>
      <c r="O5859" s="42"/>
      <c r="P5859" s="22"/>
      <c r="Q5859" s="22"/>
      <c r="R5859" s="41"/>
      <c r="S5859" s="42"/>
      <c r="T5859" s="22"/>
      <c r="U5859" s="22"/>
      <c r="V5859" s="41"/>
      <c r="W5859" s="42"/>
      <c r="X5859" s="22"/>
      <c r="Y5859" s="22"/>
      <c r="Z5859" s="41"/>
      <c r="AA5859" s="42"/>
      <c r="AB5859" s="22"/>
      <c r="AC5859" s="22"/>
      <c r="AD5859" s="43"/>
      <c r="AE5859" s="26"/>
      <c r="AF5859" s="26"/>
      <c r="AG5859" s="44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6" t="s">
        <v>1656</v>
      </c>
      <c r="B5860" s="37" t="s">
        <v>699</v>
      </c>
      <c r="C5860" s="38" t="s">
        <v>700</v>
      </c>
      <c r="D5860" s="24">
        <f t="shared" si="182"/>
        <v>348900.03999999992</v>
      </c>
      <c r="E5860" s="32">
        <f t="shared" si="183"/>
        <v>1444000</v>
      </c>
      <c r="F5860" s="28">
        <v>27500</v>
      </c>
      <c r="G5860" s="29">
        <v>0</v>
      </c>
      <c r="H5860" s="22">
        <v>33633.339999999997</v>
      </c>
      <c r="I5860" s="22">
        <v>340000</v>
      </c>
      <c r="J5860" s="41">
        <v>38100</v>
      </c>
      <c r="K5860" s="42">
        <v>268000</v>
      </c>
      <c r="L5860" s="22">
        <v>49933.34</v>
      </c>
      <c r="M5860" s="22">
        <v>836000</v>
      </c>
      <c r="N5860" s="41">
        <v>49933.34</v>
      </c>
      <c r="O5860" s="42">
        <v>0</v>
      </c>
      <c r="P5860" s="22">
        <v>49933.34</v>
      </c>
      <c r="Q5860" s="22">
        <v>0</v>
      </c>
      <c r="R5860" s="41">
        <v>49933.34</v>
      </c>
      <c r="S5860" s="42">
        <v>0</v>
      </c>
      <c r="T5860" s="22">
        <v>49933.34</v>
      </c>
      <c r="U5860" s="22">
        <v>0</v>
      </c>
      <c r="V5860" s="41"/>
      <c r="W5860" s="42"/>
      <c r="X5860" s="22"/>
      <c r="Y5860" s="22"/>
      <c r="Z5860" s="41"/>
      <c r="AA5860" s="42"/>
      <c r="AB5860" s="22"/>
      <c r="AC5860" s="22"/>
      <c r="AD5860" s="43"/>
      <c r="AE5860" s="26"/>
      <c r="AF5860" s="26"/>
      <c r="AG5860" s="44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6" t="s">
        <v>1656</v>
      </c>
      <c r="B5861" s="37" t="s">
        <v>701</v>
      </c>
      <c r="C5861" s="38" t="s">
        <v>702</v>
      </c>
      <c r="D5861" s="24">
        <f t="shared" si="182"/>
        <v>0</v>
      </c>
      <c r="E5861" s="32">
        <f t="shared" si="183"/>
        <v>0</v>
      </c>
      <c r="F5861" s="28"/>
      <c r="G5861" s="29"/>
      <c r="H5861" s="19"/>
      <c r="I5861" s="19"/>
      <c r="J5861" s="39"/>
      <c r="K5861" s="40"/>
      <c r="L5861" s="19"/>
      <c r="M5861" s="19"/>
      <c r="N5861" s="39"/>
      <c r="O5861" s="40"/>
      <c r="P5861" s="22"/>
      <c r="Q5861" s="22"/>
      <c r="R5861" s="39"/>
      <c r="S5861" s="40"/>
      <c r="T5861" s="19"/>
      <c r="U5861" s="19"/>
      <c r="V5861" s="39"/>
      <c r="W5861" s="40"/>
      <c r="X5861" s="19"/>
      <c r="Y5861" s="19"/>
      <c r="Z5861" s="39"/>
      <c r="AA5861" s="40"/>
      <c r="AB5861" s="19"/>
      <c r="AC5861" s="19"/>
      <c r="AD5861" s="43"/>
      <c r="AE5861" s="26"/>
      <c r="AF5861" s="26"/>
      <c r="AG5861" s="44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6" t="s">
        <v>1656</v>
      </c>
      <c r="B5862" s="37" t="s">
        <v>703</v>
      </c>
      <c r="C5862" s="38" t="s">
        <v>704</v>
      </c>
      <c r="D5862" s="24">
        <f t="shared" si="182"/>
        <v>0</v>
      </c>
      <c r="E5862" s="32">
        <f t="shared" si="183"/>
        <v>0</v>
      </c>
      <c r="F5862" s="28"/>
      <c r="G5862" s="29"/>
      <c r="H5862" s="22"/>
      <c r="I5862" s="22"/>
      <c r="J5862" s="41"/>
      <c r="K5862" s="42"/>
      <c r="L5862" s="22"/>
      <c r="M5862" s="22"/>
      <c r="N5862" s="41"/>
      <c r="O5862" s="42"/>
      <c r="P5862" s="19"/>
      <c r="Q5862" s="19"/>
      <c r="R5862" s="41"/>
      <c r="S5862" s="42"/>
      <c r="T5862" s="22"/>
      <c r="U5862" s="22"/>
      <c r="V5862" s="41"/>
      <c r="W5862" s="42"/>
      <c r="X5862" s="22"/>
      <c r="Y5862" s="22"/>
      <c r="Z5862" s="41"/>
      <c r="AA5862" s="42"/>
      <c r="AB5862" s="22"/>
      <c r="AC5862" s="22"/>
      <c r="AD5862" s="43"/>
      <c r="AE5862" s="26"/>
      <c r="AF5862" s="26"/>
      <c r="AG5862" s="44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6" t="s">
        <v>1656</v>
      </c>
      <c r="B5863" s="37" t="s">
        <v>705</v>
      </c>
      <c r="C5863" s="38" t="s">
        <v>706</v>
      </c>
      <c r="D5863" s="24">
        <f t="shared" si="182"/>
        <v>0</v>
      </c>
      <c r="E5863" s="32">
        <f t="shared" si="183"/>
        <v>0</v>
      </c>
      <c r="F5863" s="28">
        <v>0</v>
      </c>
      <c r="G5863" s="29">
        <v>0</v>
      </c>
      <c r="H5863" s="22"/>
      <c r="I5863" s="22"/>
      <c r="J5863" s="41"/>
      <c r="K5863" s="42"/>
      <c r="L5863" s="22"/>
      <c r="M5863" s="22"/>
      <c r="N5863" s="41"/>
      <c r="O5863" s="42"/>
      <c r="P5863" s="22"/>
      <c r="Q5863" s="22"/>
      <c r="R5863" s="41"/>
      <c r="S5863" s="42"/>
      <c r="T5863" s="22"/>
      <c r="U5863" s="22"/>
      <c r="V5863" s="41"/>
      <c r="W5863" s="42"/>
      <c r="X5863" s="22"/>
      <c r="Y5863" s="22"/>
      <c r="Z5863" s="41"/>
      <c r="AA5863" s="42"/>
      <c r="AB5863" s="22"/>
      <c r="AC5863" s="22"/>
      <c r="AD5863" s="43"/>
      <c r="AE5863" s="26"/>
      <c r="AF5863" s="26"/>
      <c r="AG5863" s="44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6" t="s">
        <v>1656</v>
      </c>
      <c r="B5864" s="37" t="s">
        <v>707</v>
      </c>
      <c r="C5864" s="38" t="s">
        <v>708</v>
      </c>
      <c r="D5864" s="24">
        <f t="shared" si="182"/>
        <v>0</v>
      </c>
      <c r="E5864" s="32">
        <f t="shared" si="183"/>
        <v>0</v>
      </c>
      <c r="F5864" s="28"/>
      <c r="G5864" s="29"/>
      <c r="H5864" s="22"/>
      <c r="I5864" s="22"/>
      <c r="J5864" s="41"/>
      <c r="K5864" s="42"/>
      <c r="L5864" s="22"/>
      <c r="M5864" s="22"/>
      <c r="N5864" s="41"/>
      <c r="O5864" s="42"/>
      <c r="P5864" s="22"/>
      <c r="Q5864" s="22"/>
      <c r="R5864" s="41"/>
      <c r="S5864" s="42"/>
      <c r="T5864" s="22"/>
      <c r="U5864" s="22"/>
      <c r="V5864" s="41"/>
      <c r="W5864" s="42"/>
      <c r="X5864" s="22"/>
      <c r="Y5864" s="22"/>
      <c r="Z5864" s="41"/>
      <c r="AA5864" s="42"/>
      <c r="AB5864" s="22"/>
      <c r="AC5864" s="22"/>
      <c r="AD5864" s="43"/>
      <c r="AE5864" s="26"/>
      <c r="AF5864" s="26"/>
      <c r="AG5864" s="44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6" t="s">
        <v>1656</v>
      </c>
      <c r="B5865" s="37" t="s">
        <v>709</v>
      </c>
      <c r="C5865" s="38" t="s">
        <v>710</v>
      </c>
      <c r="D5865" s="24">
        <f t="shared" si="182"/>
        <v>0</v>
      </c>
      <c r="E5865" s="32">
        <f t="shared" si="183"/>
        <v>0</v>
      </c>
      <c r="F5865" s="28">
        <v>0</v>
      </c>
      <c r="G5865" s="29">
        <v>0</v>
      </c>
      <c r="H5865" s="19">
        <v>0</v>
      </c>
      <c r="I5865" s="19">
        <v>0</v>
      </c>
      <c r="J5865" s="39">
        <v>0</v>
      </c>
      <c r="K5865" s="40">
        <v>0</v>
      </c>
      <c r="L5865" s="19">
        <v>0</v>
      </c>
      <c r="M5865" s="19">
        <v>0</v>
      </c>
      <c r="N5865" s="39">
        <v>0</v>
      </c>
      <c r="O5865" s="40">
        <v>0</v>
      </c>
      <c r="P5865" s="22">
        <v>0</v>
      </c>
      <c r="Q5865" s="22">
        <v>0</v>
      </c>
      <c r="R5865" s="39">
        <v>0</v>
      </c>
      <c r="S5865" s="40">
        <v>0</v>
      </c>
      <c r="T5865" s="19">
        <v>0</v>
      </c>
      <c r="U5865" s="19">
        <v>0</v>
      </c>
      <c r="V5865" s="39"/>
      <c r="W5865" s="40"/>
      <c r="X5865" s="19"/>
      <c r="Y5865" s="19"/>
      <c r="Z5865" s="39"/>
      <c r="AA5865" s="40"/>
      <c r="AB5865" s="19"/>
      <c r="AC5865" s="19"/>
      <c r="AD5865" s="43"/>
      <c r="AE5865" s="26"/>
      <c r="AF5865" s="26"/>
      <c r="AG5865" s="44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6" t="s">
        <v>1656</v>
      </c>
      <c r="B5866" s="37" t="s">
        <v>711</v>
      </c>
      <c r="C5866" s="38" t="s">
        <v>712</v>
      </c>
      <c r="D5866" s="24">
        <f t="shared" si="182"/>
        <v>553144.09</v>
      </c>
      <c r="E5866" s="32">
        <f t="shared" si="183"/>
        <v>2310330.9500000002</v>
      </c>
      <c r="F5866" s="28">
        <v>462281.18</v>
      </c>
      <c r="G5866" s="29">
        <v>329759.53000000003</v>
      </c>
      <c r="H5866" s="19">
        <v>35000</v>
      </c>
      <c r="I5866" s="19">
        <v>7.2</v>
      </c>
      <c r="J5866" s="39">
        <v>14420</v>
      </c>
      <c r="K5866" s="40">
        <v>337949.77</v>
      </c>
      <c r="L5866" s="19">
        <v>22735.42</v>
      </c>
      <c r="M5866" s="19">
        <v>26900</v>
      </c>
      <c r="N5866" s="39">
        <v>3591.67</v>
      </c>
      <c r="O5866" s="40">
        <v>670506.56999999995</v>
      </c>
      <c r="P5866" s="19">
        <v>449.14</v>
      </c>
      <c r="Q5866" s="19">
        <v>942817.89</v>
      </c>
      <c r="R5866" s="39">
        <v>8166.69</v>
      </c>
      <c r="S5866" s="40">
        <v>2389.9899999999998</v>
      </c>
      <c r="T5866" s="19">
        <v>6499.99</v>
      </c>
      <c r="U5866" s="19">
        <v>0</v>
      </c>
      <c r="V5866" s="39"/>
      <c r="W5866" s="40"/>
      <c r="X5866" s="19"/>
      <c r="Y5866" s="19"/>
      <c r="Z5866" s="39"/>
      <c r="AA5866" s="40"/>
      <c r="AB5866" s="19"/>
      <c r="AC5866" s="19"/>
      <c r="AD5866" s="43"/>
      <c r="AE5866" s="26"/>
      <c r="AF5866" s="26"/>
      <c r="AG5866" s="44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6" t="s">
        <v>1656</v>
      </c>
      <c r="B5867" s="37" t="s">
        <v>713</v>
      </c>
      <c r="C5867" s="38" t="s">
        <v>714</v>
      </c>
      <c r="D5867" s="24">
        <f t="shared" si="182"/>
        <v>0</v>
      </c>
      <c r="E5867" s="32">
        <f t="shared" si="183"/>
        <v>219962.29</v>
      </c>
      <c r="F5867" s="28"/>
      <c r="G5867" s="29"/>
      <c r="H5867" s="19">
        <v>0</v>
      </c>
      <c r="I5867" s="19">
        <v>122717.78</v>
      </c>
      <c r="J5867" s="39">
        <v>0</v>
      </c>
      <c r="K5867" s="40">
        <v>0</v>
      </c>
      <c r="L5867" s="19">
        <v>0</v>
      </c>
      <c r="M5867" s="19">
        <v>1550</v>
      </c>
      <c r="N5867" s="39">
        <v>0</v>
      </c>
      <c r="O5867" s="40">
        <v>1015</v>
      </c>
      <c r="P5867" s="19">
        <v>0</v>
      </c>
      <c r="Q5867" s="19">
        <v>400.88</v>
      </c>
      <c r="R5867" s="39">
        <v>0</v>
      </c>
      <c r="S5867" s="40">
        <v>79568.63</v>
      </c>
      <c r="T5867" s="19">
        <v>0</v>
      </c>
      <c r="U5867" s="19">
        <v>14710</v>
      </c>
      <c r="V5867" s="39"/>
      <c r="W5867" s="40"/>
      <c r="X5867" s="19"/>
      <c r="Y5867" s="19"/>
      <c r="Z5867" s="39"/>
      <c r="AA5867" s="40"/>
      <c r="AB5867" s="19"/>
      <c r="AC5867" s="19"/>
      <c r="AD5867" s="43"/>
      <c r="AE5867" s="26"/>
      <c r="AF5867" s="26"/>
      <c r="AG5867" s="44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6" t="s">
        <v>1656</v>
      </c>
      <c r="B5868" s="37" t="s">
        <v>715</v>
      </c>
      <c r="C5868" s="38" t="s">
        <v>716</v>
      </c>
      <c r="D5868" s="24">
        <f t="shared" si="182"/>
        <v>0</v>
      </c>
      <c r="E5868" s="32">
        <f t="shared" si="183"/>
        <v>0</v>
      </c>
      <c r="F5868" s="28">
        <v>0</v>
      </c>
      <c r="G5868" s="29">
        <v>0</v>
      </c>
      <c r="H5868" s="19">
        <v>0</v>
      </c>
      <c r="I5868" s="19">
        <v>0</v>
      </c>
      <c r="J5868" s="39">
        <v>0</v>
      </c>
      <c r="K5868" s="40">
        <v>0</v>
      </c>
      <c r="L5868" s="19">
        <v>0</v>
      </c>
      <c r="M5868" s="19">
        <v>0</v>
      </c>
      <c r="N5868" s="39">
        <v>0</v>
      </c>
      <c r="O5868" s="40">
        <v>0</v>
      </c>
      <c r="P5868" s="19">
        <v>0</v>
      </c>
      <c r="Q5868" s="19">
        <v>0</v>
      </c>
      <c r="R5868" s="39">
        <v>0</v>
      </c>
      <c r="S5868" s="40">
        <v>0</v>
      </c>
      <c r="T5868" s="19">
        <v>0</v>
      </c>
      <c r="U5868" s="19">
        <v>0</v>
      </c>
      <c r="V5868" s="39"/>
      <c r="W5868" s="40"/>
      <c r="X5868" s="19"/>
      <c r="Y5868" s="19"/>
      <c r="Z5868" s="39"/>
      <c r="AA5868" s="40"/>
      <c r="AB5868" s="19"/>
      <c r="AC5868" s="19"/>
      <c r="AD5868" s="43"/>
      <c r="AE5868" s="26"/>
      <c r="AF5868" s="26"/>
      <c r="AG5868" s="44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6" t="s">
        <v>1656</v>
      </c>
      <c r="B5869" s="37" t="s">
        <v>717</v>
      </c>
      <c r="C5869" s="38" t="s">
        <v>718</v>
      </c>
      <c r="D5869" s="24">
        <f t="shared" si="182"/>
        <v>0</v>
      </c>
      <c r="E5869" s="32">
        <f t="shared" si="183"/>
        <v>0</v>
      </c>
      <c r="F5869" s="28"/>
      <c r="G5869" s="29"/>
      <c r="H5869" s="22"/>
      <c r="I5869" s="22"/>
      <c r="J5869" s="41"/>
      <c r="K5869" s="42"/>
      <c r="L5869" s="22"/>
      <c r="M5869" s="22"/>
      <c r="N5869" s="41"/>
      <c r="O5869" s="42"/>
      <c r="P5869" s="19"/>
      <c r="Q5869" s="19"/>
      <c r="R5869" s="41"/>
      <c r="S5869" s="42"/>
      <c r="T5869" s="22"/>
      <c r="U5869" s="22"/>
      <c r="V5869" s="41"/>
      <c r="W5869" s="42"/>
      <c r="X5869" s="22"/>
      <c r="Y5869" s="22"/>
      <c r="Z5869" s="41"/>
      <c r="AA5869" s="42"/>
      <c r="AB5869" s="22"/>
      <c r="AC5869" s="22"/>
      <c r="AD5869" s="43"/>
      <c r="AE5869" s="26"/>
      <c r="AF5869" s="26"/>
      <c r="AG5869" s="44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6" t="s">
        <v>1656</v>
      </c>
      <c r="B5870" s="37" t="s">
        <v>719</v>
      </c>
      <c r="C5870" s="38" t="s">
        <v>720</v>
      </c>
      <c r="D5870" s="24">
        <f t="shared" si="182"/>
        <v>0</v>
      </c>
      <c r="E5870" s="32">
        <f t="shared" si="183"/>
        <v>0</v>
      </c>
      <c r="F5870" s="30"/>
      <c r="G5870" s="31"/>
      <c r="H5870" s="22"/>
      <c r="I5870" s="22"/>
      <c r="J5870" s="41"/>
      <c r="K5870" s="42"/>
      <c r="L5870" s="22"/>
      <c r="M5870" s="22"/>
      <c r="N5870" s="41"/>
      <c r="O5870" s="42"/>
      <c r="P5870" s="22"/>
      <c r="Q5870" s="22"/>
      <c r="R5870" s="41"/>
      <c r="S5870" s="42"/>
      <c r="T5870" s="22"/>
      <c r="U5870" s="22"/>
      <c r="V5870" s="41"/>
      <c r="W5870" s="42"/>
      <c r="X5870" s="22"/>
      <c r="Y5870" s="22"/>
      <c r="Z5870" s="41"/>
      <c r="AA5870" s="42"/>
      <c r="AB5870" s="22"/>
      <c r="AC5870" s="22"/>
      <c r="AD5870" s="43"/>
      <c r="AE5870" s="26"/>
      <c r="AF5870" s="26"/>
      <c r="AG5870" s="44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6" t="s">
        <v>1656</v>
      </c>
      <c r="B5871" s="37" t="s">
        <v>721</v>
      </c>
      <c r="C5871" s="38" t="s">
        <v>722</v>
      </c>
      <c r="D5871" s="24">
        <f t="shared" si="182"/>
        <v>0</v>
      </c>
      <c r="E5871" s="32">
        <f t="shared" si="183"/>
        <v>0</v>
      </c>
      <c r="F5871" s="30"/>
      <c r="G5871" s="31"/>
      <c r="H5871" s="22"/>
      <c r="I5871" s="22"/>
      <c r="J5871" s="41"/>
      <c r="K5871" s="42"/>
      <c r="L5871" s="22"/>
      <c r="M5871" s="22"/>
      <c r="N5871" s="41"/>
      <c r="O5871" s="42"/>
      <c r="P5871" s="22"/>
      <c r="Q5871" s="22"/>
      <c r="R5871" s="41"/>
      <c r="S5871" s="42"/>
      <c r="T5871" s="22"/>
      <c r="U5871" s="22"/>
      <c r="V5871" s="41"/>
      <c r="W5871" s="42"/>
      <c r="X5871" s="22"/>
      <c r="Y5871" s="22"/>
      <c r="Z5871" s="41"/>
      <c r="AA5871" s="42"/>
      <c r="AB5871" s="22"/>
      <c r="AC5871" s="22"/>
      <c r="AD5871" s="43"/>
      <c r="AE5871" s="26"/>
      <c r="AF5871" s="26"/>
      <c r="AG5871" s="44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6" t="s">
        <v>1656</v>
      </c>
      <c r="B5872" s="37" t="s">
        <v>723</v>
      </c>
      <c r="C5872" s="38" t="s">
        <v>724</v>
      </c>
      <c r="D5872" s="24">
        <f t="shared" si="182"/>
        <v>0</v>
      </c>
      <c r="E5872" s="32">
        <f t="shared" si="183"/>
        <v>0</v>
      </c>
      <c r="F5872" s="30"/>
      <c r="G5872" s="31"/>
      <c r="H5872" s="22"/>
      <c r="I5872" s="22"/>
      <c r="J5872" s="41"/>
      <c r="K5872" s="42"/>
      <c r="L5872" s="22"/>
      <c r="M5872" s="22"/>
      <c r="N5872" s="41"/>
      <c r="O5872" s="42"/>
      <c r="P5872" s="22"/>
      <c r="Q5872" s="22"/>
      <c r="R5872" s="41"/>
      <c r="S5872" s="42"/>
      <c r="T5872" s="22"/>
      <c r="U5872" s="22"/>
      <c r="V5872" s="41"/>
      <c r="W5872" s="42"/>
      <c r="X5872" s="22"/>
      <c r="Y5872" s="22"/>
      <c r="Z5872" s="41"/>
      <c r="AA5872" s="42"/>
      <c r="AB5872" s="22"/>
      <c r="AC5872" s="22"/>
      <c r="AD5872" s="43"/>
      <c r="AE5872" s="26"/>
      <c r="AF5872" s="26"/>
      <c r="AG5872" s="44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6" t="s">
        <v>1656</v>
      </c>
      <c r="B5873" s="37" t="s">
        <v>725</v>
      </c>
      <c r="C5873" s="38" t="s">
        <v>726</v>
      </c>
      <c r="D5873" s="24">
        <f t="shared" si="182"/>
        <v>0</v>
      </c>
      <c r="E5873" s="32">
        <f t="shared" si="183"/>
        <v>0</v>
      </c>
      <c r="F5873" s="30"/>
      <c r="G5873" s="31"/>
      <c r="H5873" s="22"/>
      <c r="I5873" s="22"/>
      <c r="J5873" s="41"/>
      <c r="K5873" s="42"/>
      <c r="L5873" s="22"/>
      <c r="M5873" s="22"/>
      <c r="N5873" s="41"/>
      <c r="O5873" s="42"/>
      <c r="P5873" s="22"/>
      <c r="Q5873" s="22"/>
      <c r="R5873" s="41"/>
      <c r="S5873" s="42"/>
      <c r="T5873" s="22"/>
      <c r="U5873" s="22"/>
      <c r="V5873" s="41"/>
      <c r="W5873" s="42"/>
      <c r="X5873" s="22"/>
      <c r="Y5873" s="22"/>
      <c r="Z5873" s="41"/>
      <c r="AA5873" s="42"/>
      <c r="AB5873" s="22"/>
      <c r="AC5873" s="22"/>
      <c r="AD5873" s="43"/>
      <c r="AE5873" s="26"/>
      <c r="AF5873" s="26"/>
      <c r="AG5873" s="44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6" t="s">
        <v>1656</v>
      </c>
      <c r="B5874" s="37" t="s">
        <v>727</v>
      </c>
      <c r="C5874" s="38" t="s">
        <v>728</v>
      </c>
      <c r="D5874" s="24">
        <f t="shared" si="182"/>
        <v>0</v>
      </c>
      <c r="E5874" s="32">
        <f t="shared" si="183"/>
        <v>0</v>
      </c>
      <c r="F5874" s="30"/>
      <c r="G5874" s="31"/>
      <c r="H5874" s="22"/>
      <c r="I5874" s="22"/>
      <c r="J5874" s="41"/>
      <c r="K5874" s="42"/>
      <c r="L5874" s="22"/>
      <c r="M5874" s="22"/>
      <c r="N5874" s="41"/>
      <c r="O5874" s="42"/>
      <c r="P5874" s="22"/>
      <c r="Q5874" s="22"/>
      <c r="R5874" s="41"/>
      <c r="S5874" s="42"/>
      <c r="T5874" s="22"/>
      <c r="U5874" s="22"/>
      <c r="V5874" s="41"/>
      <c r="W5874" s="42"/>
      <c r="X5874" s="22"/>
      <c r="Y5874" s="22"/>
      <c r="Z5874" s="41"/>
      <c r="AA5874" s="42"/>
      <c r="AB5874" s="22"/>
      <c r="AC5874" s="22"/>
      <c r="AD5874" s="43"/>
      <c r="AE5874" s="26"/>
      <c r="AF5874" s="26"/>
      <c r="AG5874" s="44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6" t="s">
        <v>1656</v>
      </c>
      <c r="B5875" s="37" t="s">
        <v>729</v>
      </c>
      <c r="C5875" s="38" t="s">
        <v>730</v>
      </c>
      <c r="D5875" s="24">
        <f t="shared" si="182"/>
        <v>0</v>
      </c>
      <c r="E5875" s="32">
        <f t="shared" si="183"/>
        <v>0</v>
      </c>
      <c r="F5875" s="30"/>
      <c r="G5875" s="31"/>
      <c r="H5875" s="22"/>
      <c r="I5875" s="22"/>
      <c r="J5875" s="41"/>
      <c r="K5875" s="42"/>
      <c r="L5875" s="22"/>
      <c r="M5875" s="22"/>
      <c r="N5875" s="41"/>
      <c r="O5875" s="42"/>
      <c r="P5875" s="22"/>
      <c r="Q5875" s="22"/>
      <c r="R5875" s="41"/>
      <c r="S5875" s="42"/>
      <c r="T5875" s="22"/>
      <c r="U5875" s="22"/>
      <c r="V5875" s="41"/>
      <c r="W5875" s="42"/>
      <c r="X5875" s="22"/>
      <c r="Y5875" s="22"/>
      <c r="Z5875" s="41"/>
      <c r="AA5875" s="42"/>
      <c r="AB5875" s="22"/>
      <c r="AC5875" s="22"/>
      <c r="AD5875" s="43"/>
      <c r="AE5875" s="26"/>
      <c r="AF5875" s="26"/>
      <c r="AG5875" s="44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6" t="s">
        <v>1656</v>
      </c>
      <c r="B5876" s="37" t="s">
        <v>731</v>
      </c>
      <c r="C5876" s="38" t="s">
        <v>732</v>
      </c>
      <c r="D5876" s="24">
        <f t="shared" si="182"/>
        <v>0</v>
      </c>
      <c r="E5876" s="32">
        <f t="shared" si="183"/>
        <v>0</v>
      </c>
      <c r="F5876" s="30"/>
      <c r="G5876" s="31"/>
      <c r="H5876" s="22"/>
      <c r="I5876" s="22"/>
      <c r="J5876" s="41"/>
      <c r="K5876" s="42"/>
      <c r="L5876" s="22"/>
      <c r="M5876" s="22"/>
      <c r="N5876" s="41"/>
      <c r="O5876" s="42"/>
      <c r="P5876" s="22"/>
      <c r="Q5876" s="22"/>
      <c r="R5876" s="41"/>
      <c r="S5876" s="42"/>
      <c r="T5876" s="22"/>
      <c r="U5876" s="22"/>
      <c r="V5876" s="41"/>
      <c r="W5876" s="42"/>
      <c r="X5876" s="22"/>
      <c r="Y5876" s="22"/>
      <c r="Z5876" s="41"/>
      <c r="AA5876" s="42"/>
      <c r="AB5876" s="22"/>
      <c r="AC5876" s="22"/>
      <c r="AD5876" s="43"/>
      <c r="AE5876" s="26"/>
      <c r="AF5876" s="26"/>
      <c r="AG5876" s="44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6" t="s">
        <v>1656</v>
      </c>
      <c r="B5877" s="37" t="s">
        <v>733</v>
      </c>
      <c r="C5877" s="38" t="s">
        <v>734</v>
      </c>
      <c r="D5877" s="24">
        <f t="shared" si="182"/>
        <v>0</v>
      </c>
      <c r="E5877" s="32">
        <f t="shared" si="183"/>
        <v>0</v>
      </c>
      <c r="F5877" s="30"/>
      <c r="G5877" s="31"/>
      <c r="H5877" s="22"/>
      <c r="I5877" s="22"/>
      <c r="J5877" s="41"/>
      <c r="K5877" s="42"/>
      <c r="L5877" s="22"/>
      <c r="M5877" s="22"/>
      <c r="N5877" s="41"/>
      <c r="O5877" s="42"/>
      <c r="P5877" s="22"/>
      <c r="Q5877" s="22"/>
      <c r="R5877" s="41"/>
      <c r="S5877" s="42"/>
      <c r="T5877" s="22"/>
      <c r="U5877" s="22"/>
      <c r="V5877" s="41"/>
      <c r="W5877" s="42"/>
      <c r="X5877" s="22"/>
      <c r="Y5877" s="22"/>
      <c r="Z5877" s="41"/>
      <c r="AA5877" s="42"/>
      <c r="AB5877" s="22"/>
      <c r="AC5877" s="22"/>
      <c r="AD5877" s="43"/>
      <c r="AE5877" s="26"/>
      <c r="AF5877" s="26"/>
      <c r="AG5877" s="44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6" t="s">
        <v>1656</v>
      </c>
      <c r="B5878" s="37" t="s">
        <v>735</v>
      </c>
      <c r="C5878" s="38" t="s">
        <v>736</v>
      </c>
      <c r="D5878" s="24">
        <f t="shared" si="182"/>
        <v>0</v>
      </c>
      <c r="E5878" s="32">
        <f t="shared" si="183"/>
        <v>0</v>
      </c>
      <c r="F5878" s="30"/>
      <c r="G5878" s="31"/>
      <c r="H5878" s="22"/>
      <c r="I5878" s="22"/>
      <c r="J5878" s="41"/>
      <c r="K5878" s="42"/>
      <c r="L5878" s="22"/>
      <c r="M5878" s="22"/>
      <c r="N5878" s="41"/>
      <c r="O5878" s="42"/>
      <c r="P5878" s="22"/>
      <c r="Q5878" s="22"/>
      <c r="R5878" s="41"/>
      <c r="S5878" s="42"/>
      <c r="T5878" s="22"/>
      <c r="U5878" s="22"/>
      <c r="V5878" s="41"/>
      <c r="W5878" s="42"/>
      <c r="X5878" s="22"/>
      <c r="Y5878" s="22"/>
      <c r="Z5878" s="41"/>
      <c r="AA5878" s="42"/>
      <c r="AB5878" s="22"/>
      <c r="AC5878" s="22"/>
      <c r="AD5878" s="43"/>
      <c r="AE5878" s="26"/>
      <c r="AF5878" s="26"/>
      <c r="AG5878" s="44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6" t="s">
        <v>1656</v>
      </c>
      <c r="B5879" s="37" t="s">
        <v>737</v>
      </c>
      <c r="C5879" s="38" t="s">
        <v>738</v>
      </c>
      <c r="D5879" s="24">
        <f t="shared" si="182"/>
        <v>0</v>
      </c>
      <c r="E5879" s="32">
        <f t="shared" si="183"/>
        <v>0</v>
      </c>
      <c r="F5879" s="30"/>
      <c r="G5879" s="31"/>
      <c r="H5879" s="22"/>
      <c r="I5879" s="22"/>
      <c r="J5879" s="41"/>
      <c r="K5879" s="42"/>
      <c r="L5879" s="22"/>
      <c r="M5879" s="22"/>
      <c r="N5879" s="41"/>
      <c r="O5879" s="42"/>
      <c r="P5879" s="22"/>
      <c r="Q5879" s="22"/>
      <c r="R5879" s="41"/>
      <c r="S5879" s="42"/>
      <c r="T5879" s="22"/>
      <c r="U5879" s="22"/>
      <c r="V5879" s="41"/>
      <c r="W5879" s="42"/>
      <c r="X5879" s="22"/>
      <c r="Y5879" s="22"/>
      <c r="Z5879" s="41"/>
      <c r="AA5879" s="42"/>
      <c r="AB5879" s="22"/>
      <c r="AC5879" s="22"/>
      <c r="AD5879" s="43"/>
      <c r="AE5879" s="26"/>
      <c r="AF5879" s="26"/>
      <c r="AG5879" s="44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6" t="s">
        <v>1656</v>
      </c>
      <c r="B5880" s="37" t="s">
        <v>739</v>
      </c>
      <c r="C5880" s="38" t="s">
        <v>740</v>
      </c>
      <c r="D5880" s="24">
        <f t="shared" si="182"/>
        <v>0</v>
      </c>
      <c r="E5880" s="32">
        <f t="shared" si="183"/>
        <v>0</v>
      </c>
      <c r="F5880" s="30"/>
      <c r="G5880" s="31"/>
      <c r="H5880" s="22"/>
      <c r="I5880" s="22"/>
      <c r="J5880" s="41"/>
      <c r="K5880" s="42"/>
      <c r="L5880" s="22"/>
      <c r="M5880" s="22"/>
      <c r="N5880" s="41"/>
      <c r="O5880" s="42"/>
      <c r="P5880" s="22"/>
      <c r="Q5880" s="22"/>
      <c r="R5880" s="41"/>
      <c r="S5880" s="42"/>
      <c r="T5880" s="22"/>
      <c r="U5880" s="22"/>
      <c r="V5880" s="41"/>
      <c r="W5880" s="42"/>
      <c r="X5880" s="22"/>
      <c r="Y5880" s="22"/>
      <c r="Z5880" s="41"/>
      <c r="AA5880" s="42"/>
      <c r="AB5880" s="22"/>
      <c r="AC5880" s="22"/>
      <c r="AD5880" s="43"/>
      <c r="AE5880" s="26"/>
      <c r="AF5880" s="26"/>
      <c r="AG5880" s="44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6" t="s">
        <v>1656</v>
      </c>
      <c r="B5881" s="37" t="s">
        <v>741</v>
      </c>
      <c r="C5881" s="38" t="s">
        <v>742</v>
      </c>
      <c r="D5881" s="24">
        <f t="shared" si="182"/>
        <v>0</v>
      </c>
      <c r="E5881" s="32">
        <f t="shared" si="183"/>
        <v>0</v>
      </c>
      <c r="F5881" s="30"/>
      <c r="G5881" s="31"/>
      <c r="H5881" s="22"/>
      <c r="I5881" s="22"/>
      <c r="J5881" s="41"/>
      <c r="K5881" s="42"/>
      <c r="L5881" s="22"/>
      <c r="M5881" s="22"/>
      <c r="N5881" s="41"/>
      <c r="O5881" s="42"/>
      <c r="P5881" s="22"/>
      <c r="Q5881" s="22"/>
      <c r="R5881" s="41"/>
      <c r="S5881" s="42"/>
      <c r="T5881" s="22"/>
      <c r="U5881" s="22"/>
      <c r="V5881" s="41"/>
      <c r="W5881" s="42"/>
      <c r="X5881" s="22"/>
      <c r="Y5881" s="22"/>
      <c r="Z5881" s="41"/>
      <c r="AA5881" s="42"/>
      <c r="AB5881" s="22"/>
      <c r="AC5881" s="22"/>
      <c r="AD5881" s="43"/>
      <c r="AE5881" s="26"/>
      <c r="AF5881" s="26"/>
      <c r="AG5881" s="44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6" t="s">
        <v>1656</v>
      </c>
      <c r="B5882" s="37" t="s">
        <v>743</v>
      </c>
      <c r="C5882" s="38" t="s">
        <v>744</v>
      </c>
      <c r="D5882" s="24">
        <f t="shared" si="182"/>
        <v>0</v>
      </c>
      <c r="E5882" s="32">
        <f t="shared" si="183"/>
        <v>0</v>
      </c>
      <c r="F5882" s="30"/>
      <c r="G5882" s="31"/>
      <c r="H5882" s="22"/>
      <c r="I5882" s="22"/>
      <c r="J5882" s="41"/>
      <c r="K5882" s="42"/>
      <c r="L5882" s="22"/>
      <c r="M5882" s="22"/>
      <c r="N5882" s="41"/>
      <c r="O5882" s="42"/>
      <c r="P5882" s="22"/>
      <c r="Q5882" s="22"/>
      <c r="R5882" s="41"/>
      <c r="S5882" s="42"/>
      <c r="T5882" s="22"/>
      <c r="U5882" s="22"/>
      <c r="V5882" s="41"/>
      <c r="W5882" s="42"/>
      <c r="X5882" s="22"/>
      <c r="Y5882" s="22"/>
      <c r="Z5882" s="41"/>
      <c r="AA5882" s="42"/>
      <c r="AB5882" s="22"/>
      <c r="AC5882" s="22"/>
      <c r="AD5882" s="43"/>
      <c r="AE5882" s="26"/>
      <c r="AF5882" s="26"/>
      <c r="AG5882" s="44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6" t="s">
        <v>1656</v>
      </c>
      <c r="B5883" s="37" t="s">
        <v>745</v>
      </c>
      <c r="C5883" s="38" t="s">
        <v>746</v>
      </c>
      <c r="D5883" s="24">
        <f t="shared" si="182"/>
        <v>0</v>
      </c>
      <c r="E5883" s="32">
        <f t="shared" si="183"/>
        <v>0</v>
      </c>
      <c r="F5883" s="30"/>
      <c r="G5883" s="31"/>
      <c r="H5883" s="22"/>
      <c r="I5883" s="22"/>
      <c r="J5883" s="41"/>
      <c r="K5883" s="42"/>
      <c r="L5883" s="22"/>
      <c r="M5883" s="22"/>
      <c r="N5883" s="41"/>
      <c r="O5883" s="42"/>
      <c r="P5883" s="22"/>
      <c r="Q5883" s="22"/>
      <c r="R5883" s="41"/>
      <c r="S5883" s="42"/>
      <c r="T5883" s="22"/>
      <c r="U5883" s="22"/>
      <c r="V5883" s="41"/>
      <c r="W5883" s="42"/>
      <c r="X5883" s="22"/>
      <c r="Y5883" s="22"/>
      <c r="Z5883" s="41"/>
      <c r="AA5883" s="42"/>
      <c r="AB5883" s="22"/>
      <c r="AC5883" s="22"/>
      <c r="AD5883" s="43"/>
      <c r="AE5883" s="26"/>
      <c r="AF5883" s="26"/>
      <c r="AG5883" s="44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6" t="s">
        <v>1656</v>
      </c>
      <c r="B5884" s="37" t="s">
        <v>747</v>
      </c>
      <c r="C5884" s="38" t="s">
        <v>748</v>
      </c>
      <c r="D5884" s="24">
        <f t="shared" si="182"/>
        <v>0</v>
      </c>
      <c r="E5884" s="32">
        <f t="shared" si="183"/>
        <v>0</v>
      </c>
      <c r="F5884" s="28"/>
      <c r="G5884" s="29"/>
      <c r="H5884" s="19"/>
      <c r="I5884" s="19"/>
      <c r="J5884" s="39"/>
      <c r="K5884" s="40"/>
      <c r="L5884" s="19"/>
      <c r="M5884" s="19"/>
      <c r="N5884" s="39"/>
      <c r="O5884" s="40"/>
      <c r="P5884" s="22"/>
      <c r="Q5884" s="22"/>
      <c r="R5884" s="39"/>
      <c r="S5884" s="40"/>
      <c r="T5884" s="19"/>
      <c r="U5884" s="19"/>
      <c r="V5884" s="39"/>
      <c r="W5884" s="40"/>
      <c r="X5884" s="19"/>
      <c r="Y5884" s="19"/>
      <c r="Z5884" s="39"/>
      <c r="AA5884" s="40"/>
      <c r="AB5884" s="19"/>
      <c r="AC5884" s="19"/>
      <c r="AD5884" s="43"/>
      <c r="AE5884" s="26"/>
      <c r="AF5884" s="26"/>
      <c r="AG5884" s="44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6" t="s">
        <v>1656</v>
      </c>
      <c r="B5885" s="37" t="s">
        <v>749</v>
      </c>
      <c r="C5885" s="38" t="s">
        <v>750</v>
      </c>
      <c r="D5885" s="24">
        <f t="shared" si="182"/>
        <v>0</v>
      </c>
      <c r="E5885" s="32">
        <f t="shared" si="183"/>
        <v>0</v>
      </c>
      <c r="F5885" s="30"/>
      <c r="G5885" s="31"/>
      <c r="H5885" s="22"/>
      <c r="I5885" s="22"/>
      <c r="J5885" s="41"/>
      <c r="K5885" s="42"/>
      <c r="L5885" s="22"/>
      <c r="M5885" s="22"/>
      <c r="N5885" s="41"/>
      <c r="O5885" s="42"/>
      <c r="P5885" s="19"/>
      <c r="Q5885" s="19"/>
      <c r="R5885" s="41"/>
      <c r="S5885" s="42"/>
      <c r="T5885" s="22"/>
      <c r="U5885" s="22"/>
      <c r="V5885" s="41"/>
      <c r="W5885" s="42"/>
      <c r="X5885" s="22"/>
      <c r="Y5885" s="22"/>
      <c r="Z5885" s="41"/>
      <c r="AA5885" s="42"/>
      <c r="AB5885" s="22"/>
      <c r="AC5885" s="22"/>
      <c r="AD5885" s="43"/>
      <c r="AE5885" s="26"/>
      <c r="AF5885" s="26"/>
      <c r="AG5885" s="44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6" t="s">
        <v>1656</v>
      </c>
      <c r="B5886" s="37" t="s">
        <v>751</v>
      </c>
      <c r="C5886" s="38" t="s">
        <v>752</v>
      </c>
      <c r="D5886" s="24">
        <f t="shared" si="182"/>
        <v>0</v>
      </c>
      <c r="E5886" s="32">
        <f t="shared" si="183"/>
        <v>0</v>
      </c>
      <c r="F5886" s="30"/>
      <c r="G5886" s="31"/>
      <c r="H5886" s="22"/>
      <c r="I5886" s="22"/>
      <c r="J5886" s="41"/>
      <c r="K5886" s="42"/>
      <c r="L5886" s="22"/>
      <c r="M5886" s="22"/>
      <c r="N5886" s="41"/>
      <c r="O5886" s="42"/>
      <c r="P5886" s="22"/>
      <c r="Q5886" s="22"/>
      <c r="R5886" s="41"/>
      <c r="S5886" s="42"/>
      <c r="T5886" s="22"/>
      <c r="U5886" s="22"/>
      <c r="V5886" s="41"/>
      <c r="W5886" s="42"/>
      <c r="X5886" s="22"/>
      <c r="Y5886" s="22"/>
      <c r="Z5886" s="41"/>
      <c r="AA5886" s="42"/>
      <c r="AB5886" s="22"/>
      <c r="AC5886" s="22"/>
      <c r="AD5886" s="43"/>
      <c r="AE5886" s="26"/>
      <c r="AF5886" s="26"/>
      <c r="AG5886" s="44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6" t="s">
        <v>1656</v>
      </c>
      <c r="B5887" s="37" t="s">
        <v>753</v>
      </c>
      <c r="C5887" s="38" t="s">
        <v>754</v>
      </c>
      <c r="D5887" s="24">
        <f t="shared" si="182"/>
        <v>0</v>
      </c>
      <c r="E5887" s="32">
        <f t="shared" si="183"/>
        <v>0</v>
      </c>
      <c r="F5887" s="30"/>
      <c r="G5887" s="31"/>
      <c r="H5887" s="22"/>
      <c r="I5887" s="22"/>
      <c r="J5887" s="41"/>
      <c r="K5887" s="42"/>
      <c r="L5887" s="22"/>
      <c r="M5887" s="22"/>
      <c r="N5887" s="41"/>
      <c r="O5887" s="42"/>
      <c r="P5887" s="22"/>
      <c r="Q5887" s="22"/>
      <c r="R5887" s="41"/>
      <c r="S5887" s="42"/>
      <c r="T5887" s="22"/>
      <c r="U5887" s="22"/>
      <c r="V5887" s="41"/>
      <c r="W5887" s="42"/>
      <c r="X5887" s="22"/>
      <c r="Y5887" s="22"/>
      <c r="Z5887" s="41"/>
      <c r="AA5887" s="42"/>
      <c r="AB5887" s="22"/>
      <c r="AC5887" s="22"/>
      <c r="AD5887" s="43"/>
      <c r="AE5887" s="26"/>
      <c r="AF5887" s="26"/>
      <c r="AG5887" s="44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6" t="s">
        <v>1656</v>
      </c>
      <c r="B5888" s="37" t="s">
        <v>755</v>
      </c>
      <c r="C5888" s="38" t="s">
        <v>756</v>
      </c>
      <c r="D5888" s="24">
        <f t="shared" si="182"/>
        <v>0</v>
      </c>
      <c r="E5888" s="32">
        <f t="shared" si="183"/>
        <v>70950</v>
      </c>
      <c r="F5888" s="28">
        <v>0</v>
      </c>
      <c r="G5888" s="29">
        <v>17600</v>
      </c>
      <c r="H5888" s="19">
        <v>0</v>
      </c>
      <c r="I5888" s="19">
        <v>14750</v>
      </c>
      <c r="J5888" s="39">
        <v>0</v>
      </c>
      <c r="K5888" s="40">
        <v>6000</v>
      </c>
      <c r="L5888" s="19">
        <v>0</v>
      </c>
      <c r="M5888" s="19">
        <v>7900</v>
      </c>
      <c r="N5888" s="39">
        <v>0</v>
      </c>
      <c r="O5888" s="40">
        <v>0</v>
      </c>
      <c r="P5888" s="22">
        <v>0</v>
      </c>
      <c r="Q5888" s="22">
        <v>0</v>
      </c>
      <c r="R5888" s="39">
        <v>0</v>
      </c>
      <c r="S5888" s="40">
        <v>21200</v>
      </c>
      <c r="T5888" s="19">
        <v>0</v>
      </c>
      <c r="U5888" s="19">
        <v>3500</v>
      </c>
      <c r="V5888" s="39"/>
      <c r="W5888" s="40"/>
      <c r="X5888" s="19"/>
      <c r="Y5888" s="19"/>
      <c r="Z5888" s="39"/>
      <c r="AA5888" s="40"/>
      <c r="AB5888" s="19"/>
      <c r="AC5888" s="19"/>
      <c r="AD5888" s="43"/>
      <c r="AE5888" s="26"/>
      <c r="AF5888" s="26"/>
      <c r="AG5888" s="44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6" t="s">
        <v>1656</v>
      </c>
      <c r="B5889" s="37" t="s">
        <v>757</v>
      </c>
      <c r="C5889" s="38" t="s">
        <v>758</v>
      </c>
      <c r="D5889" s="24">
        <f t="shared" si="182"/>
        <v>0</v>
      </c>
      <c r="E5889" s="32">
        <f t="shared" si="183"/>
        <v>94087.57</v>
      </c>
      <c r="F5889" s="30">
        <v>0</v>
      </c>
      <c r="G5889" s="31">
        <v>2546.69</v>
      </c>
      <c r="H5889" s="22">
        <v>0</v>
      </c>
      <c r="I5889" s="22">
        <v>25288.13</v>
      </c>
      <c r="J5889" s="41">
        <v>0</v>
      </c>
      <c r="K5889" s="42">
        <v>3987</v>
      </c>
      <c r="L5889" s="22">
        <v>0</v>
      </c>
      <c r="M5889" s="22">
        <v>56733.03</v>
      </c>
      <c r="N5889" s="41">
        <v>0</v>
      </c>
      <c r="O5889" s="42">
        <v>270</v>
      </c>
      <c r="P5889" s="19">
        <v>0</v>
      </c>
      <c r="Q5889" s="19">
        <v>2296.8000000000002</v>
      </c>
      <c r="R5889" s="41">
        <v>0</v>
      </c>
      <c r="S5889" s="42">
        <v>2965.92</v>
      </c>
      <c r="T5889" s="22">
        <v>0</v>
      </c>
      <c r="U5889" s="22">
        <v>0</v>
      </c>
      <c r="V5889" s="41"/>
      <c r="W5889" s="42"/>
      <c r="X5889" s="22"/>
      <c r="Y5889" s="22"/>
      <c r="Z5889" s="41"/>
      <c r="AA5889" s="42"/>
      <c r="AB5889" s="22"/>
      <c r="AC5889" s="22"/>
      <c r="AD5889" s="43"/>
      <c r="AE5889" s="26"/>
      <c r="AF5889" s="26"/>
      <c r="AG5889" s="44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6" t="s">
        <v>1656</v>
      </c>
      <c r="B5890" s="37" t="s">
        <v>759</v>
      </c>
      <c r="C5890" s="38" t="s">
        <v>760</v>
      </c>
      <c r="D5890" s="24">
        <f t="shared" si="182"/>
        <v>0</v>
      </c>
      <c r="E5890" s="32">
        <f t="shared" si="183"/>
        <v>0</v>
      </c>
      <c r="F5890" s="30"/>
      <c r="G5890" s="31"/>
      <c r="H5890" s="22"/>
      <c r="I5890" s="22"/>
      <c r="J5890" s="41"/>
      <c r="K5890" s="42"/>
      <c r="L5890" s="22"/>
      <c r="M5890" s="22"/>
      <c r="N5890" s="41"/>
      <c r="O5890" s="42"/>
      <c r="P5890" s="22"/>
      <c r="Q5890" s="22"/>
      <c r="R5890" s="41"/>
      <c r="S5890" s="42"/>
      <c r="T5890" s="22"/>
      <c r="U5890" s="22"/>
      <c r="V5890" s="41"/>
      <c r="W5890" s="42"/>
      <c r="X5890" s="22"/>
      <c r="Y5890" s="22"/>
      <c r="Z5890" s="41"/>
      <c r="AA5890" s="42"/>
      <c r="AB5890" s="22"/>
      <c r="AC5890" s="22"/>
      <c r="AD5890" s="43"/>
      <c r="AE5890" s="26"/>
      <c r="AF5890" s="26"/>
      <c r="AG5890" s="44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6" t="s">
        <v>1656</v>
      </c>
      <c r="B5891" s="37" t="s">
        <v>761</v>
      </c>
      <c r="C5891" s="38" t="s">
        <v>762</v>
      </c>
      <c r="D5891" s="24">
        <f t="shared" si="182"/>
        <v>0</v>
      </c>
      <c r="E5891" s="32">
        <f t="shared" si="183"/>
        <v>5622</v>
      </c>
      <c r="F5891" s="30"/>
      <c r="G5891" s="31"/>
      <c r="H5891" s="22">
        <v>0</v>
      </c>
      <c r="I5891" s="22">
        <v>1</v>
      </c>
      <c r="J5891" s="41">
        <v>0</v>
      </c>
      <c r="K5891" s="42">
        <v>0</v>
      </c>
      <c r="L5891" s="22">
        <v>0</v>
      </c>
      <c r="M5891" s="22">
        <v>200</v>
      </c>
      <c r="N5891" s="41">
        <v>0</v>
      </c>
      <c r="O5891" s="42">
        <v>0</v>
      </c>
      <c r="P5891" s="22">
        <v>0</v>
      </c>
      <c r="Q5891" s="22">
        <v>0</v>
      </c>
      <c r="R5891" s="41">
        <v>0</v>
      </c>
      <c r="S5891" s="42">
        <v>0</v>
      </c>
      <c r="T5891" s="22">
        <v>0</v>
      </c>
      <c r="U5891" s="22">
        <v>5421</v>
      </c>
      <c r="V5891" s="41"/>
      <c r="W5891" s="42"/>
      <c r="X5891" s="22"/>
      <c r="Y5891" s="22"/>
      <c r="Z5891" s="41"/>
      <c r="AA5891" s="42"/>
      <c r="AB5891" s="22"/>
      <c r="AC5891" s="22"/>
      <c r="AD5891" s="43"/>
      <c r="AE5891" s="26"/>
      <c r="AF5891" s="26"/>
      <c r="AG5891" s="44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6" t="s">
        <v>1656</v>
      </c>
      <c r="B5892" s="37" t="s">
        <v>763</v>
      </c>
      <c r="C5892" s="38" t="s">
        <v>764</v>
      </c>
      <c r="D5892" s="24">
        <f t="shared" ref="D5892:D5955" si="184">F5892+H5892+J5892+L5892+N5892+P5892+R5892+T5892+V5892+X5892+Z5892+AB5892</f>
        <v>1460</v>
      </c>
      <c r="E5892" s="32">
        <f t="shared" ref="E5892:E5955" si="185">G5892+I5892+K5892+M5892+O5892+Q5892+S5892+U5892+W5892+Y5892+AA5892+AC5892</f>
        <v>548754.5</v>
      </c>
      <c r="F5892" s="28">
        <v>0</v>
      </c>
      <c r="G5892" s="29">
        <v>80047.5</v>
      </c>
      <c r="H5892" s="19">
        <v>0</v>
      </c>
      <c r="I5892" s="19">
        <v>81153</v>
      </c>
      <c r="J5892" s="39">
        <v>0</v>
      </c>
      <c r="K5892" s="40">
        <v>80327</v>
      </c>
      <c r="L5892" s="19">
        <v>0</v>
      </c>
      <c r="M5892" s="19">
        <v>98452</v>
      </c>
      <c r="N5892" s="39">
        <v>0</v>
      </c>
      <c r="O5892" s="40">
        <v>81209</v>
      </c>
      <c r="P5892" s="22">
        <v>0</v>
      </c>
      <c r="Q5892" s="22">
        <v>62854</v>
      </c>
      <c r="R5892" s="39">
        <v>0</v>
      </c>
      <c r="S5892" s="40">
        <v>28234</v>
      </c>
      <c r="T5892" s="19">
        <v>1460</v>
      </c>
      <c r="U5892" s="19">
        <v>36478</v>
      </c>
      <c r="V5892" s="39"/>
      <c r="W5892" s="40"/>
      <c r="X5892" s="19"/>
      <c r="Y5892" s="19"/>
      <c r="Z5892" s="39"/>
      <c r="AA5892" s="40"/>
      <c r="AB5892" s="19"/>
      <c r="AC5892" s="19"/>
      <c r="AD5892" s="43"/>
      <c r="AE5892" s="26"/>
      <c r="AF5892" s="26"/>
      <c r="AG5892" s="44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6" t="s">
        <v>1656</v>
      </c>
      <c r="B5893" s="37" t="s">
        <v>765</v>
      </c>
      <c r="C5893" s="38" t="s">
        <v>766</v>
      </c>
      <c r="D5893" s="24">
        <f t="shared" si="184"/>
        <v>0</v>
      </c>
      <c r="E5893" s="32">
        <f t="shared" si="185"/>
        <v>316618</v>
      </c>
      <c r="F5893" s="28">
        <v>0</v>
      </c>
      <c r="G5893" s="29">
        <v>76334</v>
      </c>
      <c r="H5893" s="19">
        <v>0</v>
      </c>
      <c r="I5893" s="19">
        <v>33033</v>
      </c>
      <c r="J5893" s="39">
        <v>0</v>
      </c>
      <c r="K5893" s="40">
        <v>18071</v>
      </c>
      <c r="L5893" s="19">
        <v>0</v>
      </c>
      <c r="M5893" s="19">
        <v>47563</v>
      </c>
      <c r="N5893" s="39">
        <v>0</v>
      </c>
      <c r="O5893" s="40">
        <v>40970</v>
      </c>
      <c r="P5893" s="19">
        <v>0</v>
      </c>
      <c r="Q5893" s="19">
        <v>51190</v>
      </c>
      <c r="R5893" s="39">
        <v>0</v>
      </c>
      <c r="S5893" s="40">
        <v>20583</v>
      </c>
      <c r="T5893" s="19">
        <v>0</v>
      </c>
      <c r="U5893" s="19">
        <v>28874</v>
      </c>
      <c r="V5893" s="39"/>
      <c r="W5893" s="40"/>
      <c r="X5893" s="19"/>
      <c r="Y5893" s="19"/>
      <c r="Z5893" s="39"/>
      <c r="AA5893" s="40"/>
      <c r="AB5893" s="19"/>
      <c r="AC5893" s="19"/>
      <c r="AD5893" s="43"/>
      <c r="AE5893" s="26"/>
      <c r="AF5893" s="26"/>
      <c r="AG5893" s="44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6" t="s">
        <v>1656</v>
      </c>
      <c r="B5894" s="37" t="s">
        <v>767</v>
      </c>
      <c r="C5894" s="38" t="s">
        <v>768</v>
      </c>
      <c r="D5894" s="24">
        <f t="shared" si="184"/>
        <v>0</v>
      </c>
      <c r="E5894" s="32">
        <f t="shared" si="185"/>
        <v>0</v>
      </c>
      <c r="F5894" s="30"/>
      <c r="G5894" s="31"/>
      <c r="H5894" s="22"/>
      <c r="I5894" s="22"/>
      <c r="J5894" s="41"/>
      <c r="K5894" s="42"/>
      <c r="L5894" s="22"/>
      <c r="M5894" s="22"/>
      <c r="N5894" s="41"/>
      <c r="O5894" s="42"/>
      <c r="P5894" s="19"/>
      <c r="Q5894" s="19"/>
      <c r="R5894" s="41"/>
      <c r="S5894" s="42"/>
      <c r="T5894" s="22"/>
      <c r="U5894" s="22"/>
      <c r="V5894" s="41"/>
      <c r="W5894" s="42"/>
      <c r="X5894" s="22"/>
      <c r="Y5894" s="22"/>
      <c r="Z5894" s="41"/>
      <c r="AA5894" s="42"/>
      <c r="AB5894" s="22"/>
      <c r="AC5894" s="22"/>
      <c r="AD5894" s="43"/>
      <c r="AE5894" s="26"/>
      <c r="AF5894" s="26"/>
      <c r="AG5894" s="44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6" t="s">
        <v>1656</v>
      </c>
      <c r="B5895" s="37" t="s">
        <v>769</v>
      </c>
      <c r="C5895" s="38" t="s">
        <v>770</v>
      </c>
      <c r="D5895" s="24">
        <f t="shared" si="184"/>
        <v>0</v>
      </c>
      <c r="E5895" s="32">
        <f t="shared" si="185"/>
        <v>0</v>
      </c>
      <c r="F5895" s="30"/>
      <c r="G5895" s="31"/>
      <c r="H5895" s="22"/>
      <c r="I5895" s="22"/>
      <c r="J5895" s="41"/>
      <c r="K5895" s="42"/>
      <c r="L5895" s="22"/>
      <c r="M5895" s="22"/>
      <c r="N5895" s="41"/>
      <c r="O5895" s="42"/>
      <c r="P5895" s="22"/>
      <c r="Q5895" s="22"/>
      <c r="R5895" s="41"/>
      <c r="S5895" s="42"/>
      <c r="T5895" s="22"/>
      <c r="U5895" s="22"/>
      <c r="V5895" s="41"/>
      <c r="W5895" s="42"/>
      <c r="X5895" s="22"/>
      <c r="Y5895" s="22"/>
      <c r="Z5895" s="41"/>
      <c r="AA5895" s="42"/>
      <c r="AB5895" s="22"/>
      <c r="AC5895" s="22"/>
      <c r="AD5895" s="43"/>
      <c r="AE5895" s="26"/>
      <c r="AF5895" s="26"/>
      <c r="AG5895" s="44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6" t="s">
        <v>1656</v>
      </c>
      <c r="B5896" s="37" t="s">
        <v>771</v>
      </c>
      <c r="C5896" s="38" t="s">
        <v>772</v>
      </c>
      <c r="D5896" s="24">
        <f t="shared" si="184"/>
        <v>0</v>
      </c>
      <c r="E5896" s="32">
        <f t="shared" si="185"/>
        <v>0</v>
      </c>
      <c r="F5896" s="30"/>
      <c r="G5896" s="31"/>
      <c r="H5896" s="22"/>
      <c r="I5896" s="22"/>
      <c r="J5896" s="41"/>
      <c r="K5896" s="42"/>
      <c r="L5896" s="22"/>
      <c r="M5896" s="22"/>
      <c r="N5896" s="41"/>
      <c r="O5896" s="42"/>
      <c r="P5896" s="22"/>
      <c r="Q5896" s="22"/>
      <c r="R5896" s="41"/>
      <c r="S5896" s="42"/>
      <c r="T5896" s="22"/>
      <c r="U5896" s="22"/>
      <c r="V5896" s="41"/>
      <c r="W5896" s="42"/>
      <c r="X5896" s="22"/>
      <c r="Y5896" s="22"/>
      <c r="Z5896" s="41"/>
      <c r="AA5896" s="42"/>
      <c r="AB5896" s="22"/>
      <c r="AC5896" s="22"/>
      <c r="AD5896" s="43"/>
      <c r="AE5896" s="26"/>
      <c r="AF5896" s="26"/>
      <c r="AG5896" s="44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6" t="s">
        <v>1656</v>
      </c>
      <c r="B5897" s="37" t="s">
        <v>773</v>
      </c>
      <c r="C5897" s="38" t="s">
        <v>774</v>
      </c>
      <c r="D5897" s="24">
        <f t="shared" si="184"/>
        <v>0</v>
      </c>
      <c r="E5897" s="32">
        <f t="shared" si="185"/>
        <v>0</v>
      </c>
      <c r="F5897" s="30"/>
      <c r="G5897" s="31"/>
      <c r="H5897" s="22"/>
      <c r="I5897" s="22"/>
      <c r="J5897" s="41"/>
      <c r="K5897" s="42"/>
      <c r="L5897" s="22"/>
      <c r="M5897" s="22"/>
      <c r="N5897" s="41"/>
      <c r="O5897" s="42"/>
      <c r="P5897" s="22"/>
      <c r="Q5897" s="22"/>
      <c r="R5897" s="41"/>
      <c r="S5897" s="42"/>
      <c r="T5897" s="22"/>
      <c r="U5897" s="22"/>
      <c r="V5897" s="41"/>
      <c r="W5897" s="42"/>
      <c r="X5897" s="22"/>
      <c r="Y5897" s="22"/>
      <c r="Z5897" s="41"/>
      <c r="AA5897" s="42"/>
      <c r="AB5897" s="22"/>
      <c r="AC5897" s="22"/>
      <c r="AD5897" s="43"/>
      <c r="AE5897" s="26"/>
      <c r="AF5897" s="26"/>
      <c r="AG5897" s="44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6" t="s">
        <v>1656</v>
      </c>
      <c r="B5898" s="37" t="s">
        <v>775</v>
      </c>
      <c r="C5898" s="38" t="s">
        <v>776</v>
      </c>
      <c r="D5898" s="24">
        <f t="shared" si="184"/>
        <v>3956.5</v>
      </c>
      <c r="E5898" s="32">
        <f t="shared" si="185"/>
        <v>971651.5</v>
      </c>
      <c r="F5898" s="28">
        <v>1474.5</v>
      </c>
      <c r="G5898" s="29">
        <v>106368.5</v>
      </c>
      <c r="H5898" s="19">
        <v>2129</v>
      </c>
      <c r="I5898" s="19">
        <v>130921</v>
      </c>
      <c r="J5898" s="39">
        <v>0</v>
      </c>
      <c r="K5898" s="40">
        <v>117636.5</v>
      </c>
      <c r="L5898" s="19">
        <v>0</v>
      </c>
      <c r="M5898" s="19">
        <v>115399</v>
      </c>
      <c r="N5898" s="39">
        <v>0</v>
      </c>
      <c r="O5898" s="40">
        <v>151130.25</v>
      </c>
      <c r="P5898" s="22">
        <v>0</v>
      </c>
      <c r="Q5898" s="22">
        <v>155591</v>
      </c>
      <c r="R5898" s="39">
        <v>0</v>
      </c>
      <c r="S5898" s="40">
        <v>92446.5</v>
      </c>
      <c r="T5898" s="19">
        <v>353</v>
      </c>
      <c r="U5898" s="19">
        <v>102158.75</v>
      </c>
      <c r="V5898" s="39"/>
      <c r="W5898" s="40"/>
      <c r="X5898" s="19"/>
      <c r="Y5898" s="19"/>
      <c r="Z5898" s="39"/>
      <c r="AA5898" s="40"/>
      <c r="AB5898" s="19"/>
      <c r="AC5898" s="19"/>
      <c r="AD5898" s="43"/>
      <c r="AE5898" s="26"/>
      <c r="AF5898" s="26"/>
      <c r="AG5898" s="44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6" t="s">
        <v>1656</v>
      </c>
      <c r="B5899" s="37" t="s">
        <v>777</v>
      </c>
      <c r="C5899" s="38" t="s">
        <v>778</v>
      </c>
      <c r="D5899" s="24">
        <f t="shared" si="184"/>
        <v>0</v>
      </c>
      <c r="E5899" s="32">
        <f t="shared" si="185"/>
        <v>353450.5</v>
      </c>
      <c r="F5899" s="28">
        <v>0</v>
      </c>
      <c r="G5899" s="29">
        <v>47280.5</v>
      </c>
      <c r="H5899" s="19">
        <v>0</v>
      </c>
      <c r="I5899" s="19">
        <v>19284</v>
      </c>
      <c r="J5899" s="39">
        <v>0</v>
      </c>
      <c r="K5899" s="40">
        <v>53393.5</v>
      </c>
      <c r="L5899" s="19">
        <v>0</v>
      </c>
      <c r="M5899" s="19">
        <v>60166</v>
      </c>
      <c r="N5899" s="39">
        <v>0</v>
      </c>
      <c r="O5899" s="40">
        <v>23483</v>
      </c>
      <c r="P5899" s="19">
        <v>0</v>
      </c>
      <c r="Q5899" s="19">
        <v>81042</v>
      </c>
      <c r="R5899" s="39">
        <v>0</v>
      </c>
      <c r="S5899" s="40">
        <v>8020.5</v>
      </c>
      <c r="T5899" s="19">
        <v>0</v>
      </c>
      <c r="U5899" s="19">
        <v>60781</v>
      </c>
      <c r="V5899" s="39"/>
      <c r="W5899" s="40"/>
      <c r="X5899" s="19"/>
      <c r="Y5899" s="19"/>
      <c r="Z5899" s="39"/>
      <c r="AA5899" s="40"/>
      <c r="AB5899" s="19"/>
      <c r="AC5899" s="19"/>
      <c r="AD5899" s="43"/>
      <c r="AE5899" s="26"/>
      <c r="AF5899" s="26"/>
      <c r="AG5899" s="44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6" t="s">
        <v>1656</v>
      </c>
      <c r="B5900" s="37" t="s">
        <v>779</v>
      </c>
      <c r="C5900" s="38" t="s">
        <v>780</v>
      </c>
      <c r="D5900" s="24">
        <f t="shared" si="184"/>
        <v>41447.660000000003</v>
      </c>
      <c r="E5900" s="32">
        <f t="shared" si="185"/>
        <v>0</v>
      </c>
      <c r="F5900" s="28"/>
      <c r="G5900" s="29"/>
      <c r="H5900" s="19">
        <v>5410.71</v>
      </c>
      <c r="I5900" s="19">
        <v>0</v>
      </c>
      <c r="J5900" s="39">
        <v>0</v>
      </c>
      <c r="K5900" s="40">
        <v>0</v>
      </c>
      <c r="L5900" s="19">
        <v>16510.59</v>
      </c>
      <c r="M5900" s="19">
        <v>0</v>
      </c>
      <c r="N5900" s="39">
        <v>0</v>
      </c>
      <c r="O5900" s="40">
        <v>0</v>
      </c>
      <c r="P5900" s="19">
        <v>0</v>
      </c>
      <c r="Q5900" s="19">
        <v>0</v>
      </c>
      <c r="R5900" s="39">
        <v>0</v>
      </c>
      <c r="S5900" s="40">
        <v>0</v>
      </c>
      <c r="T5900" s="19">
        <v>19526.36</v>
      </c>
      <c r="U5900" s="19">
        <v>0</v>
      </c>
      <c r="V5900" s="39"/>
      <c r="W5900" s="40"/>
      <c r="X5900" s="19"/>
      <c r="Y5900" s="19"/>
      <c r="Z5900" s="39"/>
      <c r="AA5900" s="40"/>
      <c r="AB5900" s="19"/>
      <c r="AC5900" s="19"/>
      <c r="AD5900" s="43"/>
      <c r="AE5900" s="26"/>
      <c r="AF5900" s="26"/>
      <c r="AG5900" s="44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6" t="s">
        <v>1656</v>
      </c>
      <c r="B5901" s="37" t="s">
        <v>781</v>
      </c>
      <c r="C5901" s="38" t="s">
        <v>782</v>
      </c>
      <c r="D5901" s="24">
        <f t="shared" si="184"/>
        <v>0</v>
      </c>
      <c r="E5901" s="32">
        <f t="shared" si="185"/>
        <v>42385.79</v>
      </c>
      <c r="F5901" s="28">
        <v>0</v>
      </c>
      <c r="G5901" s="29">
        <v>6142.52</v>
      </c>
      <c r="H5901" s="19">
        <v>0</v>
      </c>
      <c r="I5901" s="19">
        <v>0.08</v>
      </c>
      <c r="J5901" s="39">
        <v>0</v>
      </c>
      <c r="K5901" s="40">
        <v>1043.83</v>
      </c>
      <c r="L5901" s="19">
        <v>0</v>
      </c>
      <c r="M5901" s="19">
        <v>22661.64</v>
      </c>
      <c r="N5901" s="39">
        <v>0</v>
      </c>
      <c r="O5901" s="40">
        <v>472.91</v>
      </c>
      <c r="P5901" s="19">
        <v>0</v>
      </c>
      <c r="Q5901" s="19">
        <v>5341.78</v>
      </c>
      <c r="R5901" s="39">
        <v>0</v>
      </c>
      <c r="S5901" s="40">
        <v>0</v>
      </c>
      <c r="T5901" s="19">
        <v>0</v>
      </c>
      <c r="U5901" s="19">
        <v>6723.03</v>
      </c>
      <c r="V5901" s="39"/>
      <c r="W5901" s="40"/>
      <c r="X5901" s="19"/>
      <c r="Y5901" s="19"/>
      <c r="Z5901" s="39"/>
      <c r="AA5901" s="40"/>
      <c r="AB5901" s="19"/>
      <c r="AC5901" s="19"/>
      <c r="AD5901" s="43"/>
      <c r="AE5901" s="26"/>
      <c r="AF5901" s="26"/>
      <c r="AG5901" s="44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6" t="s">
        <v>1656</v>
      </c>
      <c r="B5902" s="37" t="s">
        <v>783</v>
      </c>
      <c r="C5902" s="38" t="s">
        <v>784</v>
      </c>
      <c r="D5902" s="24">
        <f t="shared" si="184"/>
        <v>0</v>
      </c>
      <c r="E5902" s="32">
        <f t="shared" si="185"/>
        <v>22392</v>
      </c>
      <c r="F5902" s="28">
        <v>0</v>
      </c>
      <c r="G5902" s="29">
        <v>2193</v>
      </c>
      <c r="H5902" s="19">
        <v>0</v>
      </c>
      <c r="I5902" s="19">
        <v>0</v>
      </c>
      <c r="J5902" s="39">
        <v>0</v>
      </c>
      <c r="K5902" s="40">
        <v>3801</v>
      </c>
      <c r="L5902" s="19">
        <v>0</v>
      </c>
      <c r="M5902" s="19">
        <v>8438</v>
      </c>
      <c r="N5902" s="39">
        <v>0</v>
      </c>
      <c r="O5902" s="40">
        <v>3095</v>
      </c>
      <c r="P5902" s="19">
        <v>0</v>
      </c>
      <c r="Q5902" s="19">
        <v>2539</v>
      </c>
      <c r="R5902" s="39">
        <v>0</v>
      </c>
      <c r="S5902" s="40">
        <v>0</v>
      </c>
      <c r="T5902" s="19">
        <v>0</v>
      </c>
      <c r="U5902" s="19">
        <v>2326</v>
      </c>
      <c r="V5902" s="39"/>
      <c r="W5902" s="40"/>
      <c r="X5902" s="19"/>
      <c r="Y5902" s="19"/>
      <c r="Z5902" s="39"/>
      <c r="AA5902" s="40"/>
      <c r="AB5902" s="19"/>
      <c r="AC5902" s="19"/>
      <c r="AD5902" s="43"/>
      <c r="AE5902" s="26"/>
      <c r="AF5902" s="26"/>
      <c r="AG5902" s="44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6" t="s">
        <v>1656</v>
      </c>
      <c r="B5903" s="37" t="s">
        <v>785</v>
      </c>
      <c r="C5903" s="38" t="s">
        <v>786</v>
      </c>
      <c r="D5903" s="24">
        <f t="shared" si="184"/>
        <v>0</v>
      </c>
      <c r="E5903" s="32">
        <f t="shared" si="185"/>
        <v>25552</v>
      </c>
      <c r="F5903" s="28"/>
      <c r="G5903" s="29"/>
      <c r="H5903" s="19"/>
      <c r="I5903" s="19"/>
      <c r="J5903" s="39">
        <v>0</v>
      </c>
      <c r="K5903" s="40">
        <v>3195</v>
      </c>
      <c r="L5903" s="19">
        <v>0</v>
      </c>
      <c r="M5903" s="19">
        <v>7708</v>
      </c>
      <c r="N5903" s="39">
        <v>0</v>
      </c>
      <c r="O5903" s="40">
        <v>3489</v>
      </c>
      <c r="P5903" s="19">
        <v>0</v>
      </c>
      <c r="Q5903" s="19">
        <v>0</v>
      </c>
      <c r="R5903" s="39">
        <v>0</v>
      </c>
      <c r="S5903" s="40">
        <v>0</v>
      </c>
      <c r="T5903" s="19">
        <v>0</v>
      </c>
      <c r="U5903" s="19">
        <v>11160</v>
      </c>
      <c r="V5903" s="39"/>
      <c r="W5903" s="40"/>
      <c r="X5903" s="19"/>
      <c r="Y5903" s="19"/>
      <c r="Z5903" s="39"/>
      <c r="AA5903" s="40"/>
      <c r="AB5903" s="19"/>
      <c r="AC5903" s="19"/>
      <c r="AD5903" s="43"/>
      <c r="AE5903" s="26"/>
      <c r="AF5903" s="26"/>
      <c r="AG5903" s="44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6" t="s">
        <v>1656</v>
      </c>
      <c r="B5904" s="37" t="s">
        <v>787</v>
      </c>
      <c r="C5904" s="38" t="s">
        <v>788</v>
      </c>
      <c r="D5904" s="24">
        <f t="shared" si="184"/>
        <v>0</v>
      </c>
      <c r="E5904" s="32">
        <f t="shared" si="185"/>
        <v>148660.5</v>
      </c>
      <c r="F5904" s="28">
        <v>0</v>
      </c>
      <c r="G5904" s="29">
        <v>15035</v>
      </c>
      <c r="H5904" s="19">
        <v>0</v>
      </c>
      <c r="I5904" s="19">
        <v>20402</v>
      </c>
      <c r="J5904" s="39">
        <v>0</v>
      </c>
      <c r="K5904" s="40">
        <v>11526.5</v>
      </c>
      <c r="L5904" s="19">
        <v>0</v>
      </c>
      <c r="M5904" s="19">
        <v>19474</v>
      </c>
      <c r="N5904" s="39">
        <v>0</v>
      </c>
      <c r="O5904" s="40">
        <v>23248.5</v>
      </c>
      <c r="P5904" s="19">
        <v>0</v>
      </c>
      <c r="Q5904" s="19">
        <v>31774.5</v>
      </c>
      <c r="R5904" s="39">
        <v>0</v>
      </c>
      <c r="S5904" s="40">
        <v>13545.75</v>
      </c>
      <c r="T5904" s="19">
        <v>0</v>
      </c>
      <c r="U5904" s="19">
        <v>13654.25</v>
      </c>
      <c r="V5904" s="39"/>
      <c r="W5904" s="40"/>
      <c r="X5904" s="19"/>
      <c r="Y5904" s="19"/>
      <c r="Z5904" s="39"/>
      <c r="AA5904" s="40"/>
      <c r="AB5904" s="19"/>
      <c r="AC5904" s="19"/>
      <c r="AD5904" s="43"/>
      <c r="AE5904" s="26"/>
      <c r="AF5904" s="26"/>
      <c r="AG5904" s="44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6" t="s">
        <v>1656</v>
      </c>
      <c r="B5905" s="37" t="s">
        <v>789</v>
      </c>
      <c r="C5905" s="38" t="s">
        <v>790</v>
      </c>
      <c r="D5905" s="24">
        <f t="shared" si="184"/>
        <v>0</v>
      </c>
      <c r="E5905" s="32">
        <f t="shared" si="185"/>
        <v>27510.25</v>
      </c>
      <c r="F5905" s="28">
        <v>0</v>
      </c>
      <c r="G5905" s="29">
        <v>3559</v>
      </c>
      <c r="H5905" s="19">
        <v>0</v>
      </c>
      <c r="I5905" s="19">
        <v>3897.5</v>
      </c>
      <c r="J5905" s="39">
        <v>0</v>
      </c>
      <c r="K5905" s="40">
        <v>6364.5</v>
      </c>
      <c r="L5905" s="19">
        <v>0</v>
      </c>
      <c r="M5905" s="19">
        <v>0</v>
      </c>
      <c r="N5905" s="39">
        <v>0</v>
      </c>
      <c r="O5905" s="40">
        <v>1900.5</v>
      </c>
      <c r="P5905" s="19">
        <v>0</v>
      </c>
      <c r="Q5905" s="19">
        <v>0</v>
      </c>
      <c r="R5905" s="39">
        <v>0</v>
      </c>
      <c r="S5905" s="40">
        <v>0</v>
      </c>
      <c r="T5905" s="19">
        <v>0</v>
      </c>
      <c r="U5905" s="19">
        <v>11788.75</v>
      </c>
      <c r="V5905" s="39"/>
      <c r="W5905" s="40"/>
      <c r="X5905" s="19"/>
      <c r="Y5905" s="19"/>
      <c r="Z5905" s="39"/>
      <c r="AA5905" s="40"/>
      <c r="AB5905" s="19"/>
      <c r="AC5905" s="19"/>
      <c r="AD5905" s="43"/>
      <c r="AE5905" s="26"/>
      <c r="AF5905" s="26"/>
      <c r="AG5905" s="44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6" t="s">
        <v>1656</v>
      </c>
      <c r="B5906" s="37" t="s">
        <v>791</v>
      </c>
      <c r="C5906" s="38" t="s">
        <v>792</v>
      </c>
      <c r="D5906" s="24">
        <f t="shared" si="184"/>
        <v>0</v>
      </c>
      <c r="E5906" s="32">
        <f t="shared" si="185"/>
        <v>0</v>
      </c>
      <c r="F5906" s="28"/>
      <c r="G5906" s="29"/>
      <c r="H5906" s="19"/>
      <c r="I5906" s="19"/>
      <c r="J5906" s="39"/>
      <c r="K5906" s="40"/>
      <c r="L5906" s="19"/>
      <c r="M5906" s="19"/>
      <c r="N5906" s="39"/>
      <c r="O5906" s="40"/>
      <c r="P5906" s="19"/>
      <c r="Q5906" s="19"/>
      <c r="R5906" s="39"/>
      <c r="S5906" s="40"/>
      <c r="T5906" s="19"/>
      <c r="U5906" s="19"/>
      <c r="V5906" s="39"/>
      <c r="W5906" s="40"/>
      <c r="X5906" s="19"/>
      <c r="Y5906" s="19"/>
      <c r="Z5906" s="39"/>
      <c r="AA5906" s="40"/>
      <c r="AB5906" s="19"/>
      <c r="AC5906" s="19"/>
      <c r="AD5906" s="43"/>
      <c r="AE5906" s="26"/>
      <c r="AF5906" s="26"/>
      <c r="AG5906" s="44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6" t="s">
        <v>1656</v>
      </c>
      <c r="B5907" s="37" t="s">
        <v>793</v>
      </c>
      <c r="C5907" s="38" t="s">
        <v>794</v>
      </c>
      <c r="D5907" s="24">
        <f t="shared" si="184"/>
        <v>0</v>
      </c>
      <c r="E5907" s="32">
        <f t="shared" si="185"/>
        <v>10381.820000000002</v>
      </c>
      <c r="F5907" s="28">
        <v>0</v>
      </c>
      <c r="G5907" s="29">
        <v>3054.26</v>
      </c>
      <c r="H5907" s="19">
        <v>0</v>
      </c>
      <c r="I5907" s="19">
        <v>0</v>
      </c>
      <c r="J5907" s="39">
        <v>0</v>
      </c>
      <c r="K5907" s="40">
        <v>884.19</v>
      </c>
      <c r="L5907" s="19">
        <v>0</v>
      </c>
      <c r="M5907" s="19">
        <v>4702.3100000000004</v>
      </c>
      <c r="N5907" s="39">
        <v>0</v>
      </c>
      <c r="O5907" s="40">
        <v>791.03</v>
      </c>
      <c r="P5907" s="19">
        <v>0</v>
      </c>
      <c r="Q5907" s="19">
        <v>950.03</v>
      </c>
      <c r="R5907" s="39">
        <v>0</v>
      </c>
      <c r="S5907" s="40">
        <v>0</v>
      </c>
      <c r="T5907" s="19">
        <v>0</v>
      </c>
      <c r="U5907" s="19">
        <v>0</v>
      </c>
      <c r="V5907" s="39"/>
      <c r="W5907" s="40"/>
      <c r="X5907" s="19"/>
      <c r="Y5907" s="19"/>
      <c r="Z5907" s="39"/>
      <c r="AA5907" s="40"/>
      <c r="AB5907" s="19"/>
      <c r="AC5907" s="19"/>
      <c r="AD5907" s="43"/>
      <c r="AE5907" s="26"/>
      <c r="AF5907" s="26"/>
      <c r="AG5907" s="44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6" t="s">
        <v>1656</v>
      </c>
      <c r="B5908" s="37" t="s">
        <v>795</v>
      </c>
      <c r="C5908" s="38" t="s">
        <v>796</v>
      </c>
      <c r="D5908" s="24">
        <f t="shared" si="184"/>
        <v>0</v>
      </c>
      <c r="E5908" s="32">
        <f t="shared" si="185"/>
        <v>0</v>
      </c>
      <c r="F5908" s="30"/>
      <c r="G5908" s="31"/>
      <c r="H5908" s="22"/>
      <c r="I5908" s="22"/>
      <c r="J5908" s="41"/>
      <c r="K5908" s="42"/>
      <c r="L5908" s="22"/>
      <c r="M5908" s="22"/>
      <c r="N5908" s="41"/>
      <c r="O5908" s="42"/>
      <c r="P5908" s="19"/>
      <c r="Q5908" s="19"/>
      <c r="R5908" s="41"/>
      <c r="S5908" s="42"/>
      <c r="T5908" s="22"/>
      <c r="U5908" s="22"/>
      <c r="V5908" s="41"/>
      <c r="W5908" s="42"/>
      <c r="X5908" s="22"/>
      <c r="Y5908" s="22"/>
      <c r="Z5908" s="41"/>
      <c r="AA5908" s="42"/>
      <c r="AB5908" s="22"/>
      <c r="AC5908" s="22"/>
      <c r="AD5908" s="43"/>
      <c r="AE5908" s="26"/>
      <c r="AF5908" s="26"/>
      <c r="AG5908" s="44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6" t="s">
        <v>1656</v>
      </c>
      <c r="B5909" s="37" t="s">
        <v>797</v>
      </c>
      <c r="C5909" s="38" t="s">
        <v>798</v>
      </c>
      <c r="D5909" s="24">
        <f t="shared" si="184"/>
        <v>0</v>
      </c>
      <c r="E5909" s="32">
        <f t="shared" si="185"/>
        <v>0</v>
      </c>
      <c r="F5909" s="30"/>
      <c r="G5909" s="31"/>
      <c r="H5909" s="22"/>
      <c r="I5909" s="22"/>
      <c r="J5909" s="41"/>
      <c r="K5909" s="42"/>
      <c r="L5909" s="22"/>
      <c r="M5909" s="22"/>
      <c r="N5909" s="41"/>
      <c r="O5909" s="42"/>
      <c r="P5909" s="22"/>
      <c r="Q5909" s="22"/>
      <c r="R5909" s="41"/>
      <c r="S5909" s="42"/>
      <c r="T5909" s="22"/>
      <c r="U5909" s="22"/>
      <c r="V5909" s="41"/>
      <c r="W5909" s="42"/>
      <c r="X5909" s="22"/>
      <c r="Y5909" s="22"/>
      <c r="Z5909" s="41"/>
      <c r="AA5909" s="42"/>
      <c r="AB5909" s="22"/>
      <c r="AC5909" s="22"/>
      <c r="AD5909" s="43"/>
      <c r="AE5909" s="26"/>
      <c r="AF5909" s="26"/>
      <c r="AG5909" s="44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6" t="s">
        <v>1656</v>
      </c>
      <c r="B5910" s="37" t="s">
        <v>799</v>
      </c>
      <c r="C5910" s="38" t="s">
        <v>800</v>
      </c>
      <c r="D5910" s="24">
        <f t="shared" si="184"/>
        <v>0</v>
      </c>
      <c r="E5910" s="32">
        <f t="shared" si="185"/>
        <v>0</v>
      </c>
      <c r="F5910" s="30"/>
      <c r="G5910" s="31"/>
      <c r="H5910" s="22"/>
      <c r="I5910" s="22"/>
      <c r="J5910" s="41"/>
      <c r="K5910" s="42"/>
      <c r="L5910" s="22"/>
      <c r="M5910" s="22"/>
      <c r="N5910" s="41"/>
      <c r="O5910" s="42"/>
      <c r="P5910" s="22"/>
      <c r="Q5910" s="22"/>
      <c r="R5910" s="41"/>
      <c r="S5910" s="42"/>
      <c r="T5910" s="22"/>
      <c r="U5910" s="22"/>
      <c r="V5910" s="41"/>
      <c r="W5910" s="42"/>
      <c r="X5910" s="22"/>
      <c r="Y5910" s="22"/>
      <c r="Z5910" s="41"/>
      <c r="AA5910" s="42"/>
      <c r="AB5910" s="22"/>
      <c r="AC5910" s="22"/>
      <c r="AD5910" s="43"/>
      <c r="AE5910" s="26"/>
      <c r="AF5910" s="26"/>
      <c r="AG5910" s="44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6" t="s">
        <v>1656</v>
      </c>
      <c r="B5911" s="37" t="s">
        <v>801</v>
      </c>
      <c r="C5911" s="38" t="s">
        <v>802</v>
      </c>
      <c r="D5911" s="24">
        <f t="shared" si="184"/>
        <v>0</v>
      </c>
      <c r="E5911" s="32">
        <f t="shared" si="185"/>
        <v>0</v>
      </c>
      <c r="F5911" s="30"/>
      <c r="G5911" s="31"/>
      <c r="H5911" s="22"/>
      <c r="I5911" s="22"/>
      <c r="J5911" s="41"/>
      <c r="K5911" s="42"/>
      <c r="L5911" s="22"/>
      <c r="M5911" s="22"/>
      <c r="N5911" s="41"/>
      <c r="O5911" s="42"/>
      <c r="P5911" s="22"/>
      <c r="Q5911" s="22"/>
      <c r="R5911" s="41"/>
      <c r="S5911" s="42"/>
      <c r="T5911" s="22"/>
      <c r="U5911" s="22"/>
      <c r="V5911" s="41"/>
      <c r="W5911" s="42"/>
      <c r="X5911" s="22"/>
      <c r="Y5911" s="22"/>
      <c r="Z5911" s="41"/>
      <c r="AA5911" s="42"/>
      <c r="AB5911" s="22"/>
      <c r="AC5911" s="22"/>
      <c r="AD5911" s="43"/>
      <c r="AE5911" s="26"/>
      <c r="AF5911" s="26"/>
      <c r="AG5911" s="44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6" t="s">
        <v>1656</v>
      </c>
      <c r="B5912" s="37" t="s">
        <v>803</v>
      </c>
      <c r="C5912" s="38" t="s">
        <v>804</v>
      </c>
      <c r="D5912" s="24">
        <f t="shared" si="184"/>
        <v>110959</v>
      </c>
      <c r="E5912" s="32">
        <f t="shared" si="185"/>
        <v>6944812.4499999993</v>
      </c>
      <c r="F5912" s="28">
        <v>0</v>
      </c>
      <c r="G5912" s="29">
        <v>838055.5</v>
      </c>
      <c r="H5912" s="19">
        <v>4779.5</v>
      </c>
      <c r="I5912" s="19">
        <v>832530.1</v>
      </c>
      <c r="J5912" s="39">
        <v>0</v>
      </c>
      <c r="K5912" s="40">
        <v>762362.2</v>
      </c>
      <c r="L5912" s="19">
        <v>0</v>
      </c>
      <c r="M5912" s="19">
        <v>916426.6</v>
      </c>
      <c r="N5912" s="39">
        <v>50344.5</v>
      </c>
      <c r="O5912" s="40">
        <v>1018678.6</v>
      </c>
      <c r="P5912" s="22">
        <v>15963</v>
      </c>
      <c r="Q5912" s="22">
        <v>1123960.6000000001</v>
      </c>
      <c r="R5912" s="39">
        <v>27963.5</v>
      </c>
      <c r="S5912" s="40">
        <v>652161.85</v>
      </c>
      <c r="T5912" s="19">
        <v>11908.5</v>
      </c>
      <c r="U5912" s="19">
        <v>800637</v>
      </c>
      <c r="V5912" s="39"/>
      <c r="W5912" s="40"/>
      <c r="X5912" s="19"/>
      <c r="Y5912" s="19"/>
      <c r="Z5912" s="39"/>
      <c r="AA5912" s="40"/>
      <c r="AB5912" s="19"/>
      <c r="AC5912" s="19"/>
      <c r="AD5912" s="43"/>
      <c r="AE5912" s="26"/>
      <c r="AF5912" s="26"/>
      <c r="AG5912" s="44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6" t="s">
        <v>1656</v>
      </c>
      <c r="B5913" s="37" t="s">
        <v>805</v>
      </c>
      <c r="C5913" s="38" t="s">
        <v>806</v>
      </c>
      <c r="D5913" s="24">
        <f t="shared" si="184"/>
        <v>24073.3</v>
      </c>
      <c r="E5913" s="32">
        <f t="shared" si="185"/>
        <v>2568765.96</v>
      </c>
      <c r="F5913" s="28">
        <v>0</v>
      </c>
      <c r="G5913" s="29">
        <v>320921.46000000002</v>
      </c>
      <c r="H5913" s="19">
        <v>11440.5</v>
      </c>
      <c r="I5913" s="19">
        <v>331285</v>
      </c>
      <c r="J5913" s="39">
        <v>0</v>
      </c>
      <c r="K5913" s="40">
        <v>390996</v>
      </c>
      <c r="L5913" s="19">
        <v>0</v>
      </c>
      <c r="M5913" s="19">
        <v>347420.5</v>
      </c>
      <c r="N5913" s="39">
        <v>2073.25</v>
      </c>
      <c r="O5913" s="40">
        <v>305138</v>
      </c>
      <c r="P5913" s="19">
        <v>1676.9</v>
      </c>
      <c r="Q5913" s="19">
        <v>363981.5</v>
      </c>
      <c r="R5913" s="39">
        <v>5602.65</v>
      </c>
      <c r="S5913" s="40">
        <v>144449.75</v>
      </c>
      <c r="T5913" s="19">
        <v>3280</v>
      </c>
      <c r="U5913" s="19">
        <v>364573.75</v>
      </c>
      <c r="V5913" s="39"/>
      <c r="W5913" s="40"/>
      <c r="X5913" s="19"/>
      <c r="Y5913" s="19"/>
      <c r="Z5913" s="39"/>
      <c r="AA5913" s="40"/>
      <c r="AB5913" s="19"/>
      <c r="AC5913" s="19"/>
      <c r="AD5913" s="43"/>
      <c r="AE5913" s="26"/>
      <c r="AF5913" s="26"/>
      <c r="AG5913" s="44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6" t="s">
        <v>1656</v>
      </c>
      <c r="B5914" s="37" t="s">
        <v>807</v>
      </c>
      <c r="C5914" s="38" t="s">
        <v>808</v>
      </c>
      <c r="D5914" s="24">
        <f t="shared" si="184"/>
        <v>3188</v>
      </c>
      <c r="E5914" s="32">
        <f t="shared" si="185"/>
        <v>10251</v>
      </c>
      <c r="F5914" s="28">
        <v>0</v>
      </c>
      <c r="G5914" s="29">
        <v>1046</v>
      </c>
      <c r="H5914" s="19">
        <v>0</v>
      </c>
      <c r="I5914" s="19">
        <v>889</v>
      </c>
      <c r="J5914" s="39">
        <v>0</v>
      </c>
      <c r="K5914" s="40">
        <v>2270</v>
      </c>
      <c r="L5914" s="19">
        <v>0</v>
      </c>
      <c r="M5914" s="19">
        <v>1274</v>
      </c>
      <c r="N5914" s="39">
        <v>0</v>
      </c>
      <c r="O5914" s="40">
        <v>518</v>
      </c>
      <c r="P5914" s="19">
        <v>0</v>
      </c>
      <c r="Q5914" s="19">
        <v>640</v>
      </c>
      <c r="R5914" s="39">
        <v>0</v>
      </c>
      <c r="S5914" s="40">
        <v>1718</v>
      </c>
      <c r="T5914" s="19">
        <v>3188</v>
      </c>
      <c r="U5914" s="19">
        <v>1896</v>
      </c>
      <c r="V5914" s="39"/>
      <c r="W5914" s="40"/>
      <c r="X5914" s="19"/>
      <c r="Y5914" s="19"/>
      <c r="Z5914" s="39"/>
      <c r="AA5914" s="40"/>
      <c r="AB5914" s="19"/>
      <c r="AC5914" s="19"/>
      <c r="AD5914" s="43"/>
      <c r="AE5914" s="26"/>
      <c r="AF5914" s="26"/>
      <c r="AG5914" s="44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6" t="s">
        <v>1656</v>
      </c>
      <c r="B5915" s="37" t="s">
        <v>809</v>
      </c>
      <c r="C5915" s="38" t="s">
        <v>810</v>
      </c>
      <c r="D5915" s="24">
        <f t="shared" si="184"/>
        <v>0</v>
      </c>
      <c r="E5915" s="32">
        <f t="shared" si="185"/>
        <v>1054</v>
      </c>
      <c r="F5915" s="30"/>
      <c r="G5915" s="31"/>
      <c r="H5915" s="22"/>
      <c r="I5915" s="22"/>
      <c r="J5915" s="41">
        <v>0</v>
      </c>
      <c r="K5915" s="42">
        <v>310</v>
      </c>
      <c r="L5915" s="22">
        <v>0</v>
      </c>
      <c r="M5915" s="22">
        <v>100</v>
      </c>
      <c r="N5915" s="41">
        <v>0</v>
      </c>
      <c r="O5915" s="42">
        <v>0</v>
      </c>
      <c r="P5915" s="19">
        <v>0</v>
      </c>
      <c r="Q5915" s="19">
        <v>427</v>
      </c>
      <c r="R5915" s="41">
        <v>0</v>
      </c>
      <c r="S5915" s="42">
        <v>0</v>
      </c>
      <c r="T5915" s="22">
        <v>0</v>
      </c>
      <c r="U5915" s="22">
        <v>217</v>
      </c>
      <c r="V5915" s="41"/>
      <c r="W5915" s="42"/>
      <c r="X5915" s="22"/>
      <c r="Y5915" s="22"/>
      <c r="Z5915" s="41"/>
      <c r="AA5915" s="42"/>
      <c r="AB5915" s="22"/>
      <c r="AC5915" s="22"/>
      <c r="AD5915" s="43"/>
      <c r="AE5915" s="26"/>
      <c r="AF5915" s="26"/>
      <c r="AG5915" s="44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6" t="s">
        <v>1656</v>
      </c>
      <c r="B5916" s="37" t="s">
        <v>811</v>
      </c>
      <c r="C5916" s="38" t="s">
        <v>812</v>
      </c>
      <c r="D5916" s="24">
        <f t="shared" si="184"/>
        <v>0</v>
      </c>
      <c r="E5916" s="32">
        <f t="shared" si="185"/>
        <v>0</v>
      </c>
      <c r="F5916" s="30"/>
      <c r="G5916" s="31"/>
      <c r="H5916" s="22"/>
      <c r="I5916" s="22"/>
      <c r="J5916" s="41"/>
      <c r="K5916" s="42"/>
      <c r="L5916" s="22"/>
      <c r="M5916" s="22"/>
      <c r="N5916" s="41"/>
      <c r="O5916" s="42"/>
      <c r="P5916" s="22"/>
      <c r="Q5916" s="22"/>
      <c r="R5916" s="41"/>
      <c r="S5916" s="42"/>
      <c r="T5916" s="22"/>
      <c r="U5916" s="22"/>
      <c r="V5916" s="41"/>
      <c r="W5916" s="42"/>
      <c r="X5916" s="22"/>
      <c r="Y5916" s="22"/>
      <c r="Z5916" s="41"/>
      <c r="AA5916" s="42"/>
      <c r="AB5916" s="22"/>
      <c r="AC5916" s="22"/>
      <c r="AD5916" s="43"/>
      <c r="AE5916" s="26"/>
      <c r="AF5916" s="26"/>
      <c r="AG5916" s="44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6" t="s">
        <v>1656</v>
      </c>
      <c r="B5917" s="37" t="s">
        <v>813</v>
      </c>
      <c r="C5917" s="38" t="s">
        <v>814</v>
      </c>
      <c r="D5917" s="24">
        <f t="shared" si="184"/>
        <v>0</v>
      </c>
      <c r="E5917" s="32">
        <f t="shared" si="185"/>
        <v>1228742.19</v>
      </c>
      <c r="F5917" s="30"/>
      <c r="G5917" s="31"/>
      <c r="H5917" s="22"/>
      <c r="I5917" s="22"/>
      <c r="J5917" s="41"/>
      <c r="K5917" s="42"/>
      <c r="L5917" s="22"/>
      <c r="M5917" s="22"/>
      <c r="N5917" s="41"/>
      <c r="O5917" s="42"/>
      <c r="P5917" s="22">
        <v>0</v>
      </c>
      <c r="Q5917" s="22">
        <v>1228742.19</v>
      </c>
      <c r="R5917" s="41">
        <v>0</v>
      </c>
      <c r="S5917" s="42">
        <v>0</v>
      </c>
      <c r="T5917" s="22">
        <v>0</v>
      </c>
      <c r="U5917" s="22">
        <v>0</v>
      </c>
      <c r="V5917" s="41"/>
      <c r="W5917" s="42"/>
      <c r="X5917" s="22"/>
      <c r="Y5917" s="22"/>
      <c r="Z5917" s="41"/>
      <c r="AA5917" s="42"/>
      <c r="AB5917" s="22"/>
      <c r="AC5917" s="22"/>
      <c r="AD5917" s="43"/>
      <c r="AE5917" s="26"/>
      <c r="AF5917" s="26"/>
      <c r="AG5917" s="44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6" t="s">
        <v>1656</v>
      </c>
      <c r="B5918" s="37" t="s">
        <v>815</v>
      </c>
      <c r="C5918" s="38" t="s">
        <v>816</v>
      </c>
      <c r="D5918" s="24">
        <f t="shared" si="184"/>
        <v>6950685.4499999993</v>
      </c>
      <c r="E5918" s="32">
        <f t="shared" si="185"/>
        <v>17115524.890000001</v>
      </c>
      <c r="F5918" s="28">
        <v>838055.5</v>
      </c>
      <c r="G5918" s="29">
        <v>12288612.99</v>
      </c>
      <c r="H5918" s="19">
        <v>832530.1</v>
      </c>
      <c r="I5918" s="19">
        <v>4779.5</v>
      </c>
      <c r="J5918" s="39">
        <v>762362.2</v>
      </c>
      <c r="K5918" s="40">
        <v>0</v>
      </c>
      <c r="L5918" s="19">
        <v>916426.6</v>
      </c>
      <c r="M5918" s="19">
        <v>0</v>
      </c>
      <c r="N5918" s="39">
        <v>1018678.6</v>
      </c>
      <c r="O5918" s="40">
        <v>2382490.4500000002</v>
      </c>
      <c r="P5918" s="22">
        <v>1127413.6000000001</v>
      </c>
      <c r="Q5918" s="22">
        <v>2399769.9500000002</v>
      </c>
      <c r="R5918" s="39">
        <v>652161.85</v>
      </c>
      <c r="S5918" s="40">
        <v>27963.5</v>
      </c>
      <c r="T5918" s="19">
        <v>803057</v>
      </c>
      <c r="U5918" s="19">
        <v>11908.5</v>
      </c>
      <c r="V5918" s="39"/>
      <c r="W5918" s="40"/>
      <c r="X5918" s="19"/>
      <c r="Y5918" s="19"/>
      <c r="Z5918" s="39"/>
      <c r="AA5918" s="40"/>
      <c r="AB5918" s="19"/>
      <c r="AC5918" s="19"/>
      <c r="AD5918" s="43"/>
      <c r="AE5918" s="26"/>
      <c r="AF5918" s="26"/>
      <c r="AG5918" s="44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6" t="s">
        <v>1656</v>
      </c>
      <c r="B5919" s="37" t="s">
        <v>817</v>
      </c>
      <c r="C5919" s="38" t="s">
        <v>818</v>
      </c>
      <c r="D5919" s="24">
        <f t="shared" si="184"/>
        <v>0</v>
      </c>
      <c r="E5919" s="32">
        <f t="shared" si="185"/>
        <v>0</v>
      </c>
      <c r="F5919" s="30"/>
      <c r="G5919" s="31"/>
      <c r="H5919" s="22"/>
      <c r="I5919" s="22"/>
      <c r="J5919" s="41"/>
      <c r="K5919" s="42"/>
      <c r="L5919" s="22"/>
      <c r="M5919" s="22"/>
      <c r="N5919" s="41"/>
      <c r="O5919" s="42"/>
      <c r="P5919" s="19"/>
      <c r="Q5919" s="19"/>
      <c r="R5919" s="41"/>
      <c r="S5919" s="42"/>
      <c r="T5919" s="22"/>
      <c r="U5919" s="22"/>
      <c r="V5919" s="41"/>
      <c r="W5919" s="42"/>
      <c r="X5919" s="22"/>
      <c r="Y5919" s="22"/>
      <c r="Z5919" s="41"/>
      <c r="AA5919" s="42"/>
      <c r="AB5919" s="22"/>
      <c r="AC5919" s="22"/>
      <c r="AD5919" s="43"/>
      <c r="AE5919" s="26"/>
      <c r="AF5919" s="26"/>
      <c r="AG5919" s="44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6" t="s">
        <v>1656</v>
      </c>
      <c r="B5920" s="37" t="s">
        <v>819</v>
      </c>
      <c r="C5920" s="38" t="s">
        <v>820</v>
      </c>
      <c r="D5920" s="24">
        <f t="shared" si="184"/>
        <v>686419</v>
      </c>
      <c r="E5920" s="32">
        <f t="shared" si="185"/>
        <v>3152309.72</v>
      </c>
      <c r="F5920" s="28">
        <v>38756</v>
      </c>
      <c r="G5920" s="29">
        <v>1829143.36</v>
      </c>
      <c r="H5920" s="19">
        <v>41928</v>
      </c>
      <c r="I5920" s="19">
        <v>2579</v>
      </c>
      <c r="J5920" s="39">
        <v>27102</v>
      </c>
      <c r="K5920" s="40">
        <v>0</v>
      </c>
      <c r="L5920" s="19">
        <v>91583</v>
      </c>
      <c r="M5920" s="19">
        <v>217746.7</v>
      </c>
      <c r="N5920" s="39">
        <v>212917</v>
      </c>
      <c r="O5920" s="40">
        <v>551420.32999999996</v>
      </c>
      <c r="P5920" s="22">
        <v>201938</v>
      </c>
      <c r="Q5920" s="22">
        <v>551420.32999999996</v>
      </c>
      <c r="R5920" s="39">
        <v>35297</v>
      </c>
      <c r="S5920" s="40">
        <v>0</v>
      </c>
      <c r="T5920" s="19">
        <v>36898</v>
      </c>
      <c r="U5920" s="19">
        <v>0</v>
      </c>
      <c r="V5920" s="39"/>
      <c r="W5920" s="40"/>
      <c r="X5920" s="19"/>
      <c r="Y5920" s="19"/>
      <c r="Z5920" s="39"/>
      <c r="AA5920" s="40"/>
      <c r="AB5920" s="19"/>
      <c r="AC5920" s="19"/>
      <c r="AD5920" s="43"/>
      <c r="AE5920" s="26"/>
      <c r="AF5920" s="26"/>
      <c r="AG5920" s="44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6" t="s">
        <v>1656</v>
      </c>
      <c r="B5921" s="37" t="s">
        <v>821</v>
      </c>
      <c r="C5921" s="38" t="s">
        <v>822</v>
      </c>
      <c r="D5921" s="24">
        <f t="shared" si="184"/>
        <v>0</v>
      </c>
      <c r="E5921" s="32">
        <f t="shared" si="185"/>
        <v>824656.3</v>
      </c>
      <c r="F5921" s="30">
        <v>0</v>
      </c>
      <c r="G5921" s="31">
        <v>4467.07</v>
      </c>
      <c r="H5921" s="22">
        <v>0</v>
      </c>
      <c r="I5921" s="22">
        <v>50442.76</v>
      </c>
      <c r="J5921" s="41">
        <v>0</v>
      </c>
      <c r="K5921" s="42">
        <v>57717.09</v>
      </c>
      <c r="L5921" s="22">
        <v>0</v>
      </c>
      <c r="M5921" s="22">
        <v>25342.2</v>
      </c>
      <c r="N5921" s="41">
        <v>0</v>
      </c>
      <c r="O5921" s="42">
        <v>165716.17000000001</v>
      </c>
      <c r="P5921" s="19">
        <v>0</v>
      </c>
      <c r="Q5921" s="19">
        <v>64501.14</v>
      </c>
      <c r="R5921" s="41">
        <v>0</v>
      </c>
      <c r="S5921" s="42">
        <v>187028.68</v>
      </c>
      <c r="T5921" s="22">
        <v>0</v>
      </c>
      <c r="U5921" s="22">
        <v>269441.19</v>
      </c>
      <c r="V5921" s="41"/>
      <c r="W5921" s="42"/>
      <c r="X5921" s="22"/>
      <c r="Y5921" s="22"/>
      <c r="Z5921" s="41"/>
      <c r="AA5921" s="42"/>
      <c r="AB5921" s="22"/>
      <c r="AC5921" s="22"/>
      <c r="AD5921" s="43"/>
      <c r="AE5921" s="26"/>
      <c r="AF5921" s="26"/>
      <c r="AG5921" s="44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6" t="s">
        <v>1656</v>
      </c>
      <c r="B5922" s="37" t="s">
        <v>823</v>
      </c>
      <c r="C5922" s="38" t="s">
        <v>824</v>
      </c>
      <c r="D5922" s="24">
        <f t="shared" si="184"/>
        <v>0</v>
      </c>
      <c r="E5922" s="32">
        <f t="shared" si="185"/>
        <v>783223.72</v>
      </c>
      <c r="F5922" s="28">
        <v>0</v>
      </c>
      <c r="G5922" s="29">
        <v>43932</v>
      </c>
      <c r="H5922" s="19">
        <v>0</v>
      </c>
      <c r="I5922" s="19">
        <v>0</v>
      </c>
      <c r="J5922" s="39">
        <v>0</v>
      </c>
      <c r="K5922" s="40">
        <v>83577.740000000005</v>
      </c>
      <c r="L5922" s="19">
        <v>0</v>
      </c>
      <c r="M5922" s="19">
        <v>0</v>
      </c>
      <c r="N5922" s="39">
        <v>0</v>
      </c>
      <c r="O5922" s="40">
        <v>65767.199999999997</v>
      </c>
      <c r="P5922" s="22">
        <v>0</v>
      </c>
      <c r="Q5922" s="22">
        <v>45774.01</v>
      </c>
      <c r="R5922" s="39">
        <v>0</v>
      </c>
      <c r="S5922" s="40">
        <v>377444.5</v>
      </c>
      <c r="T5922" s="19">
        <v>0</v>
      </c>
      <c r="U5922" s="19">
        <v>166728.26999999999</v>
      </c>
      <c r="V5922" s="39"/>
      <c r="W5922" s="40"/>
      <c r="X5922" s="19"/>
      <c r="Y5922" s="19"/>
      <c r="Z5922" s="39"/>
      <c r="AA5922" s="40"/>
      <c r="AB5922" s="19"/>
      <c r="AC5922" s="19"/>
      <c r="AD5922" s="43"/>
      <c r="AE5922" s="26"/>
      <c r="AF5922" s="26"/>
      <c r="AG5922" s="44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6" t="s">
        <v>1656</v>
      </c>
      <c r="B5923" s="37" t="s">
        <v>825</v>
      </c>
      <c r="C5923" s="38" t="s">
        <v>826</v>
      </c>
      <c r="D5923" s="24">
        <f t="shared" si="184"/>
        <v>0</v>
      </c>
      <c r="E5923" s="32">
        <f t="shared" si="185"/>
        <v>34422.5</v>
      </c>
      <c r="F5923" s="28"/>
      <c r="G5923" s="29"/>
      <c r="H5923" s="19"/>
      <c r="I5923" s="19"/>
      <c r="J5923" s="39"/>
      <c r="K5923" s="40"/>
      <c r="L5923" s="19"/>
      <c r="M5923" s="19"/>
      <c r="N5923" s="39"/>
      <c r="O5923" s="40"/>
      <c r="P5923" s="19"/>
      <c r="Q5923" s="19"/>
      <c r="R5923" s="39">
        <v>0</v>
      </c>
      <c r="S5923" s="40">
        <v>34422.5</v>
      </c>
      <c r="T5923" s="19">
        <v>0</v>
      </c>
      <c r="U5923" s="19">
        <v>0</v>
      </c>
      <c r="V5923" s="39"/>
      <c r="W5923" s="40"/>
      <c r="X5923" s="19"/>
      <c r="Y5923" s="19"/>
      <c r="Z5923" s="39"/>
      <c r="AA5923" s="40"/>
      <c r="AB5923" s="19"/>
      <c r="AC5923" s="19"/>
      <c r="AD5923" s="43"/>
      <c r="AE5923" s="26"/>
      <c r="AF5923" s="26"/>
      <c r="AG5923" s="44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6" t="s">
        <v>1656</v>
      </c>
      <c r="B5924" s="37" t="s">
        <v>827</v>
      </c>
      <c r="C5924" s="38" t="s">
        <v>828</v>
      </c>
      <c r="D5924" s="24">
        <f t="shared" si="184"/>
        <v>0</v>
      </c>
      <c r="E5924" s="32">
        <f t="shared" si="185"/>
        <v>0</v>
      </c>
      <c r="F5924" s="30"/>
      <c r="G5924" s="31"/>
      <c r="H5924" s="22"/>
      <c r="I5924" s="22"/>
      <c r="J5924" s="41"/>
      <c r="K5924" s="42"/>
      <c r="L5924" s="22"/>
      <c r="M5924" s="22"/>
      <c r="N5924" s="41"/>
      <c r="O5924" s="42"/>
      <c r="P5924" s="19"/>
      <c r="Q5924" s="19"/>
      <c r="R5924" s="41"/>
      <c r="S5924" s="42"/>
      <c r="T5924" s="22"/>
      <c r="U5924" s="22"/>
      <c r="V5924" s="41"/>
      <c r="W5924" s="42"/>
      <c r="X5924" s="22"/>
      <c r="Y5924" s="22"/>
      <c r="Z5924" s="41"/>
      <c r="AA5924" s="42"/>
      <c r="AB5924" s="22"/>
      <c r="AC5924" s="22"/>
      <c r="AD5924" s="43"/>
      <c r="AE5924" s="26"/>
      <c r="AF5924" s="26"/>
      <c r="AG5924" s="44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6" t="s">
        <v>1656</v>
      </c>
      <c r="B5925" s="37" t="s">
        <v>829</v>
      </c>
      <c r="C5925" s="38" t="s">
        <v>830</v>
      </c>
      <c r="D5925" s="24">
        <f t="shared" si="184"/>
        <v>489918.84</v>
      </c>
      <c r="E5925" s="32">
        <f t="shared" si="185"/>
        <v>0</v>
      </c>
      <c r="F5925" s="28"/>
      <c r="G5925" s="29"/>
      <c r="H5925" s="19">
        <v>170418.08</v>
      </c>
      <c r="I5925" s="19">
        <v>0</v>
      </c>
      <c r="J5925" s="39">
        <v>10075.32</v>
      </c>
      <c r="K5925" s="40">
        <v>0</v>
      </c>
      <c r="L5925" s="19">
        <v>74143.97</v>
      </c>
      <c r="M5925" s="19">
        <v>0</v>
      </c>
      <c r="N5925" s="39">
        <v>22513.14</v>
      </c>
      <c r="O5925" s="40">
        <v>0</v>
      </c>
      <c r="P5925" s="22">
        <v>99543.93</v>
      </c>
      <c r="Q5925" s="22">
        <v>0</v>
      </c>
      <c r="R5925" s="39">
        <v>78532.639999999999</v>
      </c>
      <c r="S5925" s="40">
        <v>0</v>
      </c>
      <c r="T5925" s="19">
        <v>34691.760000000002</v>
      </c>
      <c r="U5925" s="19">
        <v>0</v>
      </c>
      <c r="V5925" s="39"/>
      <c r="W5925" s="40"/>
      <c r="X5925" s="19"/>
      <c r="Y5925" s="19"/>
      <c r="Z5925" s="39"/>
      <c r="AA5925" s="40"/>
      <c r="AB5925" s="19"/>
      <c r="AC5925" s="19"/>
      <c r="AD5925" s="43"/>
      <c r="AE5925" s="26"/>
      <c r="AF5925" s="26"/>
      <c r="AG5925" s="44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6" t="s">
        <v>1656</v>
      </c>
      <c r="B5926" s="37" t="s">
        <v>831</v>
      </c>
      <c r="C5926" s="38" t="s">
        <v>832</v>
      </c>
      <c r="D5926" s="24">
        <f t="shared" si="184"/>
        <v>0</v>
      </c>
      <c r="E5926" s="32">
        <f t="shared" si="185"/>
        <v>1483299.7399999998</v>
      </c>
      <c r="F5926" s="28"/>
      <c r="G5926" s="29"/>
      <c r="H5926" s="19">
        <v>0</v>
      </c>
      <c r="I5926" s="19">
        <v>358476.33</v>
      </c>
      <c r="J5926" s="39">
        <v>0</v>
      </c>
      <c r="K5926" s="40">
        <v>62366.28</v>
      </c>
      <c r="L5926" s="19">
        <v>0</v>
      </c>
      <c r="M5926" s="19">
        <v>23676.55</v>
      </c>
      <c r="N5926" s="39">
        <v>0</v>
      </c>
      <c r="O5926" s="40">
        <v>222715</v>
      </c>
      <c r="P5926" s="19">
        <v>0</v>
      </c>
      <c r="Q5926" s="19">
        <v>182902.93</v>
      </c>
      <c r="R5926" s="39">
        <v>0</v>
      </c>
      <c r="S5926" s="40">
        <v>486022.03</v>
      </c>
      <c r="T5926" s="19">
        <v>0</v>
      </c>
      <c r="U5926" s="19">
        <v>147140.62</v>
      </c>
      <c r="V5926" s="39"/>
      <c r="W5926" s="40"/>
      <c r="X5926" s="19"/>
      <c r="Y5926" s="19"/>
      <c r="Z5926" s="39"/>
      <c r="AA5926" s="40"/>
      <c r="AB5926" s="19"/>
      <c r="AC5926" s="19"/>
      <c r="AD5926" s="43"/>
      <c r="AE5926" s="26"/>
      <c r="AF5926" s="26"/>
      <c r="AG5926" s="44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6" t="s">
        <v>1656</v>
      </c>
      <c r="B5927" s="37" t="s">
        <v>833</v>
      </c>
      <c r="C5927" s="38" t="s">
        <v>834</v>
      </c>
      <c r="D5927" s="24">
        <f t="shared" si="184"/>
        <v>472</v>
      </c>
      <c r="E5927" s="32">
        <f t="shared" si="185"/>
        <v>0</v>
      </c>
      <c r="F5927" s="28"/>
      <c r="G5927" s="29"/>
      <c r="H5927" s="19"/>
      <c r="I5927" s="19"/>
      <c r="J5927" s="39">
        <v>30</v>
      </c>
      <c r="K5927" s="40">
        <v>0</v>
      </c>
      <c r="L5927" s="19">
        <v>0</v>
      </c>
      <c r="M5927" s="19">
        <v>0</v>
      </c>
      <c r="N5927" s="39">
        <v>0</v>
      </c>
      <c r="O5927" s="40">
        <v>0</v>
      </c>
      <c r="P5927" s="19">
        <v>442</v>
      </c>
      <c r="Q5927" s="19">
        <v>0</v>
      </c>
      <c r="R5927" s="39">
        <v>0</v>
      </c>
      <c r="S5927" s="40">
        <v>0</v>
      </c>
      <c r="T5927" s="19">
        <v>0</v>
      </c>
      <c r="U5927" s="19">
        <v>0</v>
      </c>
      <c r="V5927" s="39"/>
      <c r="W5927" s="40"/>
      <c r="X5927" s="19"/>
      <c r="Y5927" s="19"/>
      <c r="Z5927" s="39"/>
      <c r="AA5927" s="40"/>
      <c r="AB5927" s="19"/>
      <c r="AC5927" s="19"/>
      <c r="AD5927" s="43"/>
      <c r="AE5927" s="26"/>
      <c r="AF5927" s="26"/>
      <c r="AG5927" s="44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6" t="s">
        <v>1656</v>
      </c>
      <c r="B5928" s="37" t="s">
        <v>835</v>
      </c>
      <c r="C5928" s="38" t="s">
        <v>836</v>
      </c>
      <c r="D5928" s="24">
        <f t="shared" si="184"/>
        <v>0</v>
      </c>
      <c r="E5928" s="32">
        <f t="shared" si="185"/>
        <v>247750</v>
      </c>
      <c r="F5928" s="28">
        <v>0</v>
      </c>
      <c r="G5928" s="29">
        <v>40093</v>
      </c>
      <c r="H5928" s="19">
        <v>0</v>
      </c>
      <c r="I5928" s="19">
        <v>1210</v>
      </c>
      <c r="J5928" s="39">
        <v>0</v>
      </c>
      <c r="K5928" s="40">
        <v>48685</v>
      </c>
      <c r="L5928" s="19">
        <v>0</v>
      </c>
      <c r="M5928" s="19">
        <v>36472</v>
      </c>
      <c r="N5928" s="39">
        <v>0</v>
      </c>
      <c r="O5928" s="40">
        <v>0</v>
      </c>
      <c r="P5928" s="19">
        <v>0</v>
      </c>
      <c r="Q5928" s="19">
        <v>40699</v>
      </c>
      <c r="R5928" s="39">
        <v>0</v>
      </c>
      <c r="S5928" s="40">
        <v>29270</v>
      </c>
      <c r="T5928" s="19">
        <v>0</v>
      </c>
      <c r="U5928" s="19">
        <v>51321</v>
      </c>
      <c r="V5928" s="39"/>
      <c r="W5928" s="40"/>
      <c r="X5928" s="19"/>
      <c r="Y5928" s="19"/>
      <c r="Z5928" s="39"/>
      <c r="AA5928" s="40"/>
      <c r="AB5928" s="19"/>
      <c r="AC5928" s="19"/>
      <c r="AD5928" s="43"/>
      <c r="AE5928" s="26"/>
      <c r="AF5928" s="26"/>
      <c r="AG5928" s="44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6" t="s">
        <v>1656</v>
      </c>
      <c r="B5929" s="37" t="s">
        <v>837</v>
      </c>
      <c r="C5929" s="38" t="s">
        <v>838</v>
      </c>
      <c r="D5929" s="24">
        <f t="shared" si="184"/>
        <v>2579</v>
      </c>
      <c r="E5929" s="32">
        <f t="shared" si="185"/>
        <v>677877</v>
      </c>
      <c r="F5929" s="28">
        <v>0</v>
      </c>
      <c r="G5929" s="29">
        <v>38756</v>
      </c>
      <c r="H5929" s="19">
        <v>2579</v>
      </c>
      <c r="I5929" s="19">
        <v>41928</v>
      </c>
      <c r="J5929" s="39">
        <v>0</v>
      </c>
      <c r="K5929" s="40">
        <v>27102</v>
      </c>
      <c r="L5929" s="19">
        <v>0</v>
      </c>
      <c r="M5929" s="19">
        <v>83041</v>
      </c>
      <c r="N5929" s="39">
        <v>0</v>
      </c>
      <c r="O5929" s="40">
        <v>212917</v>
      </c>
      <c r="P5929" s="19">
        <v>0</v>
      </c>
      <c r="Q5929" s="19">
        <v>201938</v>
      </c>
      <c r="R5929" s="39">
        <v>0</v>
      </c>
      <c r="S5929" s="40">
        <v>35297</v>
      </c>
      <c r="T5929" s="19">
        <v>0</v>
      </c>
      <c r="U5929" s="19">
        <v>36898</v>
      </c>
      <c r="V5929" s="39"/>
      <c r="W5929" s="40"/>
      <c r="X5929" s="19"/>
      <c r="Y5929" s="19"/>
      <c r="Z5929" s="39"/>
      <c r="AA5929" s="40"/>
      <c r="AB5929" s="19"/>
      <c r="AC5929" s="19"/>
      <c r="AD5929" s="43"/>
      <c r="AE5929" s="26"/>
      <c r="AF5929" s="26"/>
      <c r="AG5929" s="44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6" t="s">
        <v>1656</v>
      </c>
      <c r="B5930" s="37" t="s">
        <v>839</v>
      </c>
      <c r="C5930" s="38" t="s">
        <v>840</v>
      </c>
      <c r="D5930" s="24">
        <f t="shared" si="184"/>
        <v>0</v>
      </c>
      <c r="E5930" s="32">
        <f t="shared" si="185"/>
        <v>3920367.9</v>
      </c>
      <c r="F5930" s="30">
        <v>0</v>
      </c>
      <c r="G5930" s="31">
        <v>3920367.9</v>
      </c>
      <c r="H5930" s="22">
        <v>0</v>
      </c>
      <c r="I5930" s="22">
        <v>0</v>
      </c>
      <c r="J5930" s="41">
        <v>0</v>
      </c>
      <c r="K5930" s="42">
        <v>0</v>
      </c>
      <c r="L5930" s="22">
        <v>0</v>
      </c>
      <c r="M5930" s="22">
        <v>0</v>
      </c>
      <c r="N5930" s="41">
        <v>0</v>
      </c>
      <c r="O5930" s="42">
        <v>0</v>
      </c>
      <c r="P5930" s="19">
        <v>0</v>
      </c>
      <c r="Q5930" s="19">
        <v>0</v>
      </c>
      <c r="R5930" s="41">
        <v>0</v>
      </c>
      <c r="S5930" s="42">
        <v>0</v>
      </c>
      <c r="T5930" s="22">
        <v>0</v>
      </c>
      <c r="U5930" s="22">
        <v>0</v>
      </c>
      <c r="V5930" s="41"/>
      <c r="W5930" s="42"/>
      <c r="X5930" s="22"/>
      <c r="Y5930" s="22"/>
      <c r="Z5930" s="41"/>
      <c r="AA5930" s="42"/>
      <c r="AB5930" s="22"/>
      <c r="AC5930" s="22"/>
      <c r="AD5930" s="43"/>
      <c r="AE5930" s="26"/>
      <c r="AF5930" s="26"/>
      <c r="AG5930" s="44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6" t="s">
        <v>1656</v>
      </c>
      <c r="B5931" s="37" t="s">
        <v>841</v>
      </c>
      <c r="C5931" s="38" t="s">
        <v>842</v>
      </c>
      <c r="D5931" s="24">
        <f t="shared" si="184"/>
        <v>0</v>
      </c>
      <c r="E5931" s="32">
        <f t="shared" si="185"/>
        <v>1500000</v>
      </c>
      <c r="F5931" s="30">
        <v>0</v>
      </c>
      <c r="G5931" s="31">
        <v>1500000</v>
      </c>
      <c r="H5931" s="22">
        <v>0</v>
      </c>
      <c r="I5931" s="22">
        <v>0</v>
      </c>
      <c r="J5931" s="41">
        <v>0</v>
      </c>
      <c r="K5931" s="42">
        <v>0</v>
      </c>
      <c r="L5931" s="22">
        <v>0</v>
      </c>
      <c r="M5931" s="22">
        <v>0</v>
      </c>
      <c r="N5931" s="41">
        <v>0</v>
      </c>
      <c r="O5931" s="42">
        <v>0</v>
      </c>
      <c r="P5931" s="22">
        <v>0</v>
      </c>
      <c r="Q5931" s="22">
        <v>0</v>
      </c>
      <c r="R5931" s="41">
        <v>0</v>
      </c>
      <c r="S5931" s="42">
        <v>0</v>
      </c>
      <c r="T5931" s="22">
        <v>0</v>
      </c>
      <c r="U5931" s="22">
        <v>0</v>
      </c>
      <c r="V5931" s="41"/>
      <c r="W5931" s="42"/>
      <c r="X5931" s="22"/>
      <c r="Y5931" s="22"/>
      <c r="Z5931" s="41"/>
      <c r="AA5931" s="42"/>
      <c r="AB5931" s="22"/>
      <c r="AC5931" s="22"/>
      <c r="AD5931" s="43"/>
      <c r="AE5931" s="26"/>
      <c r="AF5931" s="26"/>
      <c r="AG5931" s="44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6" t="s">
        <v>1656</v>
      </c>
      <c r="B5932" s="37" t="s">
        <v>843</v>
      </c>
      <c r="C5932" s="38" t="s">
        <v>844</v>
      </c>
      <c r="D5932" s="24">
        <f t="shared" si="184"/>
        <v>2680.5</v>
      </c>
      <c r="E5932" s="32">
        <f t="shared" si="185"/>
        <v>151980.25</v>
      </c>
      <c r="F5932" s="28">
        <v>0</v>
      </c>
      <c r="G5932" s="29">
        <v>3407.5</v>
      </c>
      <c r="H5932" s="19">
        <v>0</v>
      </c>
      <c r="I5932" s="19">
        <v>14399</v>
      </c>
      <c r="J5932" s="39">
        <v>2680.5</v>
      </c>
      <c r="K5932" s="40">
        <v>4234.5</v>
      </c>
      <c r="L5932" s="19">
        <v>0</v>
      </c>
      <c r="M5932" s="19">
        <v>3190</v>
      </c>
      <c r="N5932" s="39">
        <v>0</v>
      </c>
      <c r="O5932" s="40">
        <v>54222</v>
      </c>
      <c r="P5932" s="22">
        <v>0</v>
      </c>
      <c r="Q5932" s="22">
        <v>24688.5</v>
      </c>
      <c r="R5932" s="39">
        <v>0</v>
      </c>
      <c r="S5932" s="40">
        <v>33302</v>
      </c>
      <c r="T5932" s="19">
        <v>0</v>
      </c>
      <c r="U5932" s="19">
        <v>14536.75</v>
      </c>
      <c r="V5932" s="39"/>
      <c r="W5932" s="40"/>
      <c r="X5932" s="19"/>
      <c r="Y5932" s="19"/>
      <c r="Z5932" s="39"/>
      <c r="AA5932" s="40"/>
      <c r="AB5932" s="19"/>
      <c r="AC5932" s="19"/>
      <c r="AD5932" s="43"/>
      <c r="AE5932" s="26"/>
      <c r="AF5932" s="26"/>
      <c r="AG5932" s="44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6" t="s">
        <v>1656</v>
      </c>
      <c r="B5933" s="37" t="s">
        <v>845</v>
      </c>
      <c r="C5933" s="38" t="s">
        <v>846</v>
      </c>
      <c r="D5933" s="24">
        <f t="shared" si="184"/>
        <v>126665</v>
      </c>
      <c r="E5933" s="32">
        <f t="shared" si="185"/>
        <v>163925.54999999999</v>
      </c>
      <c r="F5933" s="28">
        <v>0</v>
      </c>
      <c r="G5933" s="29">
        <v>14501.5</v>
      </c>
      <c r="H5933" s="19">
        <v>19288</v>
      </c>
      <c r="I5933" s="19">
        <v>14980</v>
      </c>
      <c r="J5933" s="39">
        <v>12310</v>
      </c>
      <c r="K5933" s="40">
        <v>9406.5</v>
      </c>
      <c r="L5933" s="19">
        <v>2145</v>
      </c>
      <c r="M5933" s="19">
        <v>45865.5</v>
      </c>
      <c r="N5933" s="39">
        <v>6957.5</v>
      </c>
      <c r="O5933" s="40">
        <v>24113.25</v>
      </c>
      <c r="P5933" s="19">
        <v>57272.5</v>
      </c>
      <c r="Q5933" s="19">
        <v>8609.4</v>
      </c>
      <c r="R5933" s="39">
        <v>19165.5</v>
      </c>
      <c r="S5933" s="40">
        <v>11798.15</v>
      </c>
      <c r="T5933" s="19">
        <v>9526.5</v>
      </c>
      <c r="U5933" s="19">
        <v>34651.25</v>
      </c>
      <c r="V5933" s="39"/>
      <c r="W5933" s="40"/>
      <c r="X5933" s="19"/>
      <c r="Y5933" s="19"/>
      <c r="Z5933" s="39"/>
      <c r="AA5933" s="40"/>
      <c r="AB5933" s="19"/>
      <c r="AC5933" s="19"/>
      <c r="AD5933" s="43"/>
      <c r="AE5933" s="26"/>
      <c r="AF5933" s="26"/>
      <c r="AG5933" s="44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6" t="s">
        <v>1656</v>
      </c>
      <c r="B5934" s="37" t="s">
        <v>847</v>
      </c>
      <c r="C5934" s="38" t="s">
        <v>848</v>
      </c>
      <c r="D5934" s="24">
        <f t="shared" si="184"/>
        <v>0</v>
      </c>
      <c r="E5934" s="32">
        <f t="shared" si="185"/>
        <v>0</v>
      </c>
      <c r="F5934" s="28"/>
      <c r="G5934" s="29"/>
      <c r="H5934" s="19"/>
      <c r="I5934" s="19"/>
      <c r="J5934" s="39"/>
      <c r="K5934" s="40"/>
      <c r="L5934" s="19"/>
      <c r="M5934" s="19"/>
      <c r="N5934" s="39"/>
      <c r="O5934" s="40"/>
      <c r="P5934" s="19"/>
      <c r="Q5934" s="19"/>
      <c r="R5934" s="39"/>
      <c r="S5934" s="40"/>
      <c r="T5934" s="19"/>
      <c r="U5934" s="19"/>
      <c r="V5934" s="39"/>
      <c r="W5934" s="40"/>
      <c r="X5934" s="19"/>
      <c r="Y5934" s="19"/>
      <c r="Z5934" s="39"/>
      <c r="AA5934" s="40"/>
      <c r="AB5934" s="19"/>
      <c r="AC5934" s="19"/>
      <c r="AD5934" s="43"/>
      <c r="AE5934" s="26"/>
      <c r="AF5934" s="26"/>
      <c r="AG5934" s="44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6" t="s">
        <v>1656</v>
      </c>
      <c r="B5935" s="37" t="s">
        <v>849</v>
      </c>
      <c r="C5935" s="38" t="s">
        <v>850</v>
      </c>
      <c r="D5935" s="24">
        <f t="shared" si="184"/>
        <v>0</v>
      </c>
      <c r="E5935" s="32">
        <f t="shared" si="185"/>
        <v>8292</v>
      </c>
      <c r="F5935" s="30"/>
      <c r="G5935" s="31"/>
      <c r="H5935" s="22"/>
      <c r="I5935" s="22"/>
      <c r="J5935" s="41"/>
      <c r="K5935" s="42"/>
      <c r="L5935" s="22"/>
      <c r="M5935" s="22"/>
      <c r="N5935" s="41"/>
      <c r="O5935" s="42"/>
      <c r="P5935" s="19">
        <v>0</v>
      </c>
      <c r="Q5935" s="19">
        <v>7180</v>
      </c>
      <c r="R5935" s="41">
        <v>0</v>
      </c>
      <c r="S5935" s="42">
        <v>1112</v>
      </c>
      <c r="T5935" s="22">
        <v>0</v>
      </c>
      <c r="U5935" s="22">
        <v>0</v>
      </c>
      <c r="V5935" s="41"/>
      <c r="W5935" s="42"/>
      <c r="X5935" s="22"/>
      <c r="Y5935" s="22"/>
      <c r="Z5935" s="41"/>
      <c r="AA5935" s="42"/>
      <c r="AB5935" s="22"/>
      <c r="AC5935" s="22"/>
      <c r="AD5935" s="43"/>
      <c r="AE5935" s="26"/>
      <c r="AF5935" s="26"/>
      <c r="AG5935" s="44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6" t="s">
        <v>1656</v>
      </c>
      <c r="B5936" s="37" t="s">
        <v>851</v>
      </c>
      <c r="C5936" s="38" t="s">
        <v>852</v>
      </c>
      <c r="D5936" s="24">
        <f t="shared" si="184"/>
        <v>0</v>
      </c>
      <c r="E5936" s="32">
        <f t="shared" si="185"/>
        <v>0</v>
      </c>
      <c r="F5936" s="30"/>
      <c r="G5936" s="31"/>
      <c r="H5936" s="22"/>
      <c r="I5936" s="22"/>
      <c r="J5936" s="41"/>
      <c r="K5936" s="42"/>
      <c r="L5936" s="22"/>
      <c r="M5936" s="22"/>
      <c r="N5936" s="41"/>
      <c r="O5936" s="42"/>
      <c r="P5936" s="22"/>
      <c r="Q5936" s="22"/>
      <c r="R5936" s="41"/>
      <c r="S5936" s="42"/>
      <c r="T5936" s="22"/>
      <c r="U5936" s="22"/>
      <c r="V5936" s="41"/>
      <c r="W5936" s="42"/>
      <c r="X5936" s="22"/>
      <c r="Y5936" s="22"/>
      <c r="Z5936" s="41"/>
      <c r="AA5936" s="42"/>
      <c r="AB5936" s="22"/>
      <c r="AC5936" s="22"/>
      <c r="AD5936" s="43"/>
      <c r="AE5936" s="26"/>
      <c r="AF5936" s="26"/>
      <c r="AG5936" s="44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6" t="s">
        <v>1656</v>
      </c>
      <c r="B5937" s="37" t="s">
        <v>853</v>
      </c>
      <c r="C5937" s="38" t="s">
        <v>854</v>
      </c>
      <c r="D5937" s="24">
        <f t="shared" si="184"/>
        <v>0</v>
      </c>
      <c r="E5937" s="32">
        <f t="shared" si="185"/>
        <v>0</v>
      </c>
      <c r="F5937" s="30"/>
      <c r="G5937" s="31"/>
      <c r="H5937" s="22"/>
      <c r="I5937" s="22"/>
      <c r="J5937" s="41"/>
      <c r="K5937" s="42"/>
      <c r="L5937" s="22"/>
      <c r="M5937" s="22"/>
      <c r="N5937" s="41"/>
      <c r="O5937" s="42"/>
      <c r="P5937" s="22"/>
      <c r="Q5937" s="22"/>
      <c r="R5937" s="41"/>
      <c r="S5937" s="42"/>
      <c r="T5937" s="22"/>
      <c r="U5937" s="22"/>
      <c r="V5937" s="41"/>
      <c r="W5937" s="42"/>
      <c r="X5937" s="22"/>
      <c r="Y5937" s="22"/>
      <c r="Z5937" s="41"/>
      <c r="AA5937" s="42"/>
      <c r="AB5937" s="22"/>
      <c r="AC5937" s="22"/>
      <c r="AD5937" s="43"/>
      <c r="AE5937" s="26"/>
      <c r="AF5937" s="26"/>
      <c r="AG5937" s="44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6" t="s">
        <v>1656</v>
      </c>
      <c r="B5938" s="37" t="s">
        <v>855</v>
      </c>
      <c r="C5938" s="38" t="s">
        <v>856</v>
      </c>
      <c r="D5938" s="24">
        <f t="shared" si="184"/>
        <v>0</v>
      </c>
      <c r="E5938" s="32">
        <f t="shared" si="185"/>
        <v>0</v>
      </c>
      <c r="F5938" s="30"/>
      <c r="G5938" s="31"/>
      <c r="H5938" s="22"/>
      <c r="I5938" s="22"/>
      <c r="J5938" s="41"/>
      <c r="K5938" s="42"/>
      <c r="L5938" s="22"/>
      <c r="M5938" s="22"/>
      <c r="N5938" s="41"/>
      <c r="O5938" s="42"/>
      <c r="P5938" s="22"/>
      <c r="Q5938" s="22"/>
      <c r="R5938" s="41"/>
      <c r="S5938" s="42"/>
      <c r="T5938" s="22"/>
      <c r="U5938" s="22"/>
      <c r="V5938" s="41"/>
      <c r="W5938" s="42"/>
      <c r="X5938" s="22"/>
      <c r="Y5938" s="22"/>
      <c r="Z5938" s="41"/>
      <c r="AA5938" s="42"/>
      <c r="AB5938" s="22"/>
      <c r="AC5938" s="22"/>
      <c r="AD5938" s="43"/>
      <c r="AE5938" s="26"/>
      <c r="AF5938" s="26"/>
      <c r="AG5938" s="44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6" t="s">
        <v>1656</v>
      </c>
      <c r="B5939" s="37" t="s">
        <v>857</v>
      </c>
      <c r="C5939" s="38" t="s">
        <v>858</v>
      </c>
      <c r="D5939" s="24">
        <f t="shared" si="184"/>
        <v>78058.51999999999</v>
      </c>
      <c r="E5939" s="32">
        <f t="shared" si="185"/>
        <v>2530.5</v>
      </c>
      <c r="F5939" s="28"/>
      <c r="G5939" s="29"/>
      <c r="H5939" s="19">
        <v>3478.6</v>
      </c>
      <c r="I5939" s="19">
        <v>0</v>
      </c>
      <c r="J5939" s="39">
        <v>0</v>
      </c>
      <c r="K5939" s="40">
        <v>2530.5</v>
      </c>
      <c r="L5939" s="19">
        <v>0</v>
      </c>
      <c r="M5939" s="19">
        <v>0</v>
      </c>
      <c r="N5939" s="39">
        <v>35366.75</v>
      </c>
      <c r="O5939" s="40">
        <v>0</v>
      </c>
      <c r="P5939" s="22">
        <v>7390.1</v>
      </c>
      <c r="Q5939" s="22">
        <v>0</v>
      </c>
      <c r="R5939" s="39">
        <v>20037.669999999998</v>
      </c>
      <c r="S5939" s="40">
        <v>0</v>
      </c>
      <c r="T5939" s="19">
        <v>11785.4</v>
      </c>
      <c r="U5939" s="19">
        <v>0</v>
      </c>
      <c r="V5939" s="39"/>
      <c r="W5939" s="40"/>
      <c r="X5939" s="19"/>
      <c r="Y5939" s="19"/>
      <c r="Z5939" s="39"/>
      <c r="AA5939" s="40"/>
      <c r="AB5939" s="19"/>
      <c r="AC5939" s="19"/>
      <c r="AD5939" s="43"/>
      <c r="AE5939" s="26"/>
      <c r="AF5939" s="26"/>
      <c r="AG5939" s="44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6" t="s">
        <v>1656</v>
      </c>
      <c r="B5940" s="37" t="s">
        <v>859</v>
      </c>
      <c r="C5940" s="38" t="s">
        <v>860</v>
      </c>
      <c r="D5940" s="24">
        <f t="shared" si="184"/>
        <v>0</v>
      </c>
      <c r="E5940" s="32">
        <f t="shared" si="185"/>
        <v>0</v>
      </c>
      <c r="F5940" s="28"/>
      <c r="G5940" s="29"/>
      <c r="H5940" s="19"/>
      <c r="I5940" s="19"/>
      <c r="J5940" s="39"/>
      <c r="K5940" s="40"/>
      <c r="L5940" s="19"/>
      <c r="M5940" s="19"/>
      <c r="N5940" s="39"/>
      <c r="O5940" s="40"/>
      <c r="P5940" s="19"/>
      <c r="Q5940" s="19"/>
      <c r="R5940" s="39"/>
      <c r="S5940" s="40"/>
      <c r="T5940" s="19"/>
      <c r="U5940" s="19"/>
      <c r="V5940" s="39"/>
      <c r="W5940" s="40"/>
      <c r="X5940" s="19"/>
      <c r="Y5940" s="19"/>
      <c r="Z5940" s="39"/>
      <c r="AA5940" s="40"/>
      <c r="AB5940" s="19"/>
      <c r="AC5940" s="19"/>
      <c r="AD5940" s="43"/>
      <c r="AE5940" s="26"/>
      <c r="AF5940" s="26"/>
      <c r="AG5940" s="44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6" t="s">
        <v>1656</v>
      </c>
      <c r="B5941" s="37" t="s">
        <v>861</v>
      </c>
      <c r="C5941" s="38" t="s">
        <v>862</v>
      </c>
      <c r="D5941" s="24">
        <f t="shared" si="184"/>
        <v>0</v>
      </c>
      <c r="E5941" s="32">
        <f t="shared" si="185"/>
        <v>0</v>
      </c>
      <c r="F5941" s="30"/>
      <c r="G5941" s="31"/>
      <c r="H5941" s="22"/>
      <c r="I5941" s="22"/>
      <c r="J5941" s="41"/>
      <c r="K5941" s="42"/>
      <c r="L5941" s="22"/>
      <c r="M5941" s="22"/>
      <c r="N5941" s="41"/>
      <c r="O5941" s="42"/>
      <c r="P5941" s="19"/>
      <c r="Q5941" s="19"/>
      <c r="R5941" s="41"/>
      <c r="S5941" s="42"/>
      <c r="T5941" s="22"/>
      <c r="U5941" s="22"/>
      <c r="V5941" s="41"/>
      <c r="W5941" s="42"/>
      <c r="X5941" s="22"/>
      <c r="Y5941" s="22"/>
      <c r="Z5941" s="41"/>
      <c r="AA5941" s="42"/>
      <c r="AB5941" s="22"/>
      <c r="AC5941" s="22"/>
      <c r="AD5941" s="43"/>
      <c r="AE5941" s="26"/>
      <c r="AF5941" s="26"/>
      <c r="AG5941" s="44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6" t="s">
        <v>1656</v>
      </c>
      <c r="B5942" s="37" t="s">
        <v>863</v>
      </c>
      <c r="C5942" s="38" t="s">
        <v>864</v>
      </c>
      <c r="D5942" s="24">
        <f t="shared" si="184"/>
        <v>0</v>
      </c>
      <c r="E5942" s="32">
        <f t="shared" si="185"/>
        <v>0</v>
      </c>
      <c r="F5942" s="28"/>
      <c r="G5942" s="29"/>
      <c r="H5942" s="19">
        <v>0</v>
      </c>
      <c r="I5942" s="19">
        <v>0</v>
      </c>
      <c r="J5942" s="39">
        <v>0</v>
      </c>
      <c r="K5942" s="40">
        <v>0</v>
      </c>
      <c r="L5942" s="19">
        <v>0</v>
      </c>
      <c r="M5942" s="19">
        <v>0</v>
      </c>
      <c r="N5942" s="39">
        <v>0</v>
      </c>
      <c r="O5942" s="40">
        <v>0</v>
      </c>
      <c r="P5942" s="22">
        <v>0</v>
      </c>
      <c r="Q5942" s="22">
        <v>0</v>
      </c>
      <c r="R5942" s="39">
        <v>0</v>
      </c>
      <c r="S5942" s="40">
        <v>0</v>
      </c>
      <c r="T5942" s="19">
        <v>0</v>
      </c>
      <c r="U5942" s="19">
        <v>0</v>
      </c>
      <c r="V5942" s="39"/>
      <c r="W5942" s="40"/>
      <c r="X5942" s="19"/>
      <c r="Y5942" s="19"/>
      <c r="Z5942" s="39"/>
      <c r="AA5942" s="40"/>
      <c r="AB5942" s="19"/>
      <c r="AC5942" s="19"/>
      <c r="AD5942" s="43"/>
      <c r="AE5942" s="26"/>
      <c r="AF5942" s="26"/>
      <c r="AG5942" s="44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6" t="s">
        <v>1656</v>
      </c>
      <c r="B5943" s="37" t="s">
        <v>865</v>
      </c>
      <c r="C5943" s="38" t="s">
        <v>866</v>
      </c>
      <c r="D5943" s="24">
        <f t="shared" si="184"/>
        <v>2131086.61</v>
      </c>
      <c r="E5943" s="32">
        <f t="shared" si="185"/>
        <v>0</v>
      </c>
      <c r="F5943" s="28"/>
      <c r="G5943" s="29"/>
      <c r="H5943" s="19">
        <v>298446.26</v>
      </c>
      <c r="I5943" s="19">
        <v>0</v>
      </c>
      <c r="J5943" s="39">
        <v>0</v>
      </c>
      <c r="K5943" s="40">
        <v>0</v>
      </c>
      <c r="L5943" s="19">
        <v>0</v>
      </c>
      <c r="M5943" s="19">
        <v>0</v>
      </c>
      <c r="N5943" s="39">
        <v>337844.47</v>
      </c>
      <c r="O5943" s="40">
        <v>0</v>
      </c>
      <c r="P5943" s="19">
        <v>337844.47999999998</v>
      </c>
      <c r="Q5943" s="19">
        <v>0</v>
      </c>
      <c r="R5943" s="39">
        <v>819106.92</v>
      </c>
      <c r="S5943" s="40">
        <v>0</v>
      </c>
      <c r="T5943" s="19">
        <v>337844.47999999998</v>
      </c>
      <c r="U5943" s="19">
        <v>0</v>
      </c>
      <c r="V5943" s="39"/>
      <c r="W5943" s="40"/>
      <c r="X5943" s="19"/>
      <c r="Y5943" s="19"/>
      <c r="Z5943" s="39"/>
      <c r="AA5943" s="40"/>
      <c r="AB5943" s="19"/>
      <c r="AC5943" s="19"/>
      <c r="AD5943" s="43"/>
      <c r="AE5943" s="26"/>
      <c r="AF5943" s="26"/>
      <c r="AG5943" s="44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6" t="s">
        <v>1656</v>
      </c>
      <c r="B5944" s="37" t="s">
        <v>867</v>
      </c>
      <c r="C5944" s="38" t="s">
        <v>868</v>
      </c>
      <c r="D5944" s="24">
        <f t="shared" si="184"/>
        <v>0</v>
      </c>
      <c r="E5944" s="32">
        <f t="shared" si="185"/>
        <v>0</v>
      </c>
      <c r="F5944" s="28"/>
      <c r="G5944" s="29"/>
      <c r="H5944" s="19">
        <v>0</v>
      </c>
      <c r="I5944" s="19">
        <v>0</v>
      </c>
      <c r="J5944" s="39">
        <v>0</v>
      </c>
      <c r="K5944" s="40">
        <v>0</v>
      </c>
      <c r="L5944" s="19">
        <v>0</v>
      </c>
      <c r="M5944" s="19">
        <v>0</v>
      </c>
      <c r="N5944" s="39">
        <v>0</v>
      </c>
      <c r="O5944" s="40">
        <v>0</v>
      </c>
      <c r="P5944" s="19">
        <v>0</v>
      </c>
      <c r="Q5944" s="19">
        <v>0</v>
      </c>
      <c r="R5944" s="39">
        <v>0</v>
      </c>
      <c r="S5944" s="40">
        <v>0</v>
      </c>
      <c r="T5944" s="19">
        <v>0</v>
      </c>
      <c r="U5944" s="19">
        <v>0</v>
      </c>
      <c r="V5944" s="39"/>
      <c r="W5944" s="40"/>
      <c r="X5944" s="19"/>
      <c r="Y5944" s="19"/>
      <c r="Z5944" s="39"/>
      <c r="AA5944" s="40"/>
      <c r="AB5944" s="19"/>
      <c r="AC5944" s="19"/>
      <c r="AD5944" s="43"/>
      <c r="AE5944" s="26"/>
      <c r="AF5944" s="26"/>
      <c r="AG5944" s="44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6" t="s">
        <v>1656</v>
      </c>
      <c r="B5945" s="37" t="s">
        <v>869</v>
      </c>
      <c r="C5945" s="38" t="s">
        <v>870</v>
      </c>
      <c r="D5945" s="24">
        <f t="shared" si="184"/>
        <v>0</v>
      </c>
      <c r="E5945" s="32">
        <f t="shared" si="185"/>
        <v>0</v>
      </c>
      <c r="F5945" s="30"/>
      <c r="G5945" s="31"/>
      <c r="H5945" s="22"/>
      <c r="I5945" s="22"/>
      <c r="J5945" s="41"/>
      <c r="K5945" s="42"/>
      <c r="L5945" s="22"/>
      <c r="M5945" s="22"/>
      <c r="N5945" s="41"/>
      <c r="O5945" s="42"/>
      <c r="P5945" s="19"/>
      <c r="Q5945" s="19"/>
      <c r="R5945" s="41"/>
      <c r="S5945" s="42"/>
      <c r="T5945" s="22"/>
      <c r="U5945" s="22"/>
      <c r="V5945" s="41"/>
      <c r="W5945" s="42"/>
      <c r="X5945" s="22"/>
      <c r="Y5945" s="22"/>
      <c r="Z5945" s="41"/>
      <c r="AA5945" s="42"/>
      <c r="AB5945" s="22"/>
      <c r="AC5945" s="22"/>
      <c r="AD5945" s="43"/>
      <c r="AE5945" s="26"/>
      <c r="AF5945" s="26"/>
      <c r="AG5945" s="44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6" t="s">
        <v>1656</v>
      </c>
      <c r="B5946" s="37" t="s">
        <v>871</v>
      </c>
      <c r="C5946" s="38" t="s">
        <v>872</v>
      </c>
      <c r="D5946" s="24">
        <f t="shared" si="184"/>
        <v>3707</v>
      </c>
      <c r="E5946" s="32">
        <f t="shared" si="185"/>
        <v>219454</v>
      </c>
      <c r="F5946" s="28">
        <v>450</v>
      </c>
      <c r="G5946" s="29">
        <v>24368</v>
      </c>
      <c r="H5946" s="19">
        <v>0</v>
      </c>
      <c r="I5946" s="19">
        <v>21190</v>
      </c>
      <c r="J5946" s="39">
        <v>0</v>
      </c>
      <c r="K5946" s="40">
        <v>29244</v>
      </c>
      <c r="L5946" s="19">
        <v>295</v>
      </c>
      <c r="M5946" s="19">
        <v>27532</v>
      </c>
      <c r="N5946" s="39">
        <v>2307</v>
      </c>
      <c r="O5946" s="40">
        <v>34684</v>
      </c>
      <c r="P5946" s="22">
        <v>0</v>
      </c>
      <c r="Q5946" s="22">
        <v>41376</v>
      </c>
      <c r="R5946" s="39">
        <v>0</v>
      </c>
      <c r="S5946" s="40">
        <v>19733</v>
      </c>
      <c r="T5946" s="19">
        <v>655</v>
      </c>
      <c r="U5946" s="19">
        <v>21327</v>
      </c>
      <c r="V5946" s="39"/>
      <c r="W5946" s="40"/>
      <c r="X5946" s="19"/>
      <c r="Y5946" s="19"/>
      <c r="Z5946" s="39"/>
      <c r="AA5946" s="40"/>
      <c r="AB5946" s="19"/>
      <c r="AC5946" s="19"/>
      <c r="AD5946" s="43"/>
      <c r="AE5946" s="26"/>
      <c r="AF5946" s="26"/>
      <c r="AG5946" s="44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6" t="s">
        <v>1656</v>
      </c>
      <c r="B5947" s="37" t="s">
        <v>873</v>
      </c>
      <c r="C5947" s="38" t="s">
        <v>874</v>
      </c>
      <c r="D5947" s="24">
        <f t="shared" si="184"/>
        <v>0</v>
      </c>
      <c r="E5947" s="32">
        <f t="shared" si="185"/>
        <v>64138</v>
      </c>
      <c r="F5947" s="28">
        <v>0</v>
      </c>
      <c r="G5947" s="29">
        <v>4375</v>
      </c>
      <c r="H5947" s="19">
        <v>0</v>
      </c>
      <c r="I5947" s="19">
        <v>6154</v>
      </c>
      <c r="J5947" s="39">
        <v>0</v>
      </c>
      <c r="K5947" s="40">
        <v>2430</v>
      </c>
      <c r="L5947" s="19">
        <v>0</v>
      </c>
      <c r="M5947" s="19">
        <v>11548</v>
      </c>
      <c r="N5947" s="39">
        <v>0</v>
      </c>
      <c r="O5947" s="40">
        <v>6986</v>
      </c>
      <c r="P5947" s="19">
        <v>0</v>
      </c>
      <c r="Q5947" s="19">
        <v>10747</v>
      </c>
      <c r="R5947" s="39">
        <v>0</v>
      </c>
      <c r="S5947" s="40">
        <v>7443</v>
      </c>
      <c r="T5947" s="19">
        <v>0</v>
      </c>
      <c r="U5947" s="19">
        <v>14455</v>
      </c>
      <c r="V5947" s="39"/>
      <c r="W5947" s="40"/>
      <c r="X5947" s="19"/>
      <c r="Y5947" s="19"/>
      <c r="Z5947" s="39"/>
      <c r="AA5947" s="40"/>
      <c r="AB5947" s="19"/>
      <c r="AC5947" s="19"/>
      <c r="AD5947" s="43"/>
      <c r="AE5947" s="26"/>
      <c r="AF5947" s="26"/>
      <c r="AG5947" s="44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6" t="s">
        <v>1656</v>
      </c>
      <c r="B5948" s="37" t="s">
        <v>875</v>
      </c>
      <c r="C5948" s="38" t="s">
        <v>876</v>
      </c>
      <c r="D5948" s="24">
        <f t="shared" si="184"/>
        <v>0</v>
      </c>
      <c r="E5948" s="32">
        <f t="shared" si="185"/>
        <v>0</v>
      </c>
      <c r="F5948" s="28"/>
      <c r="G5948" s="29"/>
      <c r="H5948" s="19"/>
      <c r="I5948" s="19"/>
      <c r="J5948" s="39"/>
      <c r="K5948" s="40"/>
      <c r="L5948" s="19"/>
      <c r="M5948" s="19"/>
      <c r="N5948" s="39"/>
      <c r="O5948" s="40"/>
      <c r="P5948" s="19"/>
      <c r="Q5948" s="19"/>
      <c r="R5948" s="39"/>
      <c r="S5948" s="40"/>
      <c r="T5948" s="19"/>
      <c r="U5948" s="19"/>
      <c r="V5948" s="39"/>
      <c r="W5948" s="40"/>
      <c r="X5948" s="19"/>
      <c r="Y5948" s="19"/>
      <c r="Z5948" s="39"/>
      <c r="AA5948" s="40"/>
      <c r="AB5948" s="19"/>
      <c r="AC5948" s="19"/>
      <c r="AD5948" s="43"/>
      <c r="AE5948" s="26"/>
      <c r="AF5948" s="26"/>
      <c r="AG5948" s="44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6" t="s">
        <v>1656</v>
      </c>
      <c r="B5949" s="37" t="s">
        <v>877</v>
      </c>
      <c r="C5949" s="38" t="s">
        <v>878</v>
      </c>
      <c r="D5949" s="24">
        <f t="shared" si="184"/>
        <v>0</v>
      </c>
      <c r="E5949" s="32">
        <f t="shared" si="185"/>
        <v>0</v>
      </c>
      <c r="F5949" s="28"/>
      <c r="G5949" s="29"/>
      <c r="H5949" s="19"/>
      <c r="I5949" s="19"/>
      <c r="J5949" s="39"/>
      <c r="K5949" s="40"/>
      <c r="L5949" s="19"/>
      <c r="M5949" s="19"/>
      <c r="N5949" s="39"/>
      <c r="O5949" s="40"/>
      <c r="P5949" s="19"/>
      <c r="Q5949" s="19"/>
      <c r="R5949" s="39"/>
      <c r="S5949" s="40"/>
      <c r="T5949" s="19"/>
      <c r="U5949" s="19"/>
      <c r="V5949" s="39"/>
      <c r="W5949" s="40"/>
      <c r="X5949" s="19"/>
      <c r="Y5949" s="19"/>
      <c r="Z5949" s="39"/>
      <c r="AA5949" s="40"/>
      <c r="AB5949" s="19"/>
      <c r="AC5949" s="19"/>
      <c r="AD5949" s="43"/>
      <c r="AE5949" s="26"/>
      <c r="AF5949" s="26"/>
      <c r="AG5949" s="44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6" t="s">
        <v>1656</v>
      </c>
      <c r="B5950" s="37" t="s">
        <v>879</v>
      </c>
      <c r="C5950" s="38" t="s">
        <v>880</v>
      </c>
      <c r="D5950" s="24">
        <f t="shared" si="184"/>
        <v>450</v>
      </c>
      <c r="E5950" s="32">
        <f t="shared" si="185"/>
        <v>18653</v>
      </c>
      <c r="F5950" s="28">
        <v>450</v>
      </c>
      <c r="G5950" s="29">
        <v>3860</v>
      </c>
      <c r="H5950" s="19">
        <v>0</v>
      </c>
      <c r="I5950" s="19">
        <v>2025</v>
      </c>
      <c r="J5950" s="39">
        <v>0</v>
      </c>
      <c r="K5950" s="40">
        <v>3463</v>
      </c>
      <c r="L5950" s="19">
        <v>0</v>
      </c>
      <c r="M5950" s="19">
        <v>4645</v>
      </c>
      <c r="N5950" s="39">
        <v>0</v>
      </c>
      <c r="O5950" s="40">
        <v>775</v>
      </c>
      <c r="P5950" s="19">
        <v>0</v>
      </c>
      <c r="Q5950" s="19">
        <v>1810</v>
      </c>
      <c r="R5950" s="39">
        <v>0</v>
      </c>
      <c r="S5950" s="40">
        <v>1370</v>
      </c>
      <c r="T5950" s="19">
        <v>0</v>
      </c>
      <c r="U5950" s="19">
        <v>705</v>
      </c>
      <c r="V5950" s="39"/>
      <c r="W5950" s="40"/>
      <c r="X5950" s="19"/>
      <c r="Y5950" s="19"/>
      <c r="Z5950" s="39"/>
      <c r="AA5950" s="40"/>
      <c r="AB5950" s="19"/>
      <c r="AC5950" s="19"/>
      <c r="AD5950" s="43"/>
      <c r="AE5950" s="26"/>
      <c r="AF5950" s="26"/>
      <c r="AG5950" s="44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6" t="s">
        <v>1656</v>
      </c>
      <c r="B5951" s="37" t="s">
        <v>881</v>
      </c>
      <c r="C5951" s="38" t="s">
        <v>882</v>
      </c>
      <c r="D5951" s="24">
        <f t="shared" si="184"/>
        <v>0</v>
      </c>
      <c r="E5951" s="32">
        <f t="shared" si="185"/>
        <v>7331</v>
      </c>
      <c r="F5951" s="30">
        <v>0</v>
      </c>
      <c r="G5951" s="31">
        <v>4133</v>
      </c>
      <c r="H5951" s="22">
        <v>0</v>
      </c>
      <c r="I5951" s="22">
        <v>0</v>
      </c>
      <c r="J5951" s="41">
        <v>0</v>
      </c>
      <c r="K5951" s="42">
        <v>0</v>
      </c>
      <c r="L5951" s="22">
        <v>0</v>
      </c>
      <c r="M5951" s="22">
        <v>0</v>
      </c>
      <c r="N5951" s="41">
        <v>0</v>
      </c>
      <c r="O5951" s="42">
        <v>0</v>
      </c>
      <c r="P5951" s="19">
        <v>0</v>
      </c>
      <c r="Q5951" s="19">
        <v>1317</v>
      </c>
      <c r="R5951" s="41">
        <v>0</v>
      </c>
      <c r="S5951" s="42">
        <v>1881</v>
      </c>
      <c r="T5951" s="22">
        <v>0</v>
      </c>
      <c r="U5951" s="22">
        <v>0</v>
      </c>
      <c r="V5951" s="41"/>
      <c r="W5951" s="42"/>
      <c r="X5951" s="22"/>
      <c r="Y5951" s="22"/>
      <c r="Z5951" s="41"/>
      <c r="AA5951" s="42"/>
      <c r="AB5951" s="22"/>
      <c r="AC5951" s="22"/>
      <c r="AD5951" s="43"/>
      <c r="AE5951" s="26"/>
      <c r="AF5951" s="26"/>
      <c r="AG5951" s="44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6" t="s">
        <v>1656</v>
      </c>
      <c r="B5952" s="37" t="s">
        <v>883</v>
      </c>
      <c r="C5952" s="38" t="s">
        <v>884</v>
      </c>
      <c r="D5952" s="24">
        <f t="shared" si="184"/>
        <v>0</v>
      </c>
      <c r="E5952" s="32">
        <f t="shared" si="185"/>
        <v>0</v>
      </c>
      <c r="F5952" s="28"/>
      <c r="G5952" s="29"/>
      <c r="H5952" s="19"/>
      <c r="I5952" s="19"/>
      <c r="J5952" s="39"/>
      <c r="K5952" s="40"/>
      <c r="L5952" s="19"/>
      <c r="M5952" s="19"/>
      <c r="N5952" s="39"/>
      <c r="O5952" s="40"/>
      <c r="P5952" s="22"/>
      <c r="Q5952" s="22"/>
      <c r="R5952" s="39"/>
      <c r="S5952" s="40"/>
      <c r="T5952" s="19"/>
      <c r="U5952" s="19"/>
      <c r="V5952" s="39"/>
      <c r="W5952" s="40"/>
      <c r="X5952" s="19"/>
      <c r="Y5952" s="19"/>
      <c r="Z5952" s="39"/>
      <c r="AA5952" s="40"/>
      <c r="AB5952" s="19"/>
      <c r="AC5952" s="19"/>
      <c r="AD5952" s="43"/>
      <c r="AE5952" s="26"/>
      <c r="AF5952" s="26"/>
      <c r="AG5952" s="44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6" t="s">
        <v>1656</v>
      </c>
      <c r="B5953" s="37" t="s">
        <v>885</v>
      </c>
      <c r="C5953" s="38" t="s">
        <v>886</v>
      </c>
      <c r="D5953" s="24">
        <f t="shared" si="184"/>
        <v>0</v>
      </c>
      <c r="E5953" s="32">
        <f t="shared" si="185"/>
        <v>0</v>
      </c>
      <c r="F5953" s="30"/>
      <c r="G5953" s="31"/>
      <c r="H5953" s="22"/>
      <c r="I5953" s="22"/>
      <c r="J5953" s="41"/>
      <c r="K5953" s="42"/>
      <c r="L5953" s="22"/>
      <c r="M5953" s="22"/>
      <c r="N5953" s="41"/>
      <c r="O5953" s="42"/>
      <c r="P5953" s="19"/>
      <c r="Q5953" s="19"/>
      <c r="R5953" s="41"/>
      <c r="S5953" s="42"/>
      <c r="T5953" s="22"/>
      <c r="U5953" s="22"/>
      <c r="V5953" s="41"/>
      <c r="W5953" s="42"/>
      <c r="X5953" s="22"/>
      <c r="Y5953" s="22"/>
      <c r="Z5953" s="41"/>
      <c r="AA5953" s="42"/>
      <c r="AB5953" s="22"/>
      <c r="AC5953" s="22"/>
      <c r="AD5953" s="43"/>
      <c r="AE5953" s="26"/>
      <c r="AF5953" s="26"/>
      <c r="AG5953" s="44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6" t="s">
        <v>1656</v>
      </c>
      <c r="B5954" s="37" t="s">
        <v>887</v>
      </c>
      <c r="C5954" s="38" t="s">
        <v>888</v>
      </c>
      <c r="D5954" s="24">
        <f t="shared" si="184"/>
        <v>70249.929999999993</v>
      </c>
      <c r="E5954" s="32">
        <f t="shared" si="185"/>
        <v>3052</v>
      </c>
      <c r="F5954" s="28">
        <v>0</v>
      </c>
      <c r="G5954" s="29">
        <v>450</v>
      </c>
      <c r="H5954" s="19">
        <v>0</v>
      </c>
      <c r="I5954" s="19">
        <v>0</v>
      </c>
      <c r="J5954" s="39">
        <v>4666.5</v>
      </c>
      <c r="K5954" s="40">
        <v>0</v>
      </c>
      <c r="L5954" s="19">
        <v>2954.5</v>
      </c>
      <c r="M5954" s="19">
        <v>295</v>
      </c>
      <c r="N5954" s="39">
        <v>10106.5</v>
      </c>
      <c r="O5954" s="40">
        <v>2307</v>
      </c>
      <c r="P5954" s="22">
        <v>32789.43</v>
      </c>
      <c r="Q5954" s="22">
        <v>0</v>
      </c>
      <c r="R5954" s="39">
        <v>8847.16</v>
      </c>
      <c r="S5954" s="40">
        <v>0</v>
      </c>
      <c r="T5954" s="19">
        <v>10885.84</v>
      </c>
      <c r="U5954" s="19">
        <v>0</v>
      </c>
      <c r="V5954" s="39"/>
      <c r="W5954" s="40"/>
      <c r="X5954" s="19"/>
      <c r="Y5954" s="19"/>
      <c r="Z5954" s="39"/>
      <c r="AA5954" s="40"/>
      <c r="AB5954" s="19"/>
      <c r="AC5954" s="19"/>
      <c r="AD5954" s="43"/>
      <c r="AE5954" s="26"/>
      <c r="AF5954" s="26"/>
      <c r="AG5954" s="44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6" t="s">
        <v>1656</v>
      </c>
      <c r="B5955" s="37" t="s">
        <v>889</v>
      </c>
      <c r="C5955" s="38" t="s">
        <v>890</v>
      </c>
      <c r="D5955" s="24">
        <f t="shared" si="184"/>
        <v>24708</v>
      </c>
      <c r="E5955" s="32">
        <f t="shared" si="185"/>
        <v>0</v>
      </c>
      <c r="F5955" s="28"/>
      <c r="G5955" s="29"/>
      <c r="H5955" s="19"/>
      <c r="I5955" s="19"/>
      <c r="J5955" s="39"/>
      <c r="K5955" s="40"/>
      <c r="L5955" s="19"/>
      <c r="M5955" s="19"/>
      <c r="N5955" s="39"/>
      <c r="O5955" s="40"/>
      <c r="P5955" s="19">
        <v>9589</v>
      </c>
      <c r="Q5955" s="19">
        <v>0</v>
      </c>
      <c r="R5955" s="39">
        <v>4516</v>
      </c>
      <c r="S5955" s="40">
        <v>0</v>
      </c>
      <c r="T5955" s="19">
        <v>10603</v>
      </c>
      <c r="U5955" s="19">
        <v>0</v>
      </c>
      <c r="V5955" s="39"/>
      <c r="W5955" s="40"/>
      <c r="X5955" s="19"/>
      <c r="Y5955" s="19"/>
      <c r="Z5955" s="39"/>
      <c r="AA5955" s="40"/>
      <c r="AB5955" s="19"/>
      <c r="AC5955" s="19"/>
      <c r="AD5955" s="43"/>
      <c r="AE5955" s="26"/>
      <c r="AF5955" s="26"/>
      <c r="AG5955" s="44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6" t="s">
        <v>1656</v>
      </c>
      <c r="B5956" s="37" t="s">
        <v>891</v>
      </c>
      <c r="C5956" s="38" t="s">
        <v>892</v>
      </c>
      <c r="D5956" s="24">
        <f t="shared" ref="D5956:D6019" si="186">F5956+H5956+J5956+L5956+N5956+P5956+R5956+T5956+V5956+X5956+Z5956+AB5956</f>
        <v>0</v>
      </c>
      <c r="E5956" s="32">
        <f t="shared" ref="E5956:E6019" si="187">G5956+I5956+K5956+M5956+O5956+Q5956+S5956+U5956+W5956+Y5956+AA5956+AC5956</f>
        <v>0</v>
      </c>
      <c r="F5956" s="30"/>
      <c r="G5956" s="31"/>
      <c r="H5956" s="22"/>
      <c r="I5956" s="22"/>
      <c r="J5956" s="41"/>
      <c r="K5956" s="42"/>
      <c r="L5956" s="22"/>
      <c r="M5956" s="22"/>
      <c r="N5956" s="41"/>
      <c r="O5956" s="42"/>
      <c r="P5956" s="19"/>
      <c r="Q5956" s="19"/>
      <c r="R5956" s="41"/>
      <c r="S5956" s="42"/>
      <c r="T5956" s="22"/>
      <c r="U5956" s="22"/>
      <c r="V5956" s="41"/>
      <c r="W5956" s="42"/>
      <c r="X5956" s="22"/>
      <c r="Y5956" s="22"/>
      <c r="Z5956" s="41"/>
      <c r="AA5956" s="42"/>
      <c r="AB5956" s="22"/>
      <c r="AC5956" s="22"/>
      <c r="AD5956" s="43"/>
      <c r="AE5956" s="26"/>
      <c r="AF5956" s="26"/>
      <c r="AG5956" s="44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6" t="s">
        <v>1656</v>
      </c>
      <c r="B5957" s="37" t="s">
        <v>893</v>
      </c>
      <c r="C5957" s="38" t="s">
        <v>894</v>
      </c>
      <c r="D5957" s="24">
        <f t="shared" si="186"/>
        <v>0</v>
      </c>
      <c r="E5957" s="32">
        <f t="shared" si="187"/>
        <v>0</v>
      </c>
      <c r="F5957" s="30"/>
      <c r="G5957" s="31"/>
      <c r="H5957" s="22"/>
      <c r="I5957" s="22"/>
      <c r="J5957" s="41"/>
      <c r="K5957" s="42"/>
      <c r="L5957" s="22"/>
      <c r="M5957" s="22"/>
      <c r="N5957" s="41"/>
      <c r="O5957" s="42"/>
      <c r="P5957" s="22"/>
      <c r="Q5957" s="22"/>
      <c r="R5957" s="41"/>
      <c r="S5957" s="42"/>
      <c r="T5957" s="22"/>
      <c r="U5957" s="22"/>
      <c r="V5957" s="41"/>
      <c r="W5957" s="42"/>
      <c r="X5957" s="22"/>
      <c r="Y5957" s="22"/>
      <c r="Z5957" s="41"/>
      <c r="AA5957" s="42"/>
      <c r="AB5957" s="22"/>
      <c r="AC5957" s="22"/>
      <c r="AD5957" s="43"/>
      <c r="AE5957" s="26"/>
      <c r="AF5957" s="26"/>
      <c r="AG5957" s="44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6" t="s">
        <v>1656</v>
      </c>
      <c r="B5958" s="37" t="s">
        <v>895</v>
      </c>
      <c r="C5958" s="38" t="s">
        <v>896</v>
      </c>
      <c r="D5958" s="24">
        <f t="shared" si="186"/>
        <v>0</v>
      </c>
      <c r="E5958" s="32">
        <f t="shared" si="187"/>
        <v>0</v>
      </c>
      <c r="F5958" s="30"/>
      <c r="G5958" s="31"/>
      <c r="H5958" s="22"/>
      <c r="I5958" s="22"/>
      <c r="J5958" s="41"/>
      <c r="K5958" s="42"/>
      <c r="L5958" s="22"/>
      <c r="M5958" s="22"/>
      <c r="N5958" s="41"/>
      <c r="O5958" s="42"/>
      <c r="P5958" s="22"/>
      <c r="Q5958" s="22"/>
      <c r="R5958" s="41"/>
      <c r="S5958" s="42"/>
      <c r="T5958" s="22"/>
      <c r="U5958" s="22"/>
      <c r="V5958" s="41"/>
      <c r="W5958" s="42"/>
      <c r="X5958" s="22"/>
      <c r="Y5958" s="22"/>
      <c r="Z5958" s="41"/>
      <c r="AA5958" s="42"/>
      <c r="AB5958" s="22"/>
      <c r="AC5958" s="22"/>
      <c r="AD5958" s="43"/>
      <c r="AE5958" s="26"/>
      <c r="AF5958" s="26"/>
      <c r="AG5958" s="44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6" t="s">
        <v>1656</v>
      </c>
      <c r="B5959" s="37" t="s">
        <v>897</v>
      </c>
      <c r="C5959" s="38" t="s">
        <v>898</v>
      </c>
      <c r="D5959" s="24">
        <f t="shared" si="186"/>
        <v>0</v>
      </c>
      <c r="E5959" s="32">
        <f t="shared" si="187"/>
        <v>0</v>
      </c>
      <c r="F5959" s="30"/>
      <c r="G5959" s="31"/>
      <c r="H5959" s="22"/>
      <c r="I5959" s="22"/>
      <c r="J5959" s="41"/>
      <c r="K5959" s="42"/>
      <c r="L5959" s="22"/>
      <c r="M5959" s="22"/>
      <c r="N5959" s="41"/>
      <c r="O5959" s="42"/>
      <c r="P5959" s="22"/>
      <c r="Q5959" s="22"/>
      <c r="R5959" s="41"/>
      <c r="S5959" s="42"/>
      <c r="T5959" s="22"/>
      <c r="U5959" s="22"/>
      <c r="V5959" s="41"/>
      <c r="W5959" s="42"/>
      <c r="X5959" s="22"/>
      <c r="Y5959" s="22"/>
      <c r="Z5959" s="41"/>
      <c r="AA5959" s="42"/>
      <c r="AB5959" s="22"/>
      <c r="AC5959" s="22"/>
      <c r="AD5959" s="43"/>
      <c r="AE5959" s="26"/>
      <c r="AF5959" s="26"/>
      <c r="AG5959" s="44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6" t="s">
        <v>1656</v>
      </c>
      <c r="B5960" s="37" t="s">
        <v>899</v>
      </c>
      <c r="C5960" s="38" t="s">
        <v>900</v>
      </c>
      <c r="D5960" s="24">
        <f t="shared" si="186"/>
        <v>0</v>
      </c>
      <c r="E5960" s="32">
        <f t="shared" si="187"/>
        <v>71083.7</v>
      </c>
      <c r="F5960" s="30"/>
      <c r="G5960" s="31"/>
      <c r="H5960" s="22"/>
      <c r="I5960" s="22"/>
      <c r="J5960" s="41"/>
      <c r="K5960" s="42"/>
      <c r="L5960" s="22"/>
      <c r="M5960" s="22"/>
      <c r="N5960" s="41"/>
      <c r="O5960" s="42"/>
      <c r="P5960" s="22"/>
      <c r="Q5960" s="22"/>
      <c r="R5960" s="41">
        <v>0</v>
      </c>
      <c r="S5960" s="42">
        <v>71083.7</v>
      </c>
      <c r="T5960" s="22">
        <v>0</v>
      </c>
      <c r="U5960" s="22">
        <v>0</v>
      </c>
      <c r="V5960" s="41"/>
      <c r="W5960" s="42"/>
      <c r="X5960" s="22"/>
      <c r="Y5960" s="22"/>
      <c r="Z5960" s="41"/>
      <c r="AA5960" s="42"/>
      <c r="AB5960" s="22"/>
      <c r="AC5960" s="22"/>
      <c r="AD5960" s="43"/>
      <c r="AE5960" s="26"/>
      <c r="AF5960" s="26"/>
      <c r="AG5960" s="44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6" t="s">
        <v>1656</v>
      </c>
      <c r="B5961" s="37" t="s">
        <v>901</v>
      </c>
      <c r="C5961" s="38" t="s">
        <v>902</v>
      </c>
      <c r="D5961" s="24">
        <f t="shared" si="186"/>
        <v>0</v>
      </c>
      <c r="E5961" s="32">
        <f t="shared" si="187"/>
        <v>73562</v>
      </c>
      <c r="F5961" s="30">
        <v>0</v>
      </c>
      <c r="G5961" s="31">
        <v>12334</v>
      </c>
      <c r="H5961" s="22">
        <v>0</v>
      </c>
      <c r="I5961" s="22">
        <v>5552</v>
      </c>
      <c r="J5961" s="41">
        <v>0</v>
      </c>
      <c r="K5961" s="42">
        <v>4450</v>
      </c>
      <c r="L5961" s="22">
        <v>0</v>
      </c>
      <c r="M5961" s="22">
        <v>11700.5</v>
      </c>
      <c r="N5961" s="41">
        <v>0</v>
      </c>
      <c r="O5961" s="42">
        <v>10277.5</v>
      </c>
      <c r="P5961" s="22">
        <v>0</v>
      </c>
      <c r="Q5961" s="22">
        <v>15533.5</v>
      </c>
      <c r="R5961" s="41">
        <v>0</v>
      </c>
      <c r="S5961" s="42">
        <v>8901</v>
      </c>
      <c r="T5961" s="22">
        <v>0</v>
      </c>
      <c r="U5961" s="22">
        <v>4813.5</v>
      </c>
      <c r="V5961" s="41"/>
      <c r="W5961" s="42"/>
      <c r="X5961" s="22"/>
      <c r="Y5961" s="22"/>
      <c r="Z5961" s="41"/>
      <c r="AA5961" s="42"/>
      <c r="AB5961" s="22"/>
      <c r="AC5961" s="22"/>
      <c r="AD5961" s="43"/>
      <c r="AE5961" s="26"/>
      <c r="AF5961" s="26"/>
      <c r="AG5961" s="44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6" t="s">
        <v>1656</v>
      </c>
      <c r="B5962" s="37" t="s">
        <v>903</v>
      </c>
      <c r="C5962" s="38" t="s">
        <v>904</v>
      </c>
      <c r="D5962" s="24">
        <f t="shared" si="186"/>
        <v>0</v>
      </c>
      <c r="E5962" s="32">
        <f t="shared" si="187"/>
        <v>9900</v>
      </c>
      <c r="F5962" s="30"/>
      <c r="G5962" s="31"/>
      <c r="H5962" s="22">
        <v>0</v>
      </c>
      <c r="I5962" s="22">
        <v>945</v>
      </c>
      <c r="J5962" s="41">
        <v>0</v>
      </c>
      <c r="K5962" s="42">
        <v>0</v>
      </c>
      <c r="L5962" s="22">
        <v>0</v>
      </c>
      <c r="M5962" s="22">
        <v>0</v>
      </c>
      <c r="N5962" s="41">
        <v>0</v>
      </c>
      <c r="O5962" s="42">
        <v>2335</v>
      </c>
      <c r="P5962" s="22">
        <v>0</v>
      </c>
      <c r="Q5962" s="22">
        <v>6620</v>
      </c>
      <c r="R5962" s="41">
        <v>0</v>
      </c>
      <c r="S5962" s="42">
        <v>0</v>
      </c>
      <c r="T5962" s="22">
        <v>0</v>
      </c>
      <c r="U5962" s="22">
        <v>0</v>
      </c>
      <c r="V5962" s="41"/>
      <c r="W5962" s="42"/>
      <c r="X5962" s="22"/>
      <c r="Y5962" s="22"/>
      <c r="Z5962" s="41"/>
      <c r="AA5962" s="42"/>
      <c r="AB5962" s="22"/>
      <c r="AC5962" s="22"/>
      <c r="AD5962" s="43"/>
      <c r="AE5962" s="26"/>
      <c r="AF5962" s="26"/>
      <c r="AG5962" s="44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6" t="s">
        <v>1656</v>
      </c>
      <c r="B5963" s="37" t="s">
        <v>905</v>
      </c>
      <c r="C5963" s="38" t="s">
        <v>906</v>
      </c>
      <c r="D5963" s="24">
        <f t="shared" si="186"/>
        <v>138306.03</v>
      </c>
      <c r="E5963" s="32">
        <f t="shared" si="187"/>
        <v>0</v>
      </c>
      <c r="F5963" s="30">
        <v>14384</v>
      </c>
      <c r="G5963" s="31">
        <v>0</v>
      </c>
      <c r="H5963" s="22">
        <v>5552</v>
      </c>
      <c r="I5963" s="22">
        <v>0</v>
      </c>
      <c r="J5963" s="41">
        <v>16395.8</v>
      </c>
      <c r="K5963" s="42">
        <v>0</v>
      </c>
      <c r="L5963" s="22">
        <v>13800.5</v>
      </c>
      <c r="M5963" s="22">
        <v>0</v>
      </c>
      <c r="N5963" s="41">
        <v>10277.5</v>
      </c>
      <c r="O5963" s="42">
        <v>0</v>
      </c>
      <c r="P5963" s="22">
        <v>15533.5</v>
      </c>
      <c r="Q5963" s="22">
        <v>0</v>
      </c>
      <c r="R5963" s="41">
        <v>20319.310000000001</v>
      </c>
      <c r="S5963" s="42">
        <v>0</v>
      </c>
      <c r="T5963" s="22">
        <v>42043.42</v>
      </c>
      <c r="U5963" s="22">
        <v>0</v>
      </c>
      <c r="V5963" s="41"/>
      <c r="W5963" s="42"/>
      <c r="X5963" s="22"/>
      <c r="Y5963" s="22"/>
      <c r="Z5963" s="41"/>
      <c r="AA5963" s="42"/>
      <c r="AB5963" s="22"/>
      <c r="AC5963" s="22"/>
      <c r="AD5963" s="43"/>
      <c r="AE5963" s="26"/>
      <c r="AF5963" s="26"/>
      <c r="AG5963" s="44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6" t="s">
        <v>1656</v>
      </c>
      <c r="B5964" s="37" t="s">
        <v>907</v>
      </c>
      <c r="C5964" s="38" t="s">
        <v>908</v>
      </c>
      <c r="D5964" s="24">
        <f t="shared" si="186"/>
        <v>9900</v>
      </c>
      <c r="E5964" s="32">
        <f t="shared" si="187"/>
        <v>0</v>
      </c>
      <c r="F5964" s="30"/>
      <c r="G5964" s="31"/>
      <c r="H5964" s="22">
        <v>945</v>
      </c>
      <c r="I5964" s="22">
        <v>0</v>
      </c>
      <c r="J5964" s="41">
        <v>0</v>
      </c>
      <c r="K5964" s="42">
        <v>0</v>
      </c>
      <c r="L5964" s="22">
        <v>0</v>
      </c>
      <c r="M5964" s="22">
        <v>0</v>
      </c>
      <c r="N5964" s="41">
        <v>2335</v>
      </c>
      <c r="O5964" s="42">
        <v>0</v>
      </c>
      <c r="P5964" s="22">
        <v>6620</v>
      </c>
      <c r="Q5964" s="22">
        <v>0</v>
      </c>
      <c r="R5964" s="41">
        <v>0</v>
      </c>
      <c r="S5964" s="42">
        <v>0</v>
      </c>
      <c r="T5964" s="22">
        <v>0</v>
      </c>
      <c r="U5964" s="22">
        <v>0</v>
      </c>
      <c r="V5964" s="41"/>
      <c r="W5964" s="42"/>
      <c r="X5964" s="22"/>
      <c r="Y5964" s="22"/>
      <c r="Z5964" s="41"/>
      <c r="AA5964" s="42"/>
      <c r="AB5964" s="22"/>
      <c r="AC5964" s="22"/>
      <c r="AD5964" s="43"/>
      <c r="AE5964" s="26"/>
      <c r="AF5964" s="26"/>
      <c r="AG5964" s="44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6" t="s">
        <v>1656</v>
      </c>
      <c r="B5965" s="37" t="s">
        <v>909</v>
      </c>
      <c r="C5965" s="38" t="s">
        <v>910</v>
      </c>
      <c r="D5965" s="24">
        <f t="shared" si="186"/>
        <v>0</v>
      </c>
      <c r="E5965" s="32">
        <f t="shared" si="187"/>
        <v>0</v>
      </c>
      <c r="F5965" s="30"/>
      <c r="G5965" s="31"/>
      <c r="H5965" s="22"/>
      <c r="I5965" s="22"/>
      <c r="J5965" s="41"/>
      <c r="K5965" s="42"/>
      <c r="L5965" s="22"/>
      <c r="M5965" s="22"/>
      <c r="N5965" s="41"/>
      <c r="O5965" s="42"/>
      <c r="P5965" s="22"/>
      <c r="Q5965" s="22"/>
      <c r="R5965" s="41"/>
      <c r="S5965" s="42"/>
      <c r="T5965" s="22"/>
      <c r="U5965" s="22"/>
      <c r="V5965" s="41"/>
      <c r="W5965" s="42"/>
      <c r="X5965" s="22"/>
      <c r="Y5965" s="22"/>
      <c r="Z5965" s="41"/>
      <c r="AA5965" s="42"/>
      <c r="AB5965" s="22"/>
      <c r="AC5965" s="22"/>
      <c r="AD5965" s="43"/>
      <c r="AE5965" s="26"/>
      <c r="AF5965" s="26"/>
      <c r="AG5965" s="44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6" t="s">
        <v>1656</v>
      </c>
      <c r="B5966" s="37" t="s">
        <v>911</v>
      </c>
      <c r="C5966" s="38" t="s">
        <v>912</v>
      </c>
      <c r="D5966" s="24">
        <f t="shared" si="186"/>
        <v>0</v>
      </c>
      <c r="E5966" s="32">
        <f t="shared" si="187"/>
        <v>0</v>
      </c>
      <c r="F5966" s="30"/>
      <c r="G5966" s="31"/>
      <c r="H5966" s="22"/>
      <c r="I5966" s="22"/>
      <c r="J5966" s="41"/>
      <c r="K5966" s="42"/>
      <c r="L5966" s="22"/>
      <c r="M5966" s="22"/>
      <c r="N5966" s="41"/>
      <c r="O5966" s="42"/>
      <c r="P5966" s="22"/>
      <c r="Q5966" s="22"/>
      <c r="R5966" s="41"/>
      <c r="S5966" s="42"/>
      <c r="T5966" s="22"/>
      <c r="U5966" s="22"/>
      <c r="V5966" s="41"/>
      <c r="W5966" s="42"/>
      <c r="X5966" s="22"/>
      <c r="Y5966" s="22"/>
      <c r="Z5966" s="41"/>
      <c r="AA5966" s="42"/>
      <c r="AB5966" s="22"/>
      <c r="AC5966" s="22"/>
      <c r="AD5966" s="43"/>
      <c r="AE5966" s="26"/>
      <c r="AF5966" s="26"/>
      <c r="AG5966" s="44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6" t="s">
        <v>1656</v>
      </c>
      <c r="B5967" s="37" t="s">
        <v>913</v>
      </c>
      <c r="C5967" s="38" t="s">
        <v>914</v>
      </c>
      <c r="D5967" s="24">
        <f t="shared" si="186"/>
        <v>0</v>
      </c>
      <c r="E5967" s="32">
        <f t="shared" si="187"/>
        <v>0</v>
      </c>
      <c r="F5967" s="30"/>
      <c r="G5967" s="31"/>
      <c r="H5967" s="22"/>
      <c r="I5967" s="22"/>
      <c r="J5967" s="41"/>
      <c r="K5967" s="42"/>
      <c r="L5967" s="22"/>
      <c r="M5967" s="22"/>
      <c r="N5967" s="41"/>
      <c r="O5967" s="42"/>
      <c r="P5967" s="22"/>
      <c r="Q5967" s="22"/>
      <c r="R5967" s="41"/>
      <c r="S5967" s="42"/>
      <c r="T5967" s="22"/>
      <c r="U5967" s="22"/>
      <c r="V5967" s="41"/>
      <c r="W5967" s="42"/>
      <c r="X5967" s="22"/>
      <c r="Y5967" s="22"/>
      <c r="Z5967" s="41"/>
      <c r="AA5967" s="42"/>
      <c r="AB5967" s="22"/>
      <c r="AC5967" s="22"/>
      <c r="AD5967" s="43"/>
      <c r="AE5967" s="26"/>
      <c r="AF5967" s="26"/>
      <c r="AG5967" s="44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6" t="s">
        <v>1656</v>
      </c>
      <c r="B5968" s="37" t="s">
        <v>915</v>
      </c>
      <c r="C5968" s="38" t="s">
        <v>916</v>
      </c>
      <c r="D5968" s="24">
        <f t="shared" si="186"/>
        <v>0</v>
      </c>
      <c r="E5968" s="32">
        <f t="shared" si="187"/>
        <v>0</v>
      </c>
      <c r="F5968" s="30"/>
      <c r="G5968" s="31"/>
      <c r="H5968" s="22"/>
      <c r="I5968" s="22"/>
      <c r="J5968" s="41"/>
      <c r="K5968" s="42"/>
      <c r="L5968" s="22"/>
      <c r="M5968" s="22"/>
      <c r="N5968" s="41"/>
      <c r="O5968" s="42"/>
      <c r="P5968" s="22"/>
      <c r="Q5968" s="22"/>
      <c r="R5968" s="41"/>
      <c r="S5968" s="42"/>
      <c r="T5968" s="22"/>
      <c r="U5968" s="22"/>
      <c r="V5968" s="41"/>
      <c r="W5968" s="42"/>
      <c r="X5968" s="22"/>
      <c r="Y5968" s="22"/>
      <c r="Z5968" s="41"/>
      <c r="AA5968" s="42"/>
      <c r="AB5968" s="22"/>
      <c r="AC5968" s="22"/>
      <c r="AD5968" s="43"/>
      <c r="AE5968" s="26"/>
      <c r="AF5968" s="26"/>
      <c r="AG5968" s="44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6" t="s">
        <v>1656</v>
      </c>
      <c r="B5969" s="37" t="s">
        <v>917</v>
      </c>
      <c r="C5969" s="38" t="s">
        <v>918</v>
      </c>
      <c r="D5969" s="24">
        <f t="shared" si="186"/>
        <v>0</v>
      </c>
      <c r="E5969" s="32">
        <f t="shared" si="187"/>
        <v>0</v>
      </c>
      <c r="F5969" s="30"/>
      <c r="G5969" s="31"/>
      <c r="H5969" s="22"/>
      <c r="I5969" s="22"/>
      <c r="J5969" s="41"/>
      <c r="K5969" s="42"/>
      <c r="L5969" s="22"/>
      <c r="M5969" s="22"/>
      <c r="N5969" s="41"/>
      <c r="O5969" s="42"/>
      <c r="P5969" s="22"/>
      <c r="Q5969" s="22"/>
      <c r="R5969" s="41"/>
      <c r="S5969" s="42"/>
      <c r="T5969" s="22"/>
      <c r="U5969" s="22"/>
      <c r="V5969" s="41"/>
      <c r="W5969" s="42"/>
      <c r="X5969" s="22"/>
      <c r="Y5969" s="22"/>
      <c r="Z5969" s="41"/>
      <c r="AA5969" s="42"/>
      <c r="AB5969" s="22"/>
      <c r="AC5969" s="22"/>
      <c r="AD5969" s="43"/>
      <c r="AE5969" s="26"/>
      <c r="AF5969" s="26"/>
      <c r="AG5969" s="44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6" t="s">
        <v>1656</v>
      </c>
      <c r="B5970" s="37" t="s">
        <v>919</v>
      </c>
      <c r="C5970" s="38" t="s">
        <v>920</v>
      </c>
      <c r="D5970" s="24">
        <f t="shared" si="186"/>
        <v>0</v>
      </c>
      <c r="E5970" s="32">
        <f t="shared" si="187"/>
        <v>0</v>
      </c>
      <c r="F5970" s="30"/>
      <c r="G5970" s="31"/>
      <c r="H5970" s="22"/>
      <c r="I5970" s="22"/>
      <c r="J5970" s="41"/>
      <c r="K5970" s="42"/>
      <c r="L5970" s="22"/>
      <c r="M5970" s="22"/>
      <c r="N5970" s="41"/>
      <c r="O5970" s="42"/>
      <c r="P5970" s="22"/>
      <c r="Q5970" s="22"/>
      <c r="R5970" s="41"/>
      <c r="S5970" s="42"/>
      <c r="T5970" s="22"/>
      <c r="U5970" s="22"/>
      <c r="V5970" s="41"/>
      <c r="W5970" s="42"/>
      <c r="X5970" s="22"/>
      <c r="Y5970" s="22"/>
      <c r="Z5970" s="41"/>
      <c r="AA5970" s="42"/>
      <c r="AB5970" s="22"/>
      <c r="AC5970" s="22"/>
      <c r="AD5970" s="43"/>
      <c r="AE5970" s="26"/>
      <c r="AF5970" s="26"/>
      <c r="AG5970" s="44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6" t="s">
        <v>1656</v>
      </c>
      <c r="B5971" s="37" t="s">
        <v>921</v>
      </c>
      <c r="C5971" s="38" t="s">
        <v>922</v>
      </c>
      <c r="D5971" s="24">
        <f t="shared" si="186"/>
        <v>0</v>
      </c>
      <c r="E5971" s="32">
        <f t="shared" si="187"/>
        <v>0</v>
      </c>
      <c r="F5971" s="30"/>
      <c r="G5971" s="31"/>
      <c r="H5971" s="22"/>
      <c r="I5971" s="22"/>
      <c r="J5971" s="41"/>
      <c r="K5971" s="42"/>
      <c r="L5971" s="22"/>
      <c r="M5971" s="22"/>
      <c r="N5971" s="41"/>
      <c r="O5971" s="42"/>
      <c r="P5971" s="22"/>
      <c r="Q5971" s="22"/>
      <c r="R5971" s="41"/>
      <c r="S5971" s="42"/>
      <c r="T5971" s="22"/>
      <c r="U5971" s="22"/>
      <c r="V5971" s="41"/>
      <c r="W5971" s="42"/>
      <c r="X5971" s="22"/>
      <c r="Y5971" s="22"/>
      <c r="Z5971" s="41"/>
      <c r="AA5971" s="42"/>
      <c r="AB5971" s="22"/>
      <c r="AC5971" s="22"/>
      <c r="AD5971" s="43"/>
      <c r="AE5971" s="26"/>
      <c r="AF5971" s="26"/>
      <c r="AG5971" s="44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6" t="s">
        <v>1656</v>
      </c>
      <c r="B5972" s="37" t="s">
        <v>923</v>
      </c>
      <c r="C5972" s="38" t="s">
        <v>924</v>
      </c>
      <c r="D5972" s="24">
        <f t="shared" si="186"/>
        <v>0</v>
      </c>
      <c r="E5972" s="32">
        <f t="shared" si="187"/>
        <v>32000</v>
      </c>
      <c r="F5972" s="30"/>
      <c r="G5972" s="31"/>
      <c r="H5972" s="22"/>
      <c r="I5972" s="22"/>
      <c r="J5972" s="41">
        <v>0</v>
      </c>
      <c r="K5972" s="42">
        <v>3500</v>
      </c>
      <c r="L5972" s="22">
        <v>0</v>
      </c>
      <c r="M5972" s="22">
        <v>5000</v>
      </c>
      <c r="N5972" s="41">
        <v>0</v>
      </c>
      <c r="O5972" s="42">
        <v>3000</v>
      </c>
      <c r="P5972" s="22">
        <v>0</v>
      </c>
      <c r="Q5972" s="22">
        <v>16500</v>
      </c>
      <c r="R5972" s="41">
        <v>0</v>
      </c>
      <c r="S5972" s="42">
        <v>2000</v>
      </c>
      <c r="T5972" s="22">
        <v>0</v>
      </c>
      <c r="U5972" s="22">
        <v>2000</v>
      </c>
      <c r="V5972" s="41"/>
      <c r="W5972" s="42"/>
      <c r="X5972" s="22"/>
      <c r="Y5972" s="22"/>
      <c r="Z5972" s="41"/>
      <c r="AA5972" s="42"/>
      <c r="AB5972" s="22"/>
      <c r="AC5972" s="22"/>
      <c r="AD5972" s="43"/>
      <c r="AE5972" s="26"/>
      <c r="AF5972" s="26"/>
      <c r="AG5972" s="44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6" t="s">
        <v>1656</v>
      </c>
      <c r="B5973" s="37" t="s">
        <v>925</v>
      </c>
      <c r="C5973" s="38" t="s">
        <v>926</v>
      </c>
      <c r="D5973" s="24">
        <f t="shared" si="186"/>
        <v>0</v>
      </c>
      <c r="E5973" s="32">
        <f t="shared" si="187"/>
        <v>0</v>
      </c>
      <c r="F5973" s="30"/>
      <c r="G5973" s="31"/>
      <c r="H5973" s="22"/>
      <c r="I5973" s="22"/>
      <c r="J5973" s="41"/>
      <c r="K5973" s="42"/>
      <c r="L5973" s="22"/>
      <c r="M5973" s="22"/>
      <c r="N5973" s="41"/>
      <c r="O5973" s="42"/>
      <c r="P5973" s="22"/>
      <c r="Q5973" s="22"/>
      <c r="R5973" s="41"/>
      <c r="S5973" s="42"/>
      <c r="T5973" s="22"/>
      <c r="U5973" s="22"/>
      <c r="V5973" s="41"/>
      <c r="W5973" s="42"/>
      <c r="X5973" s="22"/>
      <c r="Y5973" s="22"/>
      <c r="Z5973" s="41"/>
      <c r="AA5973" s="42"/>
      <c r="AB5973" s="22"/>
      <c r="AC5973" s="22"/>
      <c r="AD5973" s="43"/>
      <c r="AE5973" s="26"/>
      <c r="AF5973" s="26"/>
      <c r="AG5973" s="44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6" t="s">
        <v>1656</v>
      </c>
      <c r="B5974" s="37" t="s">
        <v>927</v>
      </c>
      <c r="C5974" s="38" t="s">
        <v>928</v>
      </c>
      <c r="D5974" s="24">
        <f t="shared" si="186"/>
        <v>0</v>
      </c>
      <c r="E5974" s="32">
        <f t="shared" si="187"/>
        <v>0</v>
      </c>
      <c r="F5974" s="30"/>
      <c r="G5974" s="31"/>
      <c r="H5974" s="22"/>
      <c r="I5974" s="22"/>
      <c r="J5974" s="41"/>
      <c r="K5974" s="42"/>
      <c r="L5974" s="22"/>
      <c r="M5974" s="22"/>
      <c r="N5974" s="41"/>
      <c r="O5974" s="42"/>
      <c r="P5974" s="22"/>
      <c r="Q5974" s="22"/>
      <c r="R5974" s="41"/>
      <c r="S5974" s="42"/>
      <c r="T5974" s="22"/>
      <c r="U5974" s="22"/>
      <c r="V5974" s="41"/>
      <c r="W5974" s="42"/>
      <c r="X5974" s="22"/>
      <c r="Y5974" s="22"/>
      <c r="Z5974" s="41"/>
      <c r="AA5974" s="42"/>
      <c r="AB5974" s="22"/>
      <c r="AC5974" s="22"/>
      <c r="AD5974" s="43"/>
      <c r="AE5974" s="26"/>
      <c r="AF5974" s="26"/>
      <c r="AG5974" s="44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6" t="s">
        <v>1656</v>
      </c>
      <c r="B5975" s="37" t="s">
        <v>929</v>
      </c>
      <c r="C5975" s="38" t="s">
        <v>930</v>
      </c>
      <c r="D5975" s="24">
        <f t="shared" si="186"/>
        <v>0</v>
      </c>
      <c r="E5975" s="32">
        <f t="shared" si="187"/>
        <v>0</v>
      </c>
      <c r="F5975" s="30"/>
      <c r="G5975" s="31"/>
      <c r="H5975" s="22"/>
      <c r="I5975" s="22"/>
      <c r="J5975" s="41"/>
      <c r="K5975" s="42"/>
      <c r="L5975" s="22"/>
      <c r="M5975" s="22"/>
      <c r="N5975" s="41"/>
      <c r="O5975" s="42"/>
      <c r="P5975" s="22"/>
      <c r="Q5975" s="22"/>
      <c r="R5975" s="41"/>
      <c r="S5975" s="42"/>
      <c r="T5975" s="22"/>
      <c r="U5975" s="22"/>
      <c r="V5975" s="41"/>
      <c r="W5975" s="42"/>
      <c r="X5975" s="22"/>
      <c r="Y5975" s="22"/>
      <c r="Z5975" s="41"/>
      <c r="AA5975" s="42"/>
      <c r="AB5975" s="22"/>
      <c r="AC5975" s="22"/>
      <c r="AD5975" s="43"/>
      <c r="AE5975" s="26"/>
      <c r="AF5975" s="26"/>
      <c r="AG5975" s="44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6" t="s">
        <v>1656</v>
      </c>
      <c r="B5976" s="37" t="s">
        <v>931</v>
      </c>
      <c r="C5976" s="38" t="s">
        <v>932</v>
      </c>
      <c r="D5976" s="24">
        <f t="shared" si="186"/>
        <v>0</v>
      </c>
      <c r="E5976" s="32">
        <f t="shared" si="187"/>
        <v>0</v>
      </c>
      <c r="F5976" s="30"/>
      <c r="G5976" s="31"/>
      <c r="H5976" s="22"/>
      <c r="I5976" s="22"/>
      <c r="J5976" s="41"/>
      <c r="K5976" s="42"/>
      <c r="L5976" s="22"/>
      <c r="M5976" s="22"/>
      <c r="N5976" s="41"/>
      <c r="O5976" s="42"/>
      <c r="P5976" s="22"/>
      <c r="Q5976" s="22"/>
      <c r="R5976" s="41"/>
      <c r="S5976" s="42"/>
      <c r="T5976" s="22"/>
      <c r="U5976" s="22"/>
      <c r="V5976" s="41"/>
      <c r="W5976" s="42"/>
      <c r="X5976" s="22"/>
      <c r="Y5976" s="22"/>
      <c r="Z5976" s="41"/>
      <c r="AA5976" s="42"/>
      <c r="AB5976" s="22"/>
      <c r="AC5976" s="22"/>
      <c r="AD5976" s="43"/>
      <c r="AE5976" s="26"/>
      <c r="AF5976" s="26"/>
      <c r="AG5976" s="44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6" t="s">
        <v>1656</v>
      </c>
      <c r="B5977" s="37" t="s">
        <v>933</v>
      </c>
      <c r="C5977" s="38" t="s">
        <v>934</v>
      </c>
      <c r="D5977" s="24">
        <f t="shared" si="186"/>
        <v>0</v>
      </c>
      <c r="E5977" s="32">
        <f t="shared" si="187"/>
        <v>0</v>
      </c>
      <c r="F5977" s="30"/>
      <c r="G5977" s="31"/>
      <c r="H5977" s="22"/>
      <c r="I5977" s="22"/>
      <c r="J5977" s="41"/>
      <c r="K5977" s="42"/>
      <c r="L5977" s="22"/>
      <c r="M5977" s="22"/>
      <c r="N5977" s="41"/>
      <c r="O5977" s="42"/>
      <c r="P5977" s="22"/>
      <c r="Q5977" s="22"/>
      <c r="R5977" s="41"/>
      <c r="S5977" s="42"/>
      <c r="T5977" s="22"/>
      <c r="U5977" s="22"/>
      <c r="V5977" s="41"/>
      <c r="W5977" s="42"/>
      <c r="X5977" s="22"/>
      <c r="Y5977" s="22"/>
      <c r="Z5977" s="41"/>
      <c r="AA5977" s="42"/>
      <c r="AB5977" s="22"/>
      <c r="AC5977" s="22"/>
      <c r="AD5977" s="43"/>
      <c r="AE5977" s="26"/>
      <c r="AF5977" s="26"/>
      <c r="AG5977" s="44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6" t="s">
        <v>1656</v>
      </c>
      <c r="B5978" s="37" t="s">
        <v>935</v>
      </c>
      <c r="C5978" s="38" t="s">
        <v>936</v>
      </c>
      <c r="D5978" s="24">
        <f t="shared" si="186"/>
        <v>0</v>
      </c>
      <c r="E5978" s="32">
        <f t="shared" si="187"/>
        <v>0</v>
      </c>
      <c r="F5978" s="30"/>
      <c r="G5978" s="31"/>
      <c r="H5978" s="22"/>
      <c r="I5978" s="22"/>
      <c r="J5978" s="41"/>
      <c r="K5978" s="42"/>
      <c r="L5978" s="22"/>
      <c r="M5978" s="22"/>
      <c r="N5978" s="41"/>
      <c r="O5978" s="42"/>
      <c r="P5978" s="22"/>
      <c r="Q5978" s="22"/>
      <c r="R5978" s="41"/>
      <c r="S5978" s="42"/>
      <c r="T5978" s="22"/>
      <c r="U5978" s="22"/>
      <c r="V5978" s="41"/>
      <c r="W5978" s="42"/>
      <c r="X5978" s="22"/>
      <c r="Y5978" s="22"/>
      <c r="Z5978" s="41"/>
      <c r="AA5978" s="42"/>
      <c r="AB5978" s="22"/>
      <c r="AC5978" s="22"/>
      <c r="AD5978" s="43"/>
      <c r="AE5978" s="26"/>
      <c r="AF5978" s="26"/>
      <c r="AG5978" s="44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6" t="s">
        <v>1656</v>
      </c>
      <c r="B5979" s="37" t="s">
        <v>937</v>
      </c>
      <c r="C5979" s="38" t="s">
        <v>938</v>
      </c>
      <c r="D5979" s="24">
        <f t="shared" si="186"/>
        <v>0</v>
      </c>
      <c r="E5979" s="32">
        <f t="shared" si="187"/>
        <v>0</v>
      </c>
      <c r="F5979" s="30"/>
      <c r="G5979" s="31"/>
      <c r="H5979" s="22"/>
      <c r="I5979" s="22"/>
      <c r="J5979" s="41"/>
      <c r="K5979" s="42"/>
      <c r="L5979" s="22"/>
      <c r="M5979" s="22"/>
      <c r="N5979" s="41"/>
      <c r="O5979" s="42"/>
      <c r="P5979" s="22"/>
      <c r="Q5979" s="22"/>
      <c r="R5979" s="41"/>
      <c r="S5979" s="42"/>
      <c r="T5979" s="22"/>
      <c r="U5979" s="22"/>
      <c r="V5979" s="41"/>
      <c r="W5979" s="42"/>
      <c r="X5979" s="22"/>
      <c r="Y5979" s="22"/>
      <c r="Z5979" s="41"/>
      <c r="AA5979" s="42"/>
      <c r="AB5979" s="22"/>
      <c r="AC5979" s="22"/>
      <c r="AD5979" s="43"/>
      <c r="AE5979" s="26"/>
      <c r="AF5979" s="26"/>
      <c r="AG5979" s="44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6" t="s">
        <v>1656</v>
      </c>
      <c r="B5980" s="37" t="s">
        <v>939</v>
      </c>
      <c r="C5980" s="38" t="s">
        <v>940</v>
      </c>
      <c r="D5980" s="24">
        <f t="shared" si="186"/>
        <v>0</v>
      </c>
      <c r="E5980" s="32">
        <f t="shared" si="187"/>
        <v>917.25</v>
      </c>
      <c r="F5980" s="30">
        <v>0</v>
      </c>
      <c r="G5980" s="31">
        <v>917.25</v>
      </c>
      <c r="H5980" s="22">
        <v>0</v>
      </c>
      <c r="I5980" s="22">
        <v>0</v>
      </c>
      <c r="J5980" s="41">
        <v>0</v>
      </c>
      <c r="K5980" s="42">
        <v>0</v>
      </c>
      <c r="L5980" s="22">
        <v>0</v>
      </c>
      <c r="M5980" s="22">
        <v>0</v>
      </c>
      <c r="N5980" s="41">
        <v>0</v>
      </c>
      <c r="O5980" s="42">
        <v>0</v>
      </c>
      <c r="P5980" s="22">
        <v>0</v>
      </c>
      <c r="Q5980" s="22">
        <v>0</v>
      </c>
      <c r="R5980" s="41">
        <v>0</v>
      </c>
      <c r="S5980" s="42">
        <v>0</v>
      </c>
      <c r="T5980" s="22">
        <v>0</v>
      </c>
      <c r="U5980" s="22">
        <v>0</v>
      </c>
      <c r="V5980" s="41"/>
      <c r="W5980" s="42"/>
      <c r="X5980" s="22"/>
      <c r="Y5980" s="22"/>
      <c r="Z5980" s="41"/>
      <c r="AA5980" s="42"/>
      <c r="AB5980" s="22"/>
      <c r="AC5980" s="22"/>
      <c r="AD5980" s="43"/>
      <c r="AE5980" s="26"/>
      <c r="AF5980" s="26"/>
      <c r="AG5980" s="44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6" t="s">
        <v>1656</v>
      </c>
      <c r="B5981" s="37" t="s">
        <v>941</v>
      </c>
      <c r="C5981" s="38" t="s">
        <v>942</v>
      </c>
      <c r="D5981" s="24">
        <f t="shared" si="186"/>
        <v>0</v>
      </c>
      <c r="E5981" s="32">
        <f t="shared" si="187"/>
        <v>44694</v>
      </c>
      <c r="F5981" s="30">
        <v>0</v>
      </c>
      <c r="G5981" s="31">
        <v>6734</v>
      </c>
      <c r="H5981" s="22">
        <v>0</v>
      </c>
      <c r="I5981" s="22">
        <v>4936</v>
      </c>
      <c r="J5981" s="41">
        <v>0</v>
      </c>
      <c r="K5981" s="42">
        <v>4931</v>
      </c>
      <c r="L5981" s="22">
        <v>0</v>
      </c>
      <c r="M5981" s="22">
        <v>6549</v>
      </c>
      <c r="N5981" s="41">
        <v>0</v>
      </c>
      <c r="O5981" s="42">
        <v>3789</v>
      </c>
      <c r="P5981" s="22">
        <v>0</v>
      </c>
      <c r="Q5981" s="22">
        <v>9462</v>
      </c>
      <c r="R5981" s="41">
        <v>0</v>
      </c>
      <c r="S5981" s="42">
        <v>3393</v>
      </c>
      <c r="T5981" s="22">
        <v>0</v>
      </c>
      <c r="U5981" s="22">
        <v>4900</v>
      </c>
      <c r="V5981" s="41"/>
      <c r="W5981" s="42"/>
      <c r="X5981" s="22"/>
      <c r="Y5981" s="22"/>
      <c r="Z5981" s="41"/>
      <c r="AA5981" s="42"/>
      <c r="AB5981" s="22"/>
      <c r="AC5981" s="22"/>
      <c r="AD5981" s="43"/>
      <c r="AE5981" s="26"/>
      <c r="AF5981" s="26"/>
      <c r="AG5981" s="44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6" t="s">
        <v>1656</v>
      </c>
      <c r="B5982" s="37" t="s">
        <v>943</v>
      </c>
      <c r="C5982" s="38" t="s">
        <v>944</v>
      </c>
      <c r="D5982" s="24">
        <f t="shared" si="186"/>
        <v>0</v>
      </c>
      <c r="E5982" s="32">
        <f t="shared" si="187"/>
        <v>9970</v>
      </c>
      <c r="F5982" s="30">
        <v>0</v>
      </c>
      <c r="G5982" s="31">
        <v>2138</v>
      </c>
      <c r="H5982" s="22">
        <v>0</v>
      </c>
      <c r="I5982" s="22">
        <v>7832</v>
      </c>
      <c r="J5982" s="41">
        <v>0</v>
      </c>
      <c r="K5982" s="42">
        <v>0</v>
      </c>
      <c r="L5982" s="22">
        <v>0</v>
      </c>
      <c r="M5982" s="22">
        <v>0</v>
      </c>
      <c r="N5982" s="41">
        <v>0</v>
      </c>
      <c r="O5982" s="42">
        <v>0</v>
      </c>
      <c r="P5982" s="22">
        <v>0</v>
      </c>
      <c r="Q5982" s="22">
        <v>0</v>
      </c>
      <c r="R5982" s="41">
        <v>0</v>
      </c>
      <c r="S5982" s="42">
        <v>0</v>
      </c>
      <c r="T5982" s="22">
        <v>0</v>
      </c>
      <c r="U5982" s="22">
        <v>0</v>
      </c>
      <c r="V5982" s="41"/>
      <c r="W5982" s="42"/>
      <c r="X5982" s="22"/>
      <c r="Y5982" s="22"/>
      <c r="Z5982" s="41"/>
      <c r="AA5982" s="42"/>
      <c r="AB5982" s="22"/>
      <c r="AC5982" s="22"/>
      <c r="AD5982" s="43"/>
      <c r="AE5982" s="26"/>
      <c r="AF5982" s="26"/>
      <c r="AG5982" s="44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6" t="s">
        <v>1656</v>
      </c>
      <c r="B5983" s="37" t="s">
        <v>945</v>
      </c>
      <c r="C5983" s="38" t="s">
        <v>946</v>
      </c>
      <c r="D5983" s="24">
        <f t="shared" si="186"/>
        <v>44694</v>
      </c>
      <c r="E5983" s="32">
        <f t="shared" si="187"/>
        <v>0</v>
      </c>
      <c r="F5983" s="30">
        <v>6734</v>
      </c>
      <c r="G5983" s="31">
        <v>0</v>
      </c>
      <c r="H5983" s="22">
        <v>4936</v>
      </c>
      <c r="I5983" s="22">
        <v>0</v>
      </c>
      <c r="J5983" s="41">
        <v>4931</v>
      </c>
      <c r="K5983" s="42">
        <v>0</v>
      </c>
      <c r="L5983" s="22">
        <v>6549</v>
      </c>
      <c r="M5983" s="22">
        <v>0</v>
      </c>
      <c r="N5983" s="41">
        <v>0</v>
      </c>
      <c r="O5983" s="42">
        <v>0</v>
      </c>
      <c r="P5983" s="22">
        <v>13251</v>
      </c>
      <c r="Q5983" s="22">
        <v>0</v>
      </c>
      <c r="R5983" s="41">
        <v>3393</v>
      </c>
      <c r="S5983" s="42">
        <v>0</v>
      </c>
      <c r="T5983" s="22">
        <v>4900</v>
      </c>
      <c r="U5983" s="22">
        <v>0</v>
      </c>
      <c r="V5983" s="41"/>
      <c r="W5983" s="42"/>
      <c r="X5983" s="22"/>
      <c r="Y5983" s="22"/>
      <c r="Z5983" s="41"/>
      <c r="AA5983" s="42"/>
      <c r="AB5983" s="22"/>
      <c r="AC5983" s="22"/>
      <c r="AD5983" s="43"/>
      <c r="AE5983" s="26"/>
      <c r="AF5983" s="26"/>
      <c r="AG5983" s="44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6" t="s">
        <v>1656</v>
      </c>
      <c r="B5984" s="37" t="s">
        <v>947</v>
      </c>
      <c r="C5984" s="38" t="s">
        <v>948</v>
      </c>
      <c r="D5984" s="24">
        <f t="shared" si="186"/>
        <v>0</v>
      </c>
      <c r="E5984" s="32">
        <f t="shared" si="187"/>
        <v>1436.6</v>
      </c>
      <c r="F5984" s="30"/>
      <c r="G5984" s="31"/>
      <c r="H5984" s="22"/>
      <c r="I5984" s="22"/>
      <c r="J5984" s="41"/>
      <c r="K5984" s="42"/>
      <c r="L5984" s="22">
        <v>0</v>
      </c>
      <c r="M5984" s="22">
        <v>1436.6</v>
      </c>
      <c r="N5984" s="41">
        <v>0</v>
      </c>
      <c r="O5984" s="42">
        <v>0</v>
      </c>
      <c r="P5984" s="22">
        <v>0</v>
      </c>
      <c r="Q5984" s="22">
        <v>0</v>
      </c>
      <c r="R5984" s="41">
        <v>0</v>
      </c>
      <c r="S5984" s="42">
        <v>0</v>
      </c>
      <c r="T5984" s="22">
        <v>0</v>
      </c>
      <c r="U5984" s="22">
        <v>0</v>
      </c>
      <c r="V5984" s="41"/>
      <c r="W5984" s="42"/>
      <c r="X5984" s="22"/>
      <c r="Y5984" s="22"/>
      <c r="Z5984" s="41"/>
      <c r="AA5984" s="42"/>
      <c r="AB5984" s="22"/>
      <c r="AC5984" s="22"/>
      <c r="AD5984" s="43"/>
      <c r="AE5984" s="26"/>
      <c r="AF5984" s="26"/>
      <c r="AG5984" s="44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6" t="s">
        <v>1656</v>
      </c>
      <c r="B5985" s="37" t="s">
        <v>949</v>
      </c>
      <c r="C5985" s="38" t="s">
        <v>950</v>
      </c>
      <c r="D5985" s="24">
        <f t="shared" si="186"/>
        <v>0</v>
      </c>
      <c r="E5985" s="32">
        <f t="shared" si="187"/>
        <v>0</v>
      </c>
      <c r="F5985" s="30"/>
      <c r="G5985" s="31"/>
      <c r="H5985" s="22"/>
      <c r="I5985" s="22"/>
      <c r="J5985" s="41"/>
      <c r="K5985" s="42"/>
      <c r="L5985" s="22"/>
      <c r="M5985" s="22"/>
      <c r="N5985" s="41"/>
      <c r="O5985" s="42"/>
      <c r="P5985" s="22"/>
      <c r="Q5985" s="22"/>
      <c r="R5985" s="41"/>
      <c r="S5985" s="42"/>
      <c r="T5985" s="22"/>
      <c r="U5985" s="22"/>
      <c r="V5985" s="41"/>
      <c r="W5985" s="42"/>
      <c r="X5985" s="22"/>
      <c r="Y5985" s="22"/>
      <c r="Z5985" s="41"/>
      <c r="AA5985" s="42"/>
      <c r="AB5985" s="22"/>
      <c r="AC5985" s="22"/>
      <c r="AD5985" s="43"/>
      <c r="AE5985" s="26"/>
      <c r="AF5985" s="26"/>
      <c r="AG5985" s="44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6" t="s">
        <v>1656</v>
      </c>
      <c r="B5986" s="37" t="s">
        <v>951</v>
      </c>
      <c r="C5986" s="38" t="s">
        <v>952</v>
      </c>
      <c r="D5986" s="24">
        <f t="shared" si="186"/>
        <v>0</v>
      </c>
      <c r="E5986" s="32">
        <f t="shared" si="187"/>
        <v>0</v>
      </c>
      <c r="F5986" s="30"/>
      <c r="G5986" s="31"/>
      <c r="H5986" s="22"/>
      <c r="I5986" s="22"/>
      <c r="J5986" s="41"/>
      <c r="K5986" s="42"/>
      <c r="L5986" s="22"/>
      <c r="M5986" s="22"/>
      <c r="N5986" s="41"/>
      <c r="O5986" s="42"/>
      <c r="P5986" s="22"/>
      <c r="Q5986" s="22"/>
      <c r="R5986" s="41"/>
      <c r="S5986" s="42"/>
      <c r="T5986" s="22"/>
      <c r="U5986" s="22"/>
      <c r="V5986" s="41"/>
      <c r="W5986" s="42"/>
      <c r="X5986" s="22"/>
      <c r="Y5986" s="22"/>
      <c r="Z5986" s="41"/>
      <c r="AA5986" s="42"/>
      <c r="AB5986" s="22"/>
      <c r="AC5986" s="22"/>
      <c r="AD5986" s="43"/>
      <c r="AE5986" s="26"/>
      <c r="AF5986" s="26"/>
      <c r="AG5986" s="44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6" t="s">
        <v>1656</v>
      </c>
      <c r="B5987" s="37" t="s">
        <v>953</v>
      </c>
      <c r="C5987" s="38" t="s">
        <v>954</v>
      </c>
      <c r="D5987" s="24">
        <f t="shared" si="186"/>
        <v>0</v>
      </c>
      <c r="E5987" s="32">
        <f t="shared" si="187"/>
        <v>0</v>
      </c>
      <c r="F5987" s="30"/>
      <c r="G5987" s="31"/>
      <c r="H5987" s="22"/>
      <c r="I5987" s="22"/>
      <c r="J5987" s="41"/>
      <c r="K5987" s="42"/>
      <c r="L5987" s="22"/>
      <c r="M5987" s="22"/>
      <c r="N5987" s="41"/>
      <c r="O5987" s="42"/>
      <c r="P5987" s="22"/>
      <c r="Q5987" s="22"/>
      <c r="R5987" s="41"/>
      <c r="S5987" s="42"/>
      <c r="T5987" s="22"/>
      <c r="U5987" s="22"/>
      <c r="V5987" s="41"/>
      <c r="W5987" s="42"/>
      <c r="X5987" s="22"/>
      <c r="Y5987" s="22"/>
      <c r="Z5987" s="41"/>
      <c r="AA5987" s="42"/>
      <c r="AB5987" s="22"/>
      <c r="AC5987" s="22"/>
      <c r="AD5987" s="43"/>
      <c r="AE5987" s="26"/>
      <c r="AF5987" s="26"/>
      <c r="AG5987" s="44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6" t="s">
        <v>1656</v>
      </c>
      <c r="B5988" s="37" t="s">
        <v>955</v>
      </c>
      <c r="C5988" s="38" t="s">
        <v>956</v>
      </c>
      <c r="D5988" s="24">
        <f t="shared" si="186"/>
        <v>0</v>
      </c>
      <c r="E5988" s="32">
        <f t="shared" si="187"/>
        <v>0</v>
      </c>
      <c r="F5988" s="30"/>
      <c r="G5988" s="31"/>
      <c r="H5988" s="22"/>
      <c r="I5988" s="22"/>
      <c r="J5988" s="41"/>
      <c r="K5988" s="42"/>
      <c r="L5988" s="22"/>
      <c r="M5988" s="22"/>
      <c r="N5988" s="41"/>
      <c r="O5988" s="42"/>
      <c r="P5988" s="22"/>
      <c r="Q5988" s="22"/>
      <c r="R5988" s="41"/>
      <c r="S5988" s="42"/>
      <c r="T5988" s="22"/>
      <c r="U5988" s="22"/>
      <c r="V5988" s="41"/>
      <c r="W5988" s="42"/>
      <c r="X5988" s="22"/>
      <c r="Y5988" s="22"/>
      <c r="Z5988" s="41"/>
      <c r="AA5988" s="42"/>
      <c r="AB5988" s="22"/>
      <c r="AC5988" s="22"/>
      <c r="AD5988" s="43"/>
      <c r="AE5988" s="26"/>
      <c r="AF5988" s="26"/>
      <c r="AG5988" s="44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6" t="s">
        <v>1656</v>
      </c>
      <c r="B5989" s="37" t="s">
        <v>957</v>
      </c>
      <c r="C5989" s="38" t="s">
        <v>958</v>
      </c>
      <c r="D5989" s="24">
        <f t="shared" si="186"/>
        <v>0</v>
      </c>
      <c r="E5989" s="32">
        <f t="shared" si="187"/>
        <v>0</v>
      </c>
      <c r="F5989" s="30"/>
      <c r="G5989" s="31"/>
      <c r="H5989" s="22"/>
      <c r="I5989" s="22"/>
      <c r="J5989" s="41"/>
      <c r="K5989" s="42"/>
      <c r="L5989" s="22"/>
      <c r="M5989" s="22"/>
      <c r="N5989" s="41"/>
      <c r="O5989" s="42"/>
      <c r="P5989" s="22"/>
      <c r="Q5989" s="22"/>
      <c r="R5989" s="41"/>
      <c r="S5989" s="42"/>
      <c r="T5989" s="22"/>
      <c r="U5989" s="22"/>
      <c r="V5989" s="41"/>
      <c r="W5989" s="42"/>
      <c r="X5989" s="22"/>
      <c r="Y5989" s="22"/>
      <c r="Z5989" s="41"/>
      <c r="AA5989" s="42"/>
      <c r="AB5989" s="22"/>
      <c r="AC5989" s="22"/>
      <c r="AD5989" s="43"/>
      <c r="AE5989" s="26"/>
      <c r="AF5989" s="26"/>
      <c r="AG5989" s="44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6" t="s">
        <v>1656</v>
      </c>
      <c r="B5990" s="37" t="s">
        <v>959</v>
      </c>
      <c r="C5990" s="38" t="s">
        <v>960</v>
      </c>
      <c r="D5990" s="24">
        <f t="shared" si="186"/>
        <v>0</v>
      </c>
      <c r="E5990" s="32">
        <f t="shared" si="187"/>
        <v>0</v>
      </c>
      <c r="F5990" s="30"/>
      <c r="G5990" s="31"/>
      <c r="H5990" s="22"/>
      <c r="I5990" s="22"/>
      <c r="J5990" s="41"/>
      <c r="K5990" s="42"/>
      <c r="L5990" s="22"/>
      <c r="M5990" s="22"/>
      <c r="N5990" s="41"/>
      <c r="O5990" s="42"/>
      <c r="P5990" s="22"/>
      <c r="Q5990" s="22"/>
      <c r="R5990" s="41"/>
      <c r="S5990" s="42"/>
      <c r="T5990" s="22"/>
      <c r="U5990" s="22"/>
      <c r="V5990" s="41"/>
      <c r="W5990" s="42"/>
      <c r="X5990" s="22"/>
      <c r="Y5990" s="22"/>
      <c r="Z5990" s="41"/>
      <c r="AA5990" s="42"/>
      <c r="AB5990" s="22"/>
      <c r="AC5990" s="22"/>
      <c r="AD5990" s="43"/>
      <c r="AE5990" s="26"/>
      <c r="AF5990" s="26"/>
      <c r="AG5990" s="44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6" t="s">
        <v>1656</v>
      </c>
      <c r="B5991" s="37" t="s">
        <v>961</v>
      </c>
      <c r="C5991" s="38" t="s">
        <v>962</v>
      </c>
      <c r="D5991" s="24">
        <f t="shared" si="186"/>
        <v>0</v>
      </c>
      <c r="E5991" s="32">
        <f t="shared" si="187"/>
        <v>0</v>
      </c>
      <c r="F5991" s="30"/>
      <c r="G5991" s="31"/>
      <c r="H5991" s="22"/>
      <c r="I5991" s="22"/>
      <c r="J5991" s="41"/>
      <c r="K5991" s="42"/>
      <c r="L5991" s="22"/>
      <c r="M5991" s="22"/>
      <c r="N5991" s="41"/>
      <c r="O5991" s="42"/>
      <c r="P5991" s="22"/>
      <c r="Q5991" s="22"/>
      <c r="R5991" s="41"/>
      <c r="S5991" s="42"/>
      <c r="T5991" s="22"/>
      <c r="U5991" s="22"/>
      <c r="V5991" s="41"/>
      <c r="W5991" s="42"/>
      <c r="X5991" s="22"/>
      <c r="Y5991" s="22"/>
      <c r="Z5991" s="41"/>
      <c r="AA5991" s="42"/>
      <c r="AB5991" s="22"/>
      <c r="AC5991" s="22"/>
      <c r="AD5991" s="43"/>
      <c r="AE5991" s="26"/>
      <c r="AF5991" s="26"/>
      <c r="AG5991" s="44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6" t="s">
        <v>1656</v>
      </c>
      <c r="B5992" s="37" t="s">
        <v>963</v>
      </c>
      <c r="C5992" s="38" t="s">
        <v>964</v>
      </c>
      <c r="D5992" s="24">
        <f t="shared" si="186"/>
        <v>0</v>
      </c>
      <c r="E5992" s="32">
        <f t="shared" si="187"/>
        <v>349635.64999999991</v>
      </c>
      <c r="F5992" s="28">
        <v>0</v>
      </c>
      <c r="G5992" s="29">
        <v>27500</v>
      </c>
      <c r="H5992" s="19">
        <v>0</v>
      </c>
      <c r="I5992" s="19">
        <v>34368.949999999997</v>
      </c>
      <c r="J5992" s="39">
        <v>0</v>
      </c>
      <c r="K5992" s="40">
        <v>38100</v>
      </c>
      <c r="L5992" s="19">
        <v>0</v>
      </c>
      <c r="M5992" s="19">
        <v>49933.34</v>
      </c>
      <c r="N5992" s="39">
        <v>0</v>
      </c>
      <c r="O5992" s="40">
        <v>49933.34</v>
      </c>
      <c r="P5992" s="22">
        <v>0</v>
      </c>
      <c r="Q5992" s="22">
        <v>49933.34</v>
      </c>
      <c r="R5992" s="39">
        <v>0</v>
      </c>
      <c r="S5992" s="40">
        <v>49933.34</v>
      </c>
      <c r="T5992" s="19">
        <v>0</v>
      </c>
      <c r="U5992" s="19">
        <v>49933.34</v>
      </c>
      <c r="V5992" s="39"/>
      <c r="W5992" s="40"/>
      <c r="X5992" s="19"/>
      <c r="Y5992" s="19"/>
      <c r="Z5992" s="39"/>
      <c r="AA5992" s="40"/>
      <c r="AB5992" s="19"/>
      <c r="AC5992" s="19"/>
      <c r="AD5992" s="43"/>
      <c r="AE5992" s="26"/>
      <c r="AF5992" s="26"/>
      <c r="AG5992" s="44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6" t="s">
        <v>1656</v>
      </c>
      <c r="B5993" s="37" t="s">
        <v>965</v>
      </c>
      <c r="C5993" s="38" t="s">
        <v>966</v>
      </c>
      <c r="D5993" s="24">
        <f t="shared" si="186"/>
        <v>0</v>
      </c>
      <c r="E5993" s="32">
        <f t="shared" si="187"/>
        <v>0</v>
      </c>
      <c r="F5993" s="28"/>
      <c r="G5993" s="29"/>
      <c r="H5993" s="19"/>
      <c r="I5993" s="19"/>
      <c r="J5993" s="39"/>
      <c r="K5993" s="40"/>
      <c r="L5993" s="19"/>
      <c r="M5993" s="19"/>
      <c r="N5993" s="39"/>
      <c r="O5993" s="40"/>
      <c r="P5993" s="19"/>
      <c r="Q5993" s="19"/>
      <c r="R5993" s="39"/>
      <c r="S5993" s="40"/>
      <c r="T5993" s="19"/>
      <c r="U5993" s="19"/>
      <c r="V5993" s="39"/>
      <c r="W5993" s="40"/>
      <c r="X5993" s="19"/>
      <c r="Y5993" s="19"/>
      <c r="Z5993" s="39"/>
      <c r="AA5993" s="40"/>
      <c r="AB5993" s="19"/>
      <c r="AC5993" s="19"/>
      <c r="AD5993" s="43"/>
      <c r="AE5993" s="26"/>
      <c r="AF5993" s="26"/>
      <c r="AG5993" s="44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6" t="s">
        <v>1656</v>
      </c>
      <c r="B5994" s="37" t="s">
        <v>967</v>
      </c>
      <c r="C5994" s="38" t="s">
        <v>968</v>
      </c>
      <c r="D5994" s="24">
        <f t="shared" si="186"/>
        <v>0</v>
      </c>
      <c r="E5994" s="32">
        <f t="shared" si="187"/>
        <v>0</v>
      </c>
      <c r="F5994" s="30"/>
      <c r="G5994" s="31"/>
      <c r="H5994" s="22"/>
      <c r="I5994" s="22"/>
      <c r="J5994" s="41"/>
      <c r="K5994" s="42"/>
      <c r="L5994" s="22"/>
      <c r="M5994" s="22"/>
      <c r="N5994" s="41"/>
      <c r="O5994" s="42"/>
      <c r="P5994" s="19"/>
      <c r="Q5994" s="19"/>
      <c r="R5994" s="41"/>
      <c r="S5994" s="42"/>
      <c r="T5994" s="22"/>
      <c r="U5994" s="22"/>
      <c r="V5994" s="41"/>
      <c r="W5994" s="42"/>
      <c r="X5994" s="22"/>
      <c r="Y5994" s="22"/>
      <c r="Z5994" s="41"/>
      <c r="AA5994" s="42"/>
      <c r="AB5994" s="22"/>
      <c r="AC5994" s="22"/>
      <c r="AD5994" s="43"/>
      <c r="AE5994" s="26"/>
      <c r="AF5994" s="26"/>
      <c r="AG5994" s="44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6" t="s">
        <v>1656</v>
      </c>
      <c r="B5995" s="37" t="s">
        <v>969</v>
      </c>
      <c r="C5995" s="38" t="s">
        <v>970</v>
      </c>
      <c r="D5995" s="24">
        <f t="shared" si="186"/>
        <v>0</v>
      </c>
      <c r="E5995" s="32">
        <f t="shared" si="187"/>
        <v>45316.200000000004</v>
      </c>
      <c r="F5995" s="30"/>
      <c r="G5995" s="31"/>
      <c r="H5995" s="22"/>
      <c r="I5995" s="22"/>
      <c r="J5995" s="41">
        <v>0</v>
      </c>
      <c r="K5995" s="42">
        <v>7637.54</v>
      </c>
      <c r="L5995" s="22">
        <v>0</v>
      </c>
      <c r="M5995" s="22">
        <v>0</v>
      </c>
      <c r="N5995" s="41">
        <v>0</v>
      </c>
      <c r="O5995" s="42">
        <v>0</v>
      </c>
      <c r="P5995" s="22">
        <v>0</v>
      </c>
      <c r="Q5995" s="22">
        <v>37678.660000000003</v>
      </c>
      <c r="R5995" s="41">
        <v>0</v>
      </c>
      <c r="S5995" s="42">
        <v>0</v>
      </c>
      <c r="T5995" s="22">
        <v>0</v>
      </c>
      <c r="U5995" s="22">
        <v>0</v>
      </c>
      <c r="V5995" s="41"/>
      <c r="W5995" s="42"/>
      <c r="X5995" s="22"/>
      <c r="Y5995" s="22"/>
      <c r="Z5995" s="41"/>
      <c r="AA5995" s="42"/>
      <c r="AB5995" s="22"/>
      <c r="AC5995" s="22"/>
      <c r="AD5995" s="43"/>
      <c r="AE5995" s="26"/>
      <c r="AF5995" s="26"/>
      <c r="AG5995" s="44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6" t="s">
        <v>1656</v>
      </c>
      <c r="B5996" s="37" t="s">
        <v>971</v>
      </c>
      <c r="C5996" s="38" t="s">
        <v>732</v>
      </c>
      <c r="D5996" s="24">
        <f t="shared" si="186"/>
        <v>0</v>
      </c>
      <c r="E5996" s="32">
        <f t="shared" si="187"/>
        <v>0</v>
      </c>
      <c r="F5996" s="30"/>
      <c r="G5996" s="31"/>
      <c r="H5996" s="22"/>
      <c r="I5996" s="22"/>
      <c r="J5996" s="41"/>
      <c r="K5996" s="42"/>
      <c r="L5996" s="22"/>
      <c r="M5996" s="22"/>
      <c r="N5996" s="41"/>
      <c r="O5996" s="42"/>
      <c r="P5996" s="22"/>
      <c r="Q5996" s="22"/>
      <c r="R5996" s="41"/>
      <c r="S5996" s="42"/>
      <c r="T5996" s="22"/>
      <c r="U5996" s="22"/>
      <c r="V5996" s="41"/>
      <c r="W5996" s="42"/>
      <c r="X5996" s="22"/>
      <c r="Y5996" s="22"/>
      <c r="Z5996" s="41"/>
      <c r="AA5996" s="42"/>
      <c r="AB5996" s="22"/>
      <c r="AC5996" s="22"/>
      <c r="AD5996" s="43"/>
      <c r="AE5996" s="26"/>
      <c r="AF5996" s="26"/>
      <c r="AG5996" s="44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6" t="s">
        <v>1656</v>
      </c>
      <c r="B5997" s="37" t="s">
        <v>972</v>
      </c>
      <c r="C5997" s="38" t="s">
        <v>734</v>
      </c>
      <c r="D5997" s="24">
        <f t="shared" si="186"/>
        <v>0</v>
      </c>
      <c r="E5997" s="32">
        <f t="shared" si="187"/>
        <v>0</v>
      </c>
      <c r="F5997" s="30"/>
      <c r="G5997" s="31"/>
      <c r="H5997" s="22"/>
      <c r="I5997" s="22"/>
      <c r="J5997" s="41"/>
      <c r="K5997" s="42"/>
      <c r="L5997" s="22"/>
      <c r="M5997" s="22"/>
      <c r="N5997" s="41"/>
      <c r="O5997" s="42"/>
      <c r="P5997" s="22"/>
      <c r="Q5997" s="22"/>
      <c r="R5997" s="41"/>
      <c r="S5997" s="42"/>
      <c r="T5997" s="22"/>
      <c r="U5997" s="22"/>
      <c r="V5997" s="41"/>
      <c r="W5997" s="42"/>
      <c r="X5997" s="22"/>
      <c r="Y5997" s="22"/>
      <c r="Z5997" s="41"/>
      <c r="AA5997" s="42"/>
      <c r="AB5997" s="22"/>
      <c r="AC5997" s="22"/>
      <c r="AD5997" s="43"/>
      <c r="AE5997" s="26"/>
      <c r="AF5997" s="26"/>
      <c r="AG5997" s="44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6" t="s">
        <v>1656</v>
      </c>
      <c r="B5998" s="37" t="s">
        <v>973</v>
      </c>
      <c r="C5998" s="38" t="s">
        <v>974</v>
      </c>
      <c r="D5998" s="24">
        <f t="shared" si="186"/>
        <v>0</v>
      </c>
      <c r="E5998" s="32">
        <f t="shared" si="187"/>
        <v>0</v>
      </c>
      <c r="F5998" s="30"/>
      <c r="G5998" s="31"/>
      <c r="H5998" s="22"/>
      <c r="I5998" s="22"/>
      <c r="J5998" s="41"/>
      <c r="K5998" s="42"/>
      <c r="L5998" s="22"/>
      <c r="M5998" s="22"/>
      <c r="N5998" s="41"/>
      <c r="O5998" s="42"/>
      <c r="P5998" s="22"/>
      <c r="Q5998" s="22"/>
      <c r="R5998" s="41"/>
      <c r="S5998" s="42"/>
      <c r="T5998" s="22"/>
      <c r="U5998" s="22"/>
      <c r="V5998" s="41"/>
      <c r="W5998" s="42"/>
      <c r="X5998" s="22"/>
      <c r="Y5998" s="22"/>
      <c r="Z5998" s="41"/>
      <c r="AA5998" s="42"/>
      <c r="AB5998" s="22"/>
      <c r="AC5998" s="22"/>
      <c r="AD5998" s="43"/>
      <c r="AE5998" s="26"/>
      <c r="AF5998" s="26"/>
      <c r="AG5998" s="44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6" t="s">
        <v>1656</v>
      </c>
      <c r="B5999" s="37" t="s">
        <v>975</v>
      </c>
      <c r="C5999" s="38" t="s">
        <v>976</v>
      </c>
      <c r="D5999" s="24">
        <f t="shared" si="186"/>
        <v>0</v>
      </c>
      <c r="E5999" s="32">
        <f t="shared" si="187"/>
        <v>10554430</v>
      </c>
      <c r="F5999" s="28">
        <v>0</v>
      </c>
      <c r="G5999" s="29">
        <v>1286100</v>
      </c>
      <c r="H5999" s="19">
        <v>0</v>
      </c>
      <c r="I5999" s="19">
        <v>1335430</v>
      </c>
      <c r="J5999" s="39">
        <v>0</v>
      </c>
      <c r="K5999" s="40">
        <v>1315230</v>
      </c>
      <c r="L5999" s="19">
        <v>0</v>
      </c>
      <c r="M5999" s="19">
        <v>1306430</v>
      </c>
      <c r="N5999" s="39">
        <v>0</v>
      </c>
      <c r="O5999" s="40">
        <v>1309480</v>
      </c>
      <c r="P5999" s="22">
        <v>0</v>
      </c>
      <c r="Q5999" s="22">
        <v>1309200</v>
      </c>
      <c r="R5999" s="39">
        <v>0</v>
      </c>
      <c r="S5999" s="40">
        <v>1323680</v>
      </c>
      <c r="T5999" s="19">
        <v>0</v>
      </c>
      <c r="U5999" s="19">
        <v>1368880</v>
      </c>
      <c r="V5999" s="39"/>
      <c r="W5999" s="40"/>
      <c r="X5999" s="19"/>
      <c r="Y5999" s="19"/>
      <c r="Z5999" s="39"/>
      <c r="AA5999" s="40"/>
      <c r="AB5999" s="19"/>
      <c r="AC5999" s="19"/>
      <c r="AD5999" s="43"/>
      <c r="AE5999" s="26"/>
      <c r="AF5999" s="26"/>
      <c r="AG5999" s="44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6" t="s">
        <v>1656</v>
      </c>
      <c r="B6000" s="37" t="s">
        <v>977</v>
      </c>
      <c r="C6000" s="38" t="s">
        <v>978</v>
      </c>
      <c r="D6000" s="24">
        <f t="shared" si="186"/>
        <v>0</v>
      </c>
      <c r="E6000" s="32">
        <f t="shared" si="187"/>
        <v>0</v>
      </c>
      <c r="F6000" s="30"/>
      <c r="G6000" s="31"/>
      <c r="H6000" s="22"/>
      <c r="I6000" s="22"/>
      <c r="J6000" s="41"/>
      <c r="K6000" s="42"/>
      <c r="L6000" s="22"/>
      <c r="M6000" s="22"/>
      <c r="N6000" s="41"/>
      <c r="O6000" s="42"/>
      <c r="P6000" s="19"/>
      <c r="Q6000" s="19"/>
      <c r="R6000" s="41"/>
      <c r="S6000" s="42"/>
      <c r="T6000" s="22"/>
      <c r="U6000" s="22"/>
      <c r="V6000" s="41"/>
      <c r="W6000" s="42"/>
      <c r="X6000" s="22"/>
      <c r="Y6000" s="22"/>
      <c r="Z6000" s="41"/>
      <c r="AA6000" s="42"/>
      <c r="AB6000" s="22"/>
      <c r="AC6000" s="22"/>
      <c r="AD6000" s="43"/>
      <c r="AE6000" s="26"/>
      <c r="AF6000" s="26"/>
      <c r="AG6000" s="44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6" t="s">
        <v>1656</v>
      </c>
      <c r="B6001" s="37" t="s">
        <v>979</v>
      </c>
      <c r="C6001" s="38" t="s">
        <v>980</v>
      </c>
      <c r="D6001" s="24">
        <f t="shared" si="186"/>
        <v>0</v>
      </c>
      <c r="E6001" s="32">
        <f t="shared" si="187"/>
        <v>0</v>
      </c>
      <c r="F6001" s="28"/>
      <c r="G6001" s="29"/>
      <c r="H6001" s="19"/>
      <c r="I6001" s="19"/>
      <c r="J6001" s="39"/>
      <c r="K6001" s="40"/>
      <c r="L6001" s="19"/>
      <c r="M6001" s="19"/>
      <c r="N6001" s="39"/>
      <c r="O6001" s="40"/>
      <c r="P6001" s="22"/>
      <c r="Q6001" s="22"/>
      <c r="R6001" s="39"/>
      <c r="S6001" s="40"/>
      <c r="T6001" s="19"/>
      <c r="U6001" s="19"/>
      <c r="V6001" s="39"/>
      <c r="W6001" s="40"/>
      <c r="X6001" s="19"/>
      <c r="Y6001" s="19"/>
      <c r="Z6001" s="39"/>
      <c r="AA6001" s="40"/>
      <c r="AB6001" s="19"/>
      <c r="AC6001" s="19"/>
      <c r="AD6001" s="43"/>
      <c r="AE6001" s="26"/>
      <c r="AF6001" s="26"/>
      <c r="AG6001" s="44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6" t="s">
        <v>1656</v>
      </c>
      <c r="B6002" s="37" t="s">
        <v>981</v>
      </c>
      <c r="C6002" s="38" t="s">
        <v>982</v>
      </c>
      <c r="D6002" s="24">
        <f t="shared" si="186"/>
        <v>0</v>
      </c>
      <c r="E6002" s="32">
        <f t="shared" si="187"/>
        <v>0</v>
      </c>
      <c r="F6002" s="30"/>
      <c r="G6002" s="31"/>
      <c r="H6002" s="22"/>
      <c r="I6002" s="22"/>
      <c r="J6002" s="41"/>
      <c r="K6002" s="42"/>
      <c r="L6002" s="22"/>
      <c r="M6002" s="22"/>
      <c r="N6002" s="41"/>
      <c r="O6002" s="42"/>
      <c r="P6002" s="19"/>
      <c r="Q6002" s="19"/>
      <c r="R6002" s="41"/>
      <c r="S6002" s="42"/>
      <c r="T6002" s="22"/>
      <c r="U6002" s="22"/>
      <c r="V6002" s="41"/>
      <c r="W6002" s="42"/>
      <c r="X6002" s="22"/>
      <c r="Y6002" s="22"/>
      <c r="Z6002" s="41"/>
      <c r="AA6002" s="42"/>
      <c r="AB6002" s="22"/>
      <c r="AC6002" s="22"/>
      <c r="AD6002" s="43"/>
      <c r="AE6002" s="26"/>
      <c r="AF6002" s="26"/>
      <c r="AG6002" s="44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6" t="s">
        <v>1656</v>
      </c>
      <c r="B6003" s="37" t="s">
        <v>983</v>
      </c>
      <c r="C6003" s="38" t="s">
        <v>984</v>
      </c>
      <c r="D6003" s="24">
        <f t="shared" si="186"/>
        <v>0</v>
      </c>
      <c r="E6003" s="32">
        <f t="shared" si="187"/>
        <v>0</v>
      </c>
      <c r="F6003" s="30"/>
      <c r="G6003" s="31"/>
      <c r="H6003" s="22"/>
      <c r="I6003" s="22"/>
      <c r="J6003" s="41"/>
      <c r="K6003" s="42"/>
      <c r="L6003" s="22"/>
      <c r="M6003" s="22"/>
      <c r="N6003" s="41"/>
      <c r="O6003" s="42"/>
      <c r="P6003" s="22"/>
      <c r="Q6003" s="22"/>
      <c r="R6003" s="41"/>
      <c r="S6003" s="42"/>
      <c r="T6003" s="22"/>
      <c r="U6003" s="22"/>
      <c r="V6003" s="41"/>
      <c r="W6003" s="42"/>
      <c r="X6003" s="22"/>
      <c r="Y6003" s="22"/>
      <c r="Z6003" s="41"/>
      <c r="AA6003" s="42"/>
      <c r="AB6003" s="22"/>
      <c r="AC6003" s="22"/>
      <c r="AD6003" s="43"/>
      <c r="AE6003" s="26"/>
      <c r="AF6003" s="26"/>
      <c r="AG6003" s="44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6" t="s">
        <v>1656</v>
      </c>
      <c r="B6004" s="37" t="s">
        <v>985</v>
      </c>
      <c r="C6004" s="38" t="s">
        <v>986</v>
      </c>
      <c r="D6004" s="24">
        <f t="shared" si="186"/>
        <v>466.2</v>
      </c>
      <c r="E6004" s="32">
        <f t="shared" si="187"/>
        <v>400470.89999999997</v>
      </c>
      <c r="F6004" s="28">
        <v>0</v>
      </c>
      <c r="G6004" s="29">
        <v>48695.9</v>
      </c>
      <c r="H6004" s="19">
        <v>0</v>
      </c>
      <c r="I6004" s="19">
        <v>50586.2</v>
      </c>
      <c r="J6004" s="39">
        <v>0</v>
      </c>
      <c r="K6004" s="40">
        <v>49864.3</v>
      </c>
      <c r="L6004" s="19">
        <v>0</v>
      </c>
      <c r="M6004" s="19">
        <v>49424.3</v>
      </c>
      <c r="N6004" s="39">
        <v>0</v>
      </c>
      <c r="O6004" s="40">
        <v>49539.3</v>
      </c>
      <c r="P6004" s="22">
        <v>0</v>
      </c>
      <c r="Q6004" s="22">
        <v>49555.3</v>
      </c>
      <c r="R6004" s="39">
        <v>0</v>
      </c>
      <c r="S6004" s="40">
        <v>50279.3</v>
      </c>
      <c r="T6004" s="19">
        <v>466.2</v>
      </c>
      <c r="U6004" s="19">
        <v>52526.3</v>
      </c>
      <c r="V6004" s="39"/>
      <c r="W6004" s="40"/>
      <c r="X6004" s="19"/>
      <c r="Y6004" s="19"/>
      <c r="Z6004" s="39"/>
      <c r="AA6004" s="40"/>
      <c r="AB6004" s="19"/>
      <c r="AC6004" s="19"/>
      <c r="AD6004" s="43"/>
      <c r="AE6004" s="26"/>
      <c r="AF6004" s="26"/>
      <c r="AG6004" s="44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6" t="s">
        <v>1656</v>
      </c>
      <c r="B6005" s="37" t="s">
        <v>987</v>
      </c>
      <c r="C6005" s="38" t="s">
        <v>988</v>
      </c>
      <c r="D6005" s="24">
        <f t="shared" si="186"/>
        <v>0</v>
      </c>
      <c r="E6005" s="32">
        <f t="shared" si="187"/>
        <v>0</v>
      </c>
      <c r="F6005" s="30"/>
      <c r="G6005" s="31"/>
      <c r="H6005" s="22"/>
      <c r="I6005" s="22"/>
      <c r="J6005" s="41"/>
      <c r="K6005" s="42"/>
      <c r="L6005" s="22"/>
      <c r="M6005" s="22"/>
      <c r="N6005" s="41"/>
      <c r="O6005" s="42"/>
      <c r="P6005" s="19"/>
      <c r="Q6005" s="19"/>
      <c r="R6005" s="41"/>
      <c r="S6005" s="42"/>
      <c r="T6005" s="22"/>
      <c r="U6005" s="22"/>
      <c r="V6005" s="41"/>
      <c r="W6005" s="42"/>
      <c r="X6005" s="22"/>
      <c r="Y6005" s="22"/>
      <c r="Z6005" s="41"/>
      <c r="AA6005" s="42"/>
      <c r="AB6005" s="22"/>
      <c r="AC6005" s="22"/>
      <c r="AD6005" s="43"/>
      <c r="AE6005" s="26"/>
      <c r="AF6005" s="26"/>
      <c r="AG6005" s="44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6" t="s">
        <v>1656</v>
      </c>
      <c r="B6006" s="37" t="s">
        <v>989</v>
      </c>
      <c r="C6006" s="38" t="s">
        <v>990</v>
      </c>
      <c r="D6006" s="24">
        <f t="shared" si="186"/>
        <v>0</v>
      </c>
      <c r="E6006" s="32">
        <f t="shared" si="187"/>
        <v>0</v>
      </c>
      <c r="F6006" s="30"/>
      <c r="G6006" s="31"/>
      <c r="H6006" s="22"/>
      <c r="I6006" s="22"/>
      <c r="J6006" s="41"/>
      <c r="K6006" s="42"/>
      <c r="L6006" s="22"/>
      <c r="M6006" s="22"/>
      <c r="N6006" s="41"/>
      <c r="O6006" s="42"/>
      <c r="P6006" s="22"/>
      <c r="Q6006" s="22"/>
      <c r="R6006" s="41"/>
      <c r="S6006" s="42"/>
      <c r="T6006" s="22"/>
      <c r="U6006" s="22"/>
      <c r="V6006" s="41"/>
      <c r="W6006" s="42"/>
      <c r="X6006" s="22"/>
      <c r="Y6006" s="22"/>
      <c r="Z6006" s="41"/>
      <c r="AA6006" s="42"/>
      <c r="AB6006" s="22"/>
      <c r="AC6006" s="22"/>
      <c r="AD6006" s="43"/>
      <c r="AE6006" s="26"/>
      <c r="AF6006" s="26"/>
      <c r="AG6006" s="44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6" t="s">
        <v>1656</v>
      </c>
      <c r="B6007" s="37" t="s">
        <v>991</v>
      </c>
      <c r="C6007" s="38" t="s">
        <v>992</v>
      </c>
      <c r="D6007" s="24">
        <f t="shared" si="186"/>
        <v>0</v>
      </c>
      <c r="E6007" s="32">
        <f t="shared" si="187"/>
        <v>0</v>
      </c>
      <c r="F6007" s="30"/>
      <c r="G6007" s="31"/>
      <c r="H6007" s="22"/>
      <c r="I6007" s="22"/>
      <c r="J6007" s="41"/>
      <c r="K6007" s="42"/>
      <c r="L6007" s="22"/>
      <c r="M6007" s="22"/>
      <c r="N6007" s="41"/>
      <c r="O6007" s="42"/>
      <c r="P6007" s="22"/>
      <c r="Q6007" s="22"/>
      <c r="R6007" s="41"/>
      <c r="S6007" s="42"/>
      <c r="T6007" s="22"/>
      <c r="U6007" s="22"/>
      <c r="V6007" s="41"/>
      <c r="W6007" s="42"/>
      <c r="X6007" s="22"/>
      <c r="Y6007" s="22"/>
      <c r="Z6007" s="41"/>
      <c r="AA6007" s="42"/>
      <c r="AB6007" s="22"/>
      <c r="AC6007" s="22"/>
      <c r="AD6007" s="43"/>
      <c r="AE6007" s="26"/>
      <c r="AF6007" s="26"/>
      <c r="AG6007" s="44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6" t="s">
        <v>1656</v>
      </c>
      <c r="B6008" s="37" t="s">
        <v>993</v>
      </c>
      <c r="C6008" s="38" t="s">
        <v>994</v>
      </c>
      <c r="D6008" s="24">
        <f t="shared" si="186"/>
        <v>0</v>
      </c>
      <c r="E6008" s="32">
        <f t="shared" si="187"/>
        <v>0</v>
      </c>
      <c r="F6008" s="30"/>
      <c r="G6008" s="31"/>
      <c r="H6008" s="22"/>
      <c r="I6008" s="22"/>
      <c r="J6008" s="41"/>
      <c r="K6008" s="42"/>
      <c r="L6008" s="22"/>
      <c r="M6008" s="22"/>
      <c r="N6008" s="41"/>
      <c r="O6008" s="42"/>
      <c r="P6008" s="22"/>
      <c r="Q6008" s="22"/>
      <c r="R6008" s="41"/>
      <c r="S6008" s="42"/>
      <c r="T6008" s="22"/>
      <c r="U6008" s="22"/>
      <c r="V6008" s="41"/>
      <c r="W6008" s="42"/>
      <c r="X6008" s="22"/>
      <c r="Y6008" s="22"/>
      <c r="Z6008" s="41"/>
      <c r="AA6008" s="42"/>
      <c r="AB6008" s="22"/>
      <c r="AC6008" s="22"/>
      <c r="AD6008" s="43"/>
      <c r="AE6008" s="26"/>
      <c r="AF6008" s="26"/>
      <c r="AG6008" s="44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6" t="s">
        <v>1656</v>
      </c>
      <c r="B6009" s="37" t="s">
        <v>995</v>
      </c>
      <c r="C6009" s="38" t="s">
        <v>996</v>
      </c>
      <c r="D6009" s="24">
        <f t="shared" si="186"/>
        <v>0</v>
      </c>
      <c r="E6009" s="32">
        <f t="shared" si="187"/>
        <v>0</v>
      </c>
      <c r="F6009" s="30"/>
      <c r="G6009" s="31"/>
      <c r="H6009" s="22"/>
      <c r="I6009" s="22"/>
      <c r="J6009" s="41"/>
      <c r="K6009" s="42"/>
      <c r="L6009" s="22"/>
      <c r="M6009" s="22"/>
      <c r="N6009" s="41"/>
      <c r="O6009" s="42"/>
      <c r="P6009" s="22"/>
      <c r="Q6009" s="22"/>
      <c r="R6009" s="41"/>
      <c r="S6009" s="42"/>
      <c r="T6009" s="22"/>
      <c r="U6009" s="22"/>
      <c r="V6009" s="41"/>
      <c r="W6009" s="42"/>
      <c r="X6009" s="22"/>
      <c r="Y6009" s="22"/>
      <c r="Z6009" s="41"/>
      <c r="AA6009" s="42"/>
      <c r="AB6009" s="22"/>
      <c r="AC6009" s="22"/>
      <c r="AD6009" s="43"/>
      <c r="AE6009" s="26"/>
      <c r="AF6009" s="26"/>
      <c r="AG6009" s="44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6" t="s">
        <v>1656</v>
      </c>
      <c r="B6010" s="37" t="s">
        <v>997</v>
      </c>
      <c r="C6010" s="38" t="s">
        <v>998</v>
      </c>
      <c r="D6010" s="24">
        <f t="shared" si="186"/>
        <v>0</v>
      </c>
      <c r="E6010" s="32">
        <f t="shared" si="187"/>
        <v>0</v>
      </c>
      <c r="F6010" s="30"/>
      <c r="G6010" s="31"/>
      <c r="H6010" s="22"/>
      <c r="I6010" s="22"/>
      <c r="J6010" s="41"/>
      <c r="K6010" s="42"/>
      <c r="L6010" s="22"/>
      <c r="M6010" s="22"/>
      <c r="N6010" s="41"/>
      <c r="O6010" s="42"/>
      <c r="P6010" s="22"/>
      <c r="Q6010" s="22"/>
      <c r="R6010" s="41"/>
      <c r="S6010" s="42"/>
      <c r="T6010" s="22"/>
      <c r="U6010" s="22"/>
      <c r="V6010" s="41"/>
      <c r="W6010" s="42"/>
      <c r="X6010" s="22"/>
      <c r="Y6010" s="22"/>
      <c r="Z6010" s="41"/>
      <c r="AA6010" s="42"/>
      <c r="AB6010" s="22"/>
      <c r="AC6010" s="22"/>
      <c r="AD6010" s="43"/>
      <c r="AE6010" s="26"/>
      <c r="AF6010" s="26"/>
      <c r="AG6010" s="44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6" t="s">
        <v>1656</v>
      </c>
      <c r="B6011" s="37" t="s">
        <v>999</v>
      </c>
      <c r="C6011" s="38" t="s">
        <v>1000</v>
      </c>
      <c r="D6011" s="24">
        <f t="shared" si="186"/>
        <v>0</v>
      </c>
      <c r="E6011" s="32">
        <f t="shared" si="187"/>
        <v>0</v>
      </c>
      <c r="F6011" s="30"/>
      <c r="G6011" s="31"/>
      <c r="H6011" s="22"/>
      <c r="I6011" s="22"/>
      <c r="J6011" s="41"/>
      <c r="K6011" s="42"/>
      <c r="L6011" s="22"/>
      <c r="M6011" s="22"/>
      <c r="N6011" s="41"/>
      <c r="O6011" s="42"/>
      <c r="P6011" s="22"/>
      <c r="Q6011" s="22"/>
      <c r="R6011" s="41"/>
      <c r="S6011" s="42"/>
      <c r="T6011" s="22"/>
      <c r="U6011" s="22"/>
      <c r="V6011" s="41"/>
      <c r="W6011" s="42"/>
      <c r="X6011" s="22"/>
      <c r="Y6011" s="22"/>
      <c r="Z6011" s="41"/>
      <c r="AA6011" s="42"/>
      <c r="AB6011" s="22"/>
      <c r="AC6011" s="22"/>
      <c r="AD6011" s="43"/>
      <c r="AE6011" s="26"/>
      <c r="AF6011" s="26"/>
      <c r="AG6011" s="44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6" t="s">
        <v>1656</v>
      </c>
      <c r="B6012" s="37" t="s">
        <v>1001</v>
      </c>
      <c r="C6012" s="38" t="s">
        <v>1002</v>
      </c>
      <c r="D6012" s="24">
        <f t="shared" si="186"/>
        <v>0</v>
      </c>
      <c r="E6012" s="32">
        <f t="shared" si="187"/>
        <v>0</v>
      </c>
      <c r="F6012" s="30"/>
      <c r="G6012" s="31"/>
      <c r="H6012" s="22"/>
      <c r="I6012" s="22"/>
      <c r="J6012" s="41"/>
      <c r="K6012" s="42"/>
      <c r="L6012" s="22"/>
      <c r="M6012" s="22"/>
      <c r="N6012" s="41"/>
      <c r="O6012" s="42"/>
      <c r="P6012" s="22"/>
      <c r="Q6012" s="22"/>
      <c r="R6012" s="41"/>
      <c r="S6012" s="42"/>
      <c r="T6012" s="22"/>
      <c r="U6012" s="22"/>
      <c r="V6012" s="41"/>
      <c r="W6012" s="42"/>
      <c r="X6012" s="22"/>
      <c r="Y6012" s="22"/>
      <c r="Z6012" s="41"/>
      <c r="AA6012" s="42"/>
      <c r="AB6012" s="22"/>
      <c r="AC6012" s="22"/>
      <c r="AD6012" s="43"/>
      <c r="AE6012" s="26"/>
      <c r="AF6012" s="26"/>
      <c r="AG6012" s="44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6" t="s">
        <v>1656</v>
      </c>
      <c r="B6013" s="37" t="s">
        <v>1003</v>
      </c>
      <c r="C6013" s="38" t="s">
        <v>1004</v>
      </c>
      <c r="D6013" s="24">
        <f t="shared" si="186"/>
        <v>0</v>
      </c>
      <c r="E6013" s="32">
        <f t="shared" si="187"/>
        <v>0</v>
      </c>
      <c r="F6013" s="30"/>
      <c r="G6013" s="31"/>
      <c r="H6013" s="22"/>
      <c r="I6013" s="22"/>
      <c r="J6013" s="41"/>
      <c r="K6013" s="42"/>
      <c r="L6013" s="22"/>
      <c r="M6013" s="22"/>
      <c r="N6013" s="41"/>
      <c r="O6013" s="42"/>
      <c r="P6013" s="22"/>
      <c r="Q6013" s="22"/>
      <c r="R6013" s="41"/>
      <c r="S6013" s="42"/>
      <c r="T6013" s="22"/>
      <c r="U6013" s="22"/>
      <c r="V6013" s="41"/>
      <c r="W6013" s="42"/>
      <c r="X6013" s="22"/>
      <c r="Y6013" s="22"/>
      <c r="Z6013" s="41"/>
      <c r="AA6013" s="42"/>
      <c r="AB6013" s="22"/>
      <c r="AC6013" s="22"/>
      <c r="AD6013" s="43"/>
      <c r="AE6013" s="26"/>
      <c r="AF6013" s="26"/>
      <c r="AG6013" s="44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6" t="s">
        <v>1656</v>
      </c>
      <c r="B6014" s="37" t="s">
        <v>1005</v>
      </c>
      <c r="C6014" s="38" t="s">
        <v>1006</v>
      </c>
      <c r="D6014" s="24">
        <f t="shared" si="186"/>
        <v>0</v>
      </c>
      <c r="E6014" s="32">
        <f t="shared" si="187"/>
        <v>0</v>
      </c>
      <c r="F6014" s="30"/>
      <c r="G6014" s="31"/>
      <c r="H6014" s="22"/>
      <c r="I6014" s="22"/>
      <c r="J6014" s="41"/>
      <c r="K6014" s="42"/>
      <c r="L6014" s="22"/>
      <c r="M6014" s="22"/>
      <c r="N6014" s="41"/>
      <c r="O6014" s="42"/>
      <c r="P6014" s="22"/>
      <c r="Q6014" s="22"/>
      <c r="R6014" s="41"/>
      <c r="S6014" s="42"/>
      <c r="T6014" s="22"/>
      <c r="U6014" s="22"/>
      <c r="V6014" s="41"/>
      <c r="W6014" s="42"/>
      <c r="X6014" s="22"/>
      <c r="Y6014" s="22"/>
      <c r="Z6014" s="41"/>
      <c r="AA6014" s="42"/>
      <c r="AB6014" s="22"/>
      <c r="AC6014" s="22"/>
      <c r="AD6014" s="43"/>
      <c r="AE6014" s="26"/>
      <c r="AF6014" s="26"/>
      <c r="AG6014" s="44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6" t="s">
        <v>1656</v>
      </c>
      <c r="B6015" s="37" t="s">
        <v>1007</v>
      </c>
      <c r="C6015" s="38" t="s">
        <v>1008</v>
      </c>
      <c r="D6015" s="24">
        <f t="shared" si="186"/>
        <v>0</v>
      </c>
      <c r="E6015" s="32">
        <f t="shared" si="187"/>
        <v>0</v>
      </c>
      <c r="F6015" s="30"/>
      <c r="G6015" s="31"/>
      <c r="H6015" s="22"/>
      <c r="I6015" s="22"/>
      <c r="J6015" s="41"/>
      <c r="K6015" s="42"/>
      <c r="L6015" s="22"/>
      <c r="M6015" s="22"/>
      <c r="N6015" s="41"/>
      <c r="O6015" s="42"/>
      <c r="P6015" s="22"/>
      <c r="Q6015" s="22"/>
      <c r="R6015" s="41"/>
      <c r="S6015" s="42"/>
      <c r="T6015" s="22"/>
      <c r="U6015" s="22"/>
      <c r="V6015" s="41"/>
      <c r="W6015" s="42"/>
      <c r="X6015" s="22"/>
      <c r="Y6015" s="22"/>
      <c r="Z6015" s="41"/>
      <c r="AA6015" s="42"/>
      <c r="AB6015" s="22"/>
      <c r="AC6015" s="22"/>
      <c r="AD6015" s="43"/>
      <c r="AE6015" s="26"/>
      <c r="AF6015" s="26"/>
      <c r="AG6015" s="44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6" t="s">
        <v>1656</v>
      </c>
      <c r="B6016" s="37" t="s">
        <v>1009</v>
      </c>
      <c r="C6016" s="38" t="s">
        <v>1010</v>
      </c>
      <c r="D6016" s="24">
        <f t="shared" si="186"/>
        <v>0</v>
      </c>
      <c r="E6016" s="32">
        <f t="shared" si="187"/>
        <v>56403</v>
      </c>
      <c r="F6016" s="28">
        <v>0</v>
      </c>
      <c r="G6016" s="29">
        <v>7630</v>
      </c>
      <c r="H6016" s="19">
        <v>0</v>
      </c>
      <c r="I6016" s="19">
        <v>6760</v>
      </c>
      <c r="J6016" s="39">
        <v>0</v>
      </c>
      <c r="K6016" s="40">
        <v>5580</v>
      </c>
      <c r="L6016" s="19">
        <v>0</v>
      </c>
      <c r="M6016" s="19">
        <v>10650</v>
      </c>
      <c r="N6016" s="39">
        <v>0</v>
      </c>
      <c r="O6016" s="40">
        <v>9960</v>
      </c>
      <c r="P6016" s="22">
        <v>0</v>
      </c>
      <c r="Q6016" s="22">
        <v>7553</v>
      </c>
      <c r="R6016" s="39">
        <v>0</v>
      </c>
      <c r="S6016" s="40">
        <v>3100</v>
      </c>
      <c r="T6016" s="19">
        <v>0</v>
      </c>
      <c r="U6016" s="19">
        <v>5170</v>
      </c>
      <c r="V6016" s="39"/>
      <c r="W6016" s="40"/>
      <c r="X6016" s="19"/>
      <c r="Y6016" s="19"/>
      <c r="Z6016" s="39"/>
      <c r="AA6016" s="40"/>
      <c r="AB6016" s="19"/>
      <c r="AC6016" s="19"/>
      <c r="AD6016" s="43"/>
      <c r="AE6016" s="26"/>
      <c r="AF6016" s="26"/>
      <c r="AG6016" s="44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6" t="s">
        <v>1656</v>
      </c>
      <c r="B6017" s="37" t="s">
        <v>1011</v>
      </c>
      <c r="C6017" s="38" t="s">
        <v>1012</v>
      </c>
      <c r="D6017" s="24">
        <f t="shared" si="186"/>
        <v>0</v>
      </c>
      <c r="E6017" s="32">
        <f t="shared" si="187"/>
        <v>0</v>
      </c>
      <c r="F6017" s="30"/>
      <c r="G6017" s="31"/>
      <c r="H6017" s="22"/>
      <c r="I6017" s="22"/>
      <c r="J6017" s="41"/>
      <c r="K6017" s="42"/>
      <c r="L6017" s="22"/>
      <c r="M6017" s="22"/>
      <c r="N6017" s="41"/>
      <c r="O6017" s="42"/>
      <c r="P6017" s="19"/>
      <c r="Q6017" s="19"/>
      <c r="R6017" s="41"/>
      <c r="S6017" s="42"/>
      <c r="T6017" s="22"/>
      <c r="U6017" s="22"/>
      <c r="V6017" s="41"/>
      <c r="W6017" s="42"/>
      <c r="X6017" s="22"/>
      <c r="Y6017" s="22"/>
      <c r="Z6017" s="41"/>
      <c r="AA6017" s="42"/>
      <c r="AB6017" s="22"/>
      <c r="AC6017" s="22"/>
      <c r="AD6017" s="43"/>
      <c r="AE6017" s="26"/>
      <c r="AF6017" s="26"/>
      <c r="AG6017" s="44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6" t="s">
        <v>1656</v>
      </c>
      <c r="B6018" s="37" t="s">
        <v>1013</v>
      </c>
      <c r="C6018" s="38" t="s">
        <v>1014</v>
      </c>
      <c r="D6018" s="24">
        <f t="shared" si="186"/>
        <v>0</v>
      </c>
      <c r="E6018" s="32">
        <f t="shared" si="187"/>
        <v>0</v>
      </c>
      <c r="F6018" s="30"/>
      <c r="G6018" s="31"/>
      <c r="H6018" s="22"/>
      <c r="I6018" s="22"/>
      <c r="J6018" s="41"/>
      <c r="K6018" s="42"/>
      <c r="L6018" s="22"/>
      <c r="M6018" s="22"/>
      <c r="N6018" s="41"/>
      <c r="O6018" s="42"/>
      <c r="P6018" s="22"/>
      <c r="Q6018" s="22"/>
      <c r="R6018" s="41"/>
      <c r="S6018" s="42"/>
      <c r="T6018" s="22"/>
      <c r="U6018" s="22"/>
      <c r="V6018" s="41"/>
      <c r="W6018" s="42"/>
      <c r="X6018" s="22"/>
      <c r="Y6018" s="22"/>
      <c r="Z6018" s="41"/>
      <c r="AA6018" s="42"/>
      <c r="AB6018" s="22"/>
      <c r="AC6018" s="22"/>
      <c r="AD6018" s="43"/>
      <c r="AE6018" s="26"/>
      <c r="AF6018" s="26"/>
      <c r="AG6018" s="44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6" t="s">
        <v>1656</v>
      </c>
      <c r="B6019" s="37" t="s">
        <v>1015</v>
      </c>
      <c r="C6019" s="38" t="s">
        <v>1016</v>
      </c>
      <c r="D6019" s="24">
        <f t="shared" si="186"/>
        <v>0</v>
      </c>
      <c r="E6019" s="32">
        <f t="shared" si="187"/>
        <v>14580</v>
      </c>
      <c r="F6019" s="30">
        <v>0</v>
      </c>
      <c r="G6019" s="31">
        <v>2580</v>
      </c>
      <c r="H6019" s="22">
        <v>0</v>
      </c>
      <c r="I6019" s="22">
        <v>1200</v>
      </c>
      <c r="J6019" s="41">
        <v>0</v>
      </c>
      <c r="K6019" s="42">
        <v>900</v>
      </c>
      <c r="L6019" s="22">
        <v>0</v>
      </c>
      <c r="M6019" s="22">
        <v>3300</v>
      </c>
      <c r="N6019" s="41">
        <v>0</v>
      </c>
      <c r="O6019" s="42">
        <v>2100</v>
      </c>
      <c r="P6019" s="22">
        <v>0</v>
      </c>
      <c r="Q6019" s="22">
        <v>1500</v>
      </c>
      <c r="R6019" s="41">
        <v>0</v>
      </c>
      <c r="S6019" s="42">
        <v>1200</v>
      </c>
      <c r="T6019" s="22">
        <v>0</v>
      </c>
      <c r="U6019" s="22">
        <v>1800</v>
      </c>
      <c r="V6019" s="41"/>
      <c r="W6019" s="42"/>
      <c r="X6019" s="22"/>
      <c r="Y6019" s="22"/>
      <c r="Z6019" s="41"/>
      <c r="AA6019" s="42"/>
      <c r="AB6019" s="22"/>
      <c r="AC6019" s="22"/>
      <c r="AD6019" s="43"/>
      <c r="AE6019" s="26"/>
      <c r="AF6019" s="26"/>
      <c r="AG6019" s="44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6" t="s">
        <v>1656</v>
      </c>
      <c r="B6020" s="37" t="s">
        <v>1017</v>
      </c>
      <c r="C6020" s="38" t="s">
        <v>1018</v>
      </c>
      <c r="D6020" s="24">
        <f t="shared" ref="D6020:D6083" si="188">F6020+H6020+J6020+L6020+N6020+P6020+R6020+T6020+V6020+X6020+Z6020+AB6020</f>
        <v>0</v>
      </c>
      <c r="E6020" s="32">
        <f t="shared" ref="E6020:E6083" si="189">G6020+I6020+K6020+M6020+O6020+Q6020+S6020+U6020+W6020+Y6020+AA6020+AC6020</f>
        <v>0</v>
      </c>
      <c r="F6020" s="30"/>
      <c r="G6020" s="31"/>
      <c r="H6020" s="22"/>
      <c r="I6020" s="22"/>
      <c r="J6020" s="41"/>
      <c r="K6020" s="42"/>
      <c r="L6020" s="22"/>
      <c r="M6020" s="22"/>
      <c r="N6020" s="41"/>
      <c r="O6020" s="42"/>
      <c r="P6020" s="22"/>
      <c r="Q6020" s="22"/>
      <c r="R6020" s="41"/>
      <c r="S6020" s="42"/>
      <c r="T6020" s="22"/>
      <c r="U6020" s="22"/>
      <c r="V6020" s="41"/>
      <c r="W6020" s="42"/>
      <c r="X6020" s="22"/>
      <c r="Y6020" s="22"/>
      <c r="Z6020" s="41"/>
      <c r="AA6020" s="42"/>
      <c r="AB6020" s="22"/>
      <c r="AC6020" s="22"/>
      <c r="AD6020" s="43"/>
      <c r="AE6020" s="26"/>
      <c r="AF6020" s="26"/>
      <c r="AG6020" s="44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6" t="s">
        <v>1656</v>
      </c>
      <c r="B6021" s="37" t="s">
        <v>1019</v>
      </c>
      <c r="C6021" s="38" t="s">
        <v>1020</v>
      </c>
      <c r="D6021" s="24">
        <f t="shared" si="188"/>
        <v>0</v>
      </c>
      <c r="E6021" s="32">
        <f t="shared" si="189"/>
        <v>0</v>
      </c>
      <c r="F6021" s="30"/>
      <c r="G6021" s="31"/>
      <c r="H6021" s="22"/>
      <c r="I6021" s="22"/>
      <c r="J6021" s="41"/>
      <c r="K6021" s="42"/>
      <c r="L6021" s="22"/>
      <c r="M6021" s="22"/>
      <c r="N6021" s="41"/>
      <c r="O6021" s="42"/>
      <c r="P6021" s="22"/>
      <c r="Q6021" s="22"/>
      <c r="R6021" s="41"/>
      <c r="S6021" s="42"/>
      <c r="T6021" s="22"/>
      <c r="U6021" s="22"/>
      <c r="V6021" s="41"/>
      <c r="W6021" s="42"/>
      <c r="X6021" s="22"/>
      <c r="Y6021" s="22"/>
      <c r="Z6021" s="41"/>
      <c r="AA6021" s="42"/>
      <c r="AB6021" s="22"/>
      <c r="AC6021" s="22"/>
      <c r="AD6021" s="43"/>
      <c r="AE6021" s="26"/>
      <c r="AF6021" s="26"/>
      <c r="AG6021" s="44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6" t="s">
        <v>1656</v>
      </c>
      <c r="B6022" s="37" t="s">
        <v>1021</v>
      </c>
      <c r="C6022" s="38" t="s">
        <v>1022</v>
      </c>
      <c r="D6022" s="24">
        <f t="shared" si="188"/>
        <v>0</v>
      </c>
      <c r="E6022" s="32">
        <f t="shared" si="189"/>
        <v>0</v>
      </c>
      <c r="F6022" s="30"/>
      <c r="G6022" s="31"/>
      <c r="H6022" s="22"/>
      <c r="I6022" s="22"/>
      <c r="J6022" s="41"/>
      <c r="K6022" s="42"/>
      <c r="L6022" s="22"/>
      <c r="M6022" s="22"/>
      <c r="N6022" s="41"/>
      <c r="O6022" s="42"/>
      <c r="P6022" s="22"/>
      <c r="Q6022" s="22"/>
      <c r="R6022" s="41"/>
      <c r="S6022" s="42"/>
      <c r="T6022" s="22"/>
      <c r="U6022" s="22"/>
      <c r="V6022" s="41"/>
      <c r="W6022" s="42"/>
      <c r="X6022" s="22"/>
      <c r="Y6022" s="22"/>
      <c r="Z6022" s="41"/>
      <c r="AA6022" s="42"/>
      <c r="AB6022" s="22"/>
      <c r="AC6022" s="22"/>
      <c r="AD6022" s="43"/>
      <c r="AE6022" s="26"/>
      <c r="AF6022" s="26"/>
      <c r="AG6022" s="44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6" t="s">
        <v>1656</v>
      </c>
      <c r="B6023" s="37" t="s">
        <v>1023</v>
      </c>
      <c r="C6023" s="38" t="s">
        <v>1024</v>
      </c>
      <c r="D6023" s="24">
        <f t="shared" si="188"/>
        <v>0</v>
      </c>
      <c r="E6023" s="32">
        <f t="shared" si="189"/>
        <v>0</v>
      </c>
      <c r="F6023" s="30"/>
      <c r="G6023" s="31"/>
      <c r="H6023" s="22"/>
      <c r="I6023" s="22"/>
      <c r="J6023" s="41"/>
      <c r="K6023" s="42"/>
      <c r="L6023" s="22"/>
      <c r="M6023" s="22"/>
      <c r="N6023" s="41"/>
      <c r="O6023" s="42"/>
      <c r="P6023" s="22"/>
      <c r="Q6023" s="22"/>
      <c r="R6023" s="41"/>
      <c r="S6023" s="42"/>
      <c r="T6023" s="22"/>
      <c r="U6023" s="22"/>
      <c r="V6023" s="41"/>
      <c r="W6023" s="42"/>
      <c r="X6023" s="22"/>
      <c r="Y6023" s="22"/>
      <c r="Z6023" s="41"/>
      <c r="AA6023" s="42"/>
      <c r="AB6023" s="22"/>
      <c r="AC6023" s="22"/>
      <c r="AD6023" s="43"/>
      <c r="AE6023" s="26"/>
      <c r="AF6023" s="26"/>
      <c r="AG6023" s="44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6" t="s">
        <v>1656</v>
      </c>
      <c r="B6024" s="37" t="s">
        <v>1025</v>
      </c>
      <c r="C6024" s="38" t="s">
        <v>1026</v>
      </c>
      <c r="D6024" s="24">
        <f t="shared" si="188"/>
        <v>0</v>
      </c>
      <c r="E6024" s="32">
        <f t="shared" si="189"/>
        <v>0</v>
      </c>
      <c r="F6024" s="30"/>
      <c r="G6024" s="31"/>
      <c r="H6024" s="22"/>
      <c r="I6024" s="22"/>
      <c r="J6024" s="41"/>
      <c r="K6024" s="42"/>
      <c r="L6024" s="22"/>
      <c r="M6024" s="22"/>
      <c r="N6024" s="41"/>
      <c r="O6024" s="42"/>
      <c r="P6024" s="22"/>
      <c r="Q6024" s="22"/>
      <c r="R6024" s="41"/>
      <c r="S6024" s="42"/>
      <c r="T6024" s="22"/>
      <c r="U6024" s="22"/>
      <c r="V6024" s="41"/>
      <c r="W6024" s="42"/>
      <c r="X6024" s="22"/>
      <c r="Y6024" s="22"/>
      <c r="Z6024" s="41"/>
      <c r="AA6024" s="42"/>
      <c r="AB6024" s="22"/>
      <c r="AC6024" s="22"/>
      <c r="AD6024" s="43"/>
      <c r="AE6024" s="26"/>
      <c r="AF6024" s="26"/>
      <c r="AG6024" s="44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6" t="s">
        <v>1656</v>
      </c>
      <c r="B6025" s="37" t="s">
        <v>1027</v>
      </c>
      <c r="C6025" s="38" t="s">
        <v>1028</v>
      </c>
      <c r="D6025" s="24">
        <f t="shared" si="188"/>
        <v>0</v>
      </c>
      <c r="E6025" s="32">
        <f t="shared" si="189"/>
        <v>0</v>
      </c>
      <c r="F6025" s="30"/>
      <c r="G6025" s="31"/>
      <c r="H6025" s="22"/>
      <c r="I6025" s="22"/>
      <c r="J6025" s="41"/>
      <c r="K6025" s="42"/>
      <c r="L6025" s="22"/>
      <c r="M6025" s="22"/>
      <c r="N6025" s="41"/>
      <c r="O6025" s="42"/>
      <c r="P6025" s="22"/>
      <c r="Q6025" s="22"/>
      <c r="R6025" s="41"/>
      <c r="S6025" s="42"/>
      <c r="T6025" s="22"/>
      <c r="U6025" s="22"/>
      <c r="V6025" s="41"/>
      <c r="W6025" s="42"/>
      <c r="X6025" s="22"/>
      <c r="Y6025" s="22"/>
      <c r="Z6025" s="41"/>
      <c r="AA6025" s="42"/>
      <c r="AB6025" s="22"/>
      <c r="AC6025" s="22"/>
      <c r="AD6025" s="43"/>
      <c r="AE6025" s="26"/>
      <c r="AF6025" s="26"/>
      <c r="AG6025" s="44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6" t="s">
        <v>1656</v>
      </c>
      <c r="B6026" s="37" t="s">
        <v>1029</v>
      </c>
      <c r="C6026" s="38" t="s">
        <v>1030</v>
      </c>
      <c r="D6026" s="24">
        <f t="shared" si="188"/>
        <v>0</v>
      </c>
      <c r="E6026" s="32">
        <f t="shared" si="189"/>
        <v>718200</v>
      </c>
      <c r="F6026" s="30">
        <v>0</v>
      </c>
      <c r="G6026" s="31">
        <v>62250</v>
      </c>
      <c r="H6026" s="22">
        <v>0</v>
      </c>
      <c r="I6026" s="22">
        <v>7250</v>
      </c>
      <c r="J6026" s="41">
        <v>0</v>
      </c>
      <c r="K6026" s="42">
        <v>2250</v>
      </c>
      <c r="L6026" s="22">
        <v>0</v>
      </c>
      <c r="M6026" s="22">
        <v>2250</v>
      </c>
      <c r="N6026" s="41">
        <v>0</v>
      </c>
      <c r="O6026" s="42">
        <v>214150</v>
      </c>
      <c r="P6026" s="22">
        <v>0</v>
      </c>
      <c r="Q6026" s="22">
        <v>306150</v>
      </c>
      <c r="R6026" s="41">
        <v>0</v>
      </c>
      <c r="S6026" s="42">
        <v>450</v>
      </c>
      <c r="T6026" s="22">
        <v>0</v>
      </c>
      <c r="U6026" s="22">
        <v>123450</v>
      </c>
      <c r="V6026" s="41"/>
      <c r="W6026" s="42"/>
      <c r="X6026" s="22"/>
      <c r="Y6026" s="22"/>
      <c r="Z6026" s="41"/>
      <c r="AA6026" s="42"/>
      <c r="AB6026" s="22"/>
      <c r="AC6026" s="22"/>
      <c r="AD6026" s="43"/>
      <c r="AE6026" s="26"/>
      <c r="AF6026" s="26"/>
      <c r="AG6026" s="44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6" t="s">
        <v>1656</v>
      </c>
      <c r="B6027" s="37" t="s">
        <v>1031</v>
      </c>
      <c r="C6027" s="38" t="s">
        <v>1032</v>
      </c>
      <c r="D6027" s="24">
        <f t="shared" si="188"/>
        <v>0</v>
      </c>
      <c r="E6027" s="32">
        <f t="shared" si="189"/>
        <v>0</v>
      </c>
      <c r="F6027" s="30"/>
      <c r="G6027" s="31"/>
      <c r="H6027" s="22"/>
      <c r="I6027" s="22"/>
      <c r="J6027" s="41"/>
      <c r="K6027" s="42"/>
      <c r="L6027" s="22"/>
      <c r="M6027" s="22"/>
      <c r="N6027" s="41"/>
      <c r="O6027" s="42"/>
      <c r="P6027" s="22"/>
      <c r="Q6027" s="22"/>
      <c r="R6027" s="41"/>
      <c r="S6027" s="42"/>
      <c r="T6027" s="22"/>
      <c r="U6027" s="22"/>
      <c r="V6027" s="41"/>
      <c r="W6027" s="42"/>
      <c r="X6027" s="22"/>
      <c r="Y6027" s="22"/>
      <c r="Z6027" s="41"/>
      <c r="AA6027" s="42"/>
      <c r="AB6027" s="22"/>
      <c r="AC6027" s="22"/>
      <c r="AD6027" s="43"/>
      <c r="AE6027" s="26"/>
      <c r="AF6027" s="26"/>
      <c r="AG6027" s="44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6" t="s">
        <v>1656</v>
      </c>
      <c r="B6028" s="37" t="s">
        <v>1033</v>
      </c>
      <c r="C6028" s="38" t="s">
        <v>1034</v>
      </c>
      <c r="D6028" s="24">
        <f t="shared" si="188"/>
        <v>0</v>
      </c>
      <c r="E6028" s="32">
        <f t="shared" si="189"/>
        <v>0</v>
      </c>
      <c r="F6028" s="30"/>
      <c r="G6028" s="31"/>
      <c r="H6028" s="22"/>
      <c r="I6028" s="22"/>
      <c r="J6028" s="41"/>
      <c r="K6028" s="42"/>
      <c r="L6028" s="22"/>
      <c r="M6028" s="22"/>
      <c r="N6028" s="41"/>
      <c r="O6028" s="42"/>
      <c r="P6028" s="22"/>
      <c r="Q6028" s="22"/>
      <c r="R6028" s="41"/>
      <c r="S6028" s="42"/>
      <c r="T6028" s="22"/>
      <c r="U6028" s="22"/>
      <c r="V6028" s="41"/>
      <c r="W6028" s="42"/>
      <c r="X6028" s="22"/>
      <c r="Y6028" s="22"/>
      <c r="Z6028" s="41"/>
      <c r="AA6028" s="42"/>
      <c r="AB6028" s="22"/>
      <c r="AC6028" s="22"/>
      <c r="AD6028" s="43"/>
      <c r="AE6028" s="26"/>
      <c r="AF6028" s="26"/>
      <c r="AG6028" s="44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6" t="s">
        <v>1656</v>
      </c>
      <c r="B6029" s="37" t="s">
        <v>1035</v>
      </c>
      <c r="C6029" s="38" t="s">
        <v>1036</v>
      </c>
      <c r="D6029" s="24">
        <f t="shared" si="188"/>
        <v>0</v>
      </c>
      <c r="E6029" s="32">
        <f t="shared" si="189"/>
        <v>52999</v>
      </c>
      <c r="F6029" s="28"/>
      <c r="G6029" s="29"/>
      <c r="H6029" s="19"/>
      <c r="I6029" s="19"/>
      <c r="J6029" s="39"/>
      <c r="K6029" s="40"/>
      <c r="L6029" s="19"/>
      <c r="M6029" s="19"/>
      <c r="N6029" s="39"/>
      <c r="O6029" s="40"/>
      <c r="P6029" s="22">
        <v>0</v>
      </c>
      <c r="Q6029" s="22">
        <v>52999</v>
      </c>
      <c r="R6029" s="39">
        <v>0</v>
      </c>
      <c r="S6029" s="40">
        <v>0</v>
      </c>
      <c r="T6029" s="19">
        <v>0</v>
      </c>
      <c r="U6029" s="19">
        <v>0</v>
      </c>
      <c r="V6029" s="39"/>
      <c r="W6029" s="40"/>
      <c r="X6029" s="19"/>
      <c r="Y6029" s="19"/>
      <c r="Z6029" s="39"/>
      <c r="AA6029" s="40"/>
      <c r="AB6029" s="19"/>
      <c r="AC6029" s="19"/>
      <c r="AD6029" s="43"/>
      <c r="AE6029" s="26"/>
      <c r="AF6029" s="26"/>
      <c r="AG6029" s="44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6" t="s">
        <v>1656</v>
      </c>
      <c r="B6030" s="37" t="s">
        <v>1037</v>
      </c>
      <c r="C6030" s="38" t="s">
        <v>1038</v>
      </c>
      <c r="D6030" s="24">
        <f t="shared" si="188"/>
        <v>0</v>
      </c>
      <c r="E6030" s="32">
        <f t="shared" si="189"/>
        <v>84620</v>
      </c>
      <c r="F6030" s="28">
        <v>0</v>
      </c>
      <c r="G6030" s="29">
        <v>10890</v>
      </c>
      <c r="H6030" s="19">
        <v>0</v>
      </c>
      <c r="I6030" s="19">
        <v>10740</v>
      </c>
      <c r="J6030" s="39">
        <v>0</v>
      </c>
      <c r="K6030" s="40">
        <v>9060</v>
      </c>
      <c r="L6030" s="19">
        <v>0</v>
      </c>
      <c r="M6030" s="19">
        <v>13230</v>
      </c>
      <c r="N6030" s="39">
        <v>0</v>
      </c>
      <c r="O6030" s="40">
        <v>11750</v>
      </c>
      <c r="P6030" s="19">
        <v>0</v>
      </c>
      <c r="Q6030" s="19">
        <v>12090</v>
      </c>
      <c r="R6030" s="39">
        <v>0</v>
      </c>
      <c r="S6030" s="40">
        <v>7680</v>
      </c>
      <c r="T6030" s="19">
        <v>0</v>
      </c>
      <c r="U6030" s="19">
        <v>9180</v>
      </c>
      <c r="V6030" s="39"/>
      <c r="W6030" s="40"/>
      <c r="X6030" s="19"/>
      <c r="Y6030" s="19"/>
      <c r="Z6030" s="39"/>
      <c r="AA6030" s="40"/>
      <c r="AB6030" s="19"/>
      <c r="AC6030" s="19"/>
      <c r="AD6030" s="43"/>
      <c r="AE6030" s="26"/>
      <c r="AF6030" s="26"/>
      <c r="AG6030" s="44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6" t="s">
        <v>1656</v>
      </c>
      <c r="B6031" s="37" t="s">
        <v>1039</v>
      </c>
      <c r="C6031" s="38" t="s">
        <v>1040</v>
      </c>
      <c r="D6031" s="24">
        <f t="shared" si="188"/>
        <v>7743590</v>
      </c>
      <c r="E6031" s="32">
        <f t="shared" si="189"/>
        <v>0</v>
      </c>
      <c r="F6031" s="28">
        <v>943230</v>
      </c>
      <c r="G6031" s="29">
        <v>0</v>
      </c>
      <c r="H6031" s="19">
        <v>978040</v>
      </c>
      <c r="I6031" s="19">
        <v>0</v>
      </c>
      <c r="J6031" s="39">
        <v>965100</v>
      </c>
      <c r="K6031" s="40">
        <v>0</v>
      </c>
      <c r="L6031" s="19">
        <v>956300</v>
      </c>
      <c r="M6031" s="19">
        <v>0</v>
      </c>
      <c r="N6031" s="39">
        <v>958850</v>
      </c>
      <c r="O6031" s="40">
        <v>0</v>
      </c>
      <c r="P6031" s="19">
        <v>958970</v>
      </c>
      <c r="Q6031" s="19">
        <v>0</v>
      </c>
      <c r="R6031" s="39">
        <v>973450</v>
      </c>
      <c r="S6031" s="40">
        <v>0</v>
      </c>
      <c r="T6031" s="19">
        <v>1009650</v>
      </c>
      <c r="U6031" s="19">
        <v>0</v>
      </c>
      <c r="V6031" s="39"/>
      <c r="W6031" s="40"/>
      <c r="X6031" s="19"/>
      <c r="Y6031" s="19"/>
      <c r="Z6031" s="39"/>
      <c r="AA6031" s="40"/>
      <c r="AB6031" s="19"/>
      <c r="AC6031" s="19"/>
      <c r="AD6031" s="43"/>
      <c r="AE6031" s="26"/>
      <c r="AF6031" s="26"/>
      <c r="AG6031" s="44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6" t="s">
        <v>1656</v>
      </c>
      <c r="B6032" s="37" t="s">
        <v>1041</v>
      </c>
      <c r="C6032" s="38" t="s">
        <v>1042</v>
      </c>
      <c r="D6032" s="24">
        <f t="shared" si="188"/>
        <v>504040</v>
      </c>
      <c r="E6032" s="32">
        <f t="shared" si="189"/>
        <v>0</v>
      </c>
      <c r="F6032" s="28">
        <v>61020</v>
      </c>
      <c r="G6032" s="29">
        <v>0</v>
      </c>
      <c r="H6032" s="19">
        <v>64080</v>
      </c>
      <c r="I6032" s="19">
        <v>0</v>
      </c>
      <c r="J6032" s="39">
        <v>62550</v>
      </c>
      <c r="K6032" s="40">
        <v>0</v>
      </c>
      <c r="L6032" s="19">
        <v>62550</v>
      </c>
      <c r="M6032" s="19">
        <v>0</v>
      </c>
      <c r="N6032" s="39">
        <v>63050</v>
      </c>
      <c r="O6032" s="40">
        <v>0</v>
      </c>
      <c r="P6032" s="19">
        <v>62650</v>
      </c>
      <c r="Q6032" s="19">
        <v>0</v>
      </c>
      <c r="R6032" s="39">
        <v>62650</v>
      </c>
      <c r="S6032" s="40">
        <v>0</v>
      </c>
      <c r="T6032" s="19">
        <v>65490</v>
      </c>
      <c r="U6032" s="19">
        <v>0</v>
      </c>
      <c r="V6032" s="39"/>
      <c r="W6032" s="40"/>
      <c r="X6032" s="19"/>
      <c r="Y6032" s="19"/>
      <c r="Z6032" s="39"/>
      <c r="AA6032" s="40"/>
      <c r="AB6032" s="19"/>
      <c r="AC6032" s="19"/>
      <c r="AD6032" s="43"/>
      <c r="AE6032" s="26"/>
      <c r="AF6032" s="26"/>
      <c r="AG6032" s="44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6" t="s">
        <v>1656</v>
      </c>
      <c r="B6033" s="37" t="s">
        <v>1043</v>
      </c>
      <c r="C6033" s="38" t="s">
        <v>1044</v>
      </c>
      <c r="D6033" s="24">
        <f t="shared" si="188"/>
        <v>0</v>
      </c>
      <c r="E6033" s="32">
        <f t="shared" si="189"/>
        <v>0</v>
      </c>
      <c r="F6033" s="30"/>
      <c r="G6033" s="31"/>
      <c r="H6033" s="22"/>
      <c r="I6033" s="22"/>
      <c r="J6033" s="41"/>
      <c r="K6033" s="42"/>
      <c r="L6033" s="22"/>
      <c r="M6033" s="22"/>
      <c r="N6033" s="41"/>
      <c r="O6033" s="42"/>
      <c r="P6033" s="19"/>
      <c r="Q6033" s="19"/>
      <c r="R6033" s="41"/>
      <c r="S6033" s="42"/>
      <c r="T6033" s="22"/>
      <c r="U6033" s="22"/>
      <c r="V6033" s="41"/>
      <c r="W6033" s="42"/>
      <c r="X6033" s="22"/>
      <c r="Y6033" s="22"/>
      <c r="Z6033" s="41"/>
      <c r="AA6033" s="42"/>
      <c r="AB6033" s="22"/>
      <c r="AC6033" s="22"/>
      <c r="AD6033" s="43"/>
      <c r="AE6033" s="26"/>
      <c r="AF6033" s="26"/>
      <c r="AG6033" s="44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6" t="s">
        <v>1656</v>
      </c>
      <c r="B6034" s="37" t="s">
        <v>1045</v>
      </c>
      <c r="C6034" s="38" t="s">
        <v>1046</v>
      </c>
      <c r="D6034" s="24">
        <f t="shared" si="188"/>
        <v>386400</v>
      </c>
      <c r="E6034" s="32">
        <f t="shared" si="189"/>
        <v>0</v>
      </c>
      <c r="F6034" s="28">
        <v>48300</v>
      </c>
      <c r="G6034" s="29">
        <v>0</v>
      </c>
      <c r="H6034" s="19">
        <v>48300</v>
      </c>
      <c r="I6034" s="19">
        <v>0</v>
      </c>
      <c r="J6034" s="39">
        <v>48300</v>
      </c>
      <c r="K6034" s="40">
        <v>0</v>
      </c>
      <c r="L6034" s="19">
        <v>48300</v>
      </c>
      <c r="M6034" s="19">
        <v>0</v>
      </c>
      <c r="N6034" s="39">
        <v>48300</v>
      </c>
      <c r="O6034" s="40">
        <v>0</v>
      </c>
      <c r="P6034" s="22">
        <v>48300</v>
      </c>
      <c r="Q6034" s="22">
        <v>0</v>
      </c>
      <c r="R6034" s="39">
        <v>48300</v>
      </c>
      <c r="S6034" s="40">
        <v>0</v>
      </c>
      <c r="T6034" s="19">
        <v>48300</v>
      </c>
      <c r="U6034" s="19">
        <v>0</v>
      </c>
      <c r="V6034" s="39"/>
      <c r="W6034" s="40"/>
      <c r="X6034" s="19"/>
      <c r="Y6034" s="19"/>
      <c r="Z6034" s="39"/>
      <c r="AA6034" s="40"/>
      <c r="AB6034" s="19"/>
      <c r="AC6034" s="19"/>
      <c r="AD6034" s="43"/>
      <c r="AE6034" s="26"/>
      <c r="AF6034" s="26"/>
      <c r="AG6034" s="44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6" t="s">
        <v>1656</v>
      </c>
      <c r="B6035" s="37" t="s">
        <v>1047</v>
      </c>
      <c r="C6035" s="38" t="s">
        <v>1048</v>
      </c>
      <c r="D6035" s="24">
        <f t="shared" si="188"/>
        <v>0</v>
      </c>
      <c r="E6035" s="32">
        <f t="shared" si="189"/>
        <v>0</v>
      </c>
      <c r="F6035" s="28"/>
      <c r="G6035" s="29"/>
      <c r="H6035" s="19"/>
      <c r="I6035" s="19"/>
      <c r="J6035" s="39"/>
      <c r="K6035" s="40"/>
      <c r="L6035" s="19"/>
      <c r="M6035" s="19"/>
      <c r="N6035" s="39"/>
      <c r="O6035" s="40"/>
      <c r="P6035" s="19"/>
      <c r="Q6035" s="19"/>
      <c r="R6035" s="39"/>
      <c r="S6035" s="40"/>
      <c r="T6035" s="19"/>
      <c r="U6035" s="19"/>
      <c r="V6035" s="39"/>
      <c r="W6035" s="40"/>
      <c r="X6035" s="19"/>
      <c r="Y6035" s="19"/>
      <c r="Z6035" s="39"/>
      <c r="AA6035" s="40"/>
      <c r="AB6035" s="19"/>
      <c r="AC6035" s="19"/>
      <c r="AD6035" s="43"/>
      <c r="AE6035" s="26"/>
      <c r="AF6035" s="26"/>
      <c r="AG6035" s="44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6" t="s">
        <v>1656</v>
      </c>
      <c r="B6036" s="37" t="s">
        <v>1049</v>
      </c>
      <c r="C6036" s="38" t="s">
        <v>1050</v>
      </c>
      <c r="D6036" s="24">
        <f t="shared" si="188"/>
        <v>0</v>
      </c>
      <c r="E6036" s="32">
        <f t="shared" si="189"/>
        <v>0</v>
      </c>
      <c r="F6036" s="30"/>
      <c r="G6036" s="31"/>
      <c r="H6036" s="22"/>
      <c r="I6036" s="22"/>
      <c r="J6036" s="41"/>
      <c r="K6036" s="42"/>
      <c r="L6036" s="22"/>
      <c r="M6036" s="22"/>
      <c r="N6036" s="41"/>
      <c r="O6036" s="42"/>
      <c r="P6036" s="19"/>
      <c r="Q6036" s="19"/>
      <c r="R6036" s="41"/>
      <c r="S6036" s="42"/>
      <c r="T6036" s="22"/>
      <c r="U6036" s="22"/>
      <c r="V6036" s="41"/>
      <c r="W6036" s="42"/>
      <c r="X6036" s="22"/>
      <c r="Y6036" s="22"/>
      <c r="Z6036" s="41"/>
      <c r="AA6036" s="42"/>
      <c r="AB6036" s="22"/>
      <c r="AC6036" s="22"/>
      <c r="AD6036" s="43"/>
      <c r="AE6036" s="26"/>
      <c r="AF6036" s="26"/>
      <c r="AG6036" s="44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6" t="s">
        <v>1656</v>
      </c>
      <c r="B6037" s="37" t="s">
        <v>1051</v>
      </c>
      <c r="C6037" s="38" t="s">
        <v>1052</v>
      </c>
      <c r="D6037" s="24">
        <f t="shared" si="188"/>
        <v>0</v>
      </c>
      <c r="E6037" s="32">
        <f t="shared" si="189"/>
        <v>0</v>
      </c>
      <c r="F6037" s="30"/>
      <c r="G6037" s="31"/>
      <c r="H6037" s="22"/>
      <c r="I6037" s="22"/>
      <c r="J6037" s="41"/>
      <c r="K6037" s="42"/>
      <c r="L6037" s="22"/>
      <c r="M6037" s="22"/>
      <c r="N6037" s="41"/>
      <c r="O6037" s="42"/>
      <c r="P6037" s="22"/>
      <c r="Q6037" s="22"/>
      <c r="R6037" s="41"/>
      <c r="S6037" s="42"/>
      <c r="T6037" s="22"/>
      <c r="U6037" s="22"/>
      <c r="V6037" s="41"/>
      <c r="W6037" s="42"/>
      <c r="X6037" s="22"/>
      <c r="Y6037" s="22"/>
      <c r="Z6037" s="41"/>
      <c r="AA6037" s="42"/>
      <c r="AB6037" s="22"/>
      <c r="AC6037" s="22"/>
      <c r="AD6037" s="43"/>
      <c r="AE6037" s="26"/>
      <c r="AF6037" s="26"/>
      <c r="AG6037" s="44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6" t="s">
        <v>1656</v>
      </c>
      <c r="B6038" s="37" t="s">
        <v>1053</v>
      </c>
      <c r="C6038" s="38" t="s">
        <v>1054</v>
      </c>
      <c r="D6038" s="24">
        <f t="shared" si="188"/>
        <v>0</v>
      </c>
      <c r="E6038" s="32">
        <f t="shared" si="189"/>
        <v>0</v>
      </c>
      <c r="F6038" s="30"/>
      <c r="G6038" s="31"/>
      <c r="H6038" s="22"/>
      <c r="I6038" s="22"/>
      <c r="J6038" s="41"/>
      <c r="K6038" s="42"/>
      <c r="L6038" s="22"/>
      <c r="M6038" s="22"/>
      <c r="N6038" s="41"/>
      <c r="O6038" s="42"/>
      <c r="P6038" s="22"/>
      <c r="Q6038" s="22"/>
      <c r="R6038" s="41"/>
      <c r="S6038" s="42"/>
      <c r="T6038" s="22"/>
      <c r="U6038" s="22"/>
      <c r="V6038" s="41"/>
      <c r="W6038" s="42"/>
      <c r="X6038" s="22"/>
      <c r="Y6038" s="22"/>
      <c r="Z6038" s="41"/>
      <c r="AA6038" s="42"/>
      <c r="AB6038" s="22"/>
      <c r="AC6038" s="22"/>
      <c r="AD6038" s="43"/>
      <c r="AE6038" s="26"/>
      <c r="AF6038" s="26"/>
      <c r="AG6038" s="44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6" t="s">
        <v>1656</v>
      </c>
      <c r="B6039" s="37" t="s">
        <v>1055</v>
      </c>
      <c r="C6039" s="38" t="s">
        <v>1056</v>
      </c>
      <c r="D6039" s="24">
        <f t="shared" si="188"/>
        <v>0</v>
      </c>
      <c r="E6039" s="32">
        <f t="shared" si="189"/>
        <v>0</v>
      </c>
      <c r="F6039" s="30"/>
      <c r="G6039" s="31"/>
      <c r="H6039" s="22"/>
      <c r="I6039" s="22"/>
      <c r="J6039" s="41"/>
      <c r="K6039" s="42"/>
      <c r="L6039" s="22"/>
      <c r="M6039" s="22"/>
      <c r="N6039" s="41"/>
      <c r="O6039" s="42"/>
      <c r="P6039" s="22"/>
      <c r="Q6039" s="22"/>
      <c r="R6039" s="41"/>
      <c r="S6039" s="42"/>
      <c r="T6039" s="22"/>
      <c r="U6039" s="22"/>
      <c r="V6039" s="41"/>
      <c r="W6039" s="42"/>
      <c r="X6039" s="22"/>
      <c r="Y6039" s="22"/>
      <c r="Z6039" s="41"/>
      <c r="AA6039" s="42"/>
      <c r="AB6039" s="22"/>
      <c r="AC6039" s="22"/>
      <c r="AD6039" s="43"/>
      <c r="AE6039" s="26"/>
      <c r="AF6039" s="26"/>
      <c r="AG6039" s="44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6" t="s">
        <v>1656</v>
      </c>
      <c r="B6040" s="37" t="s">
        <v>1057</v>
      </c>
      <c r="C6040" s="38" t="s">
        <v>1058</v>
      </c>
      <c r="D6040" s="24">
        <f t="shared" si="188"/>
        <v>0</v>
      </c>
      <c r="E6040" s="32">
        <f t="shared" si="189"/>
        <v>0</v>
      </c>
      <c r="F6040" s="30"/>
      <c r="G6040" s="31"/>
      <c r="H6040" s="22"/>
      <c r="I6040" s="22"/>
      <c r="J6040" s="41"/>
      <c r="K6040" s="42"/>
      <c r="L6040" s="22"/>
      <c r="M6040" s="22"/>
      <c r="N6040" s="41"/>
      <c r="O6040" s="42"/>
      <c r="P6040" s="22"/>
      <c r="Q6040" s="22"/>
      <c r="R6040" s="41"/>
      <c r="S6040" s="42"/>
      <c r="T6040" s="22"/>
      <c r="U6040" s="22"/>
      <c r="V6040" s="41"/>
      <c r="W6040" s="42"/>
      <c r="X6040" s="22"/>
      <c r="Y6040" s="22"/>
      <c r="Z6040" s="41"/>
      <c r="AA6040" s="42"/>
      <c r="AB6040" s="22"/>
      <c r="AC6040" s="22"/>
      <c r="AD6040" s="43"/>
      <c r="AE6040" s="26"/>
      <c r="AF6040" s="26"/>
      <c r="AG6040" s="44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6" t="s">
        <v>1656</v>
      </c>
      <c r="B6041" s="37" t="s">
        <v>1059</v>
      </c>
      <c r="C6041" s="38" t="s">
        <v>1060</v>
      </c>
      <c r="D6041" s="24">
        <f t="shared" si="188"/>
        <v>833570</v>
      </c>
      <c r="E6041" s="32">
        <f t="shared" si="189"/>
        <v>0</v>
      </c>
      <c r="F6041" s="28">
        <v>49750</v>
      </c>
      <c r="G6041" s="29">
        <v>0</v>
      </c>
      <c r="H6041" s="19">
        <v>114480</v>
      </c>
      <c r="I6041" s="19">
        <v>0</v>
      </c>
      <c r="J6041" s="39">
        <v>110830</v>
      </c>
      <c r="K6041" s="40">
        <v>0</v>
      </c>
      <c r="L6041" s="19">
        <v>110830</v>
      </c>
      <c r="M6041" s="19">
        <v>0</v>
      </c>
      <c r="N6041" s="39">
        <v>110830</v>
      </c>
      <c r="O6041" s="40">
        <v>0</v>
      </c>
      <c r="P6041" s="22">
        <v>110830</v>
      </c>
      <c r="Q6041" s="22">
        <v>0</v>
      </c>
      <c r="R6041" s="39">
        <v>110830</v>
      </c>
      <c r="S6041" s="40">
        <v>0</v>
      </c>
      <c r="T6041" s="19">
        <v>115190</v>
      </c>
      <c r="U6041" s="19">
        <v>0</v>
      </c>
      <c r="V6041" s="39"/>
      <c r="W6041" s="40"/>
      <c r="X6041" s="19"/>
      <c r="Y6041" s="19"/>
      <c r="Z6041" s="39"/>
      <c r="AA6041" s="40"/>
      <c r="AB6041" s="19"/>
      <c r="AC6041" s="19"/>
      <c r="AD6041" s="43"/>
      <c r="AE6041" s="26"/>
      <c r="AF6041" s="26"/>
      <c r="AG6041" s="44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6" t="s">
        <v>1656</v>
      </c>
      <c r="B6042" s="37" t="s">
        <v>1061</v>
      </c>
      <c r="C6042" s="38" t="s">
        <v>1062</v>
      </c>
      <c r="D6042" s="24">
        <f t="shared" si="188"/>
        <v>473870</v>
      </c>
      <c r="E6042" s="32">
        <f t="shared" si="189"/>
        <v>0</v>
      </c>
      <c r="F6042" s="28">
        <v>107180</v>
      </c>
      <c r="G6042" s="29">
        <v>0</v>
      </c>
      <c r="H6042" s="19">
        <v>53910</v>
      </c>
      <c r="I6042" s="19">
        <v>0</v>
      </c>
      <c r="J6042" s="39">
        <v>51830</v>
      </c>
      <c r="K6042" s="40">
        <v>0</v>
      </c>
      <c r="L6042" s="19">
        <v>51830</v>
      </c>
      <c r="M6042" s="19">
        <v>0</v>
      </c>
      <c r="N6042" s="39">
        <v>51830</v>
      </c>
      <c r="O6042" s="40">
        <v>0</v>
      </c>
      <c r="P6042" s="19">
        <v>51830</v>
      </c>
      <c r="Q6042" s="19">
        <v>0</v>
      </c>
      <c r="R6042" s="39">
        <v>51830</v>
      </c>
      <c r="S6042" s="40">
        <v>0</v>
      </c>
      <c r="T6042" s="19">
        <v>53630</v>
      </c>
      <c r="U6042" s="19">
        <v>0</v>
      </c>
      <c r="V6042" s="39"/>
      <c r="W6042" s="40"/>
      <c r="X6042" s="19"/>
      <c r="Y6042" s="19"/>
      <c r="Z6042" s="39"/>
      <c r="AA6042" s="40"/>
      <c r="AB6042" s="19"/>
      <c r="AC6042" s="19"/>
      <c r="AD6042" s="43"/>
      <c r="AE6042" s="26"/>
      <c r="AF6042" s="26"/>
      <c r="AG6042" s="44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6" t="s">
        <v>1656</v>
      </c>
      <c r="B6043" s="37" t="s">
        <v>1063</v>
      </c>
      <c r="C6043" s="38" t="s">
        <v>1064</v>
      </c>
      <c r="D6043" s="24">
        <f t="shared" si="188"/>
        <v>285931</v>
      </c>
      <c r="E6043" s="32">
        <f t="shared" si="189"/>
        <v>0</v>
      </c>
      <c r="F6043" s="28">
        <v>43426</v>
      </c>
      <c r="G6043" s="29">
        <v>0</v>
      </c>
      <c r="H6043" s="19">
        <v>43426</v>
      </c>
      <c r="I6043" s="19">
        <v>0</v>
      </c>
      <c r="J6043" s="39">
        <v>58094</v>
      </c>
      <c r="K6043" s="40">
        <v>0</v>
      </c>
      <c r="L6043" s="19">
        <v>34875</v>
      </c>
      <c r="M6043" s="19">
        <v>0</v>
      </c>
      <c r="N6043" s="39">
        <v>34875</v>
      </c>
      <c r="O6043" s="40">
        <v>0</v>
      </c>
      <c r="P6043" s="19">
        <v>23745</v>
      </c>
      <c r="Q6043" s="19">
        <v>0</v>
      </c>
      <c r="R6043" s="39">
        <v>23745</v>
      </c>
      <c r="S6043" s="40">
        <v>0</v>
      </c>
      <c r="T6043" s="19">
        <v>23745</v>
      </c>
      <c r="U6043" s="19">
        <v>0</v>
      </c>
      <c r="V6043" s="39"/>
      <c r="W6043" s="40"/>
      <c r="X6043" s="19"/>
      <c r="Y6043" s="19"/>
      <c r="Z6043" s="39"/>
      <c r="AA6043" s="40"/>
      <c r="AB6043" s="19"/>
      <c r="AC6043" s="19"/>
      <c r="AD6043" s="43"/>
      <c r="AE6043" s="26"/>
      <c r="AF6043" s="26"/>
      <c r="AG6043" s="44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6" t="s">
        <v>1656</v>
      </c>
      <c r="B6044" s="37" t="s">
        <v>1065</v>
      </c>
      <c r="C6044" s="38" t="s">
        <v>1066</v>
      </c>
      <c r="D6044" s="24">
        <f t="shared" si="188"/>
        <v>0</v>
      </c>
      <c r="E6044" s="32">
        <f t="shared" si="189"/>
        <v>0</v>
      </c>
      <c r="F6044" s="28"/>
      <c r="G6044" s="29"/>
      <c r="H6044" s="19"/>
      <c r="I6044" s="19"/>
      <c r="J6044" s="39"/>
      <c r="K6044" s="40"/>
      <c r="L6044" s="19"/>
      <c r="M6044" s="19"/>
      <c r="N6044" s="39"/>
      <c r="O6044" s="40"/>
      <c r="P6044" s="19"/>
      <c r="Q6044" s="19"/>
      <c r="R6044" s="39"/>
      <c r="S6044" s="40"/>
      <c r="T6044" s="19"/>
      <c r="U6044" s="19"/>
      <c r="V6044" s="39"/>
      <c r="W6044" s="40"/>
      <c r="X6044" s="19"/>
      <c r="Y6044" s="19"/>
      <c r="Z6044" s="39"/>
      <c r="AA6044" s="40"/>
      <c r="AB6044" s="19"/>
      <c r="AC6044" s="19"/>
      <c r="AD6044" s="43"/>
      <c r="AE6044" s="26"/>
      <c r="AF6044" s="26"/>
      <c r="AG6044" s="44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6" t="s">
        <v>1656</v>
      </c>
      <c r="B6045" s="37" t="s">
        <v>1067</v>
      </c>
      <c r="C6045" s="38" t="s">
        <v>1068</v>
      </c>
      <c r="D6045" s="24">
        <f t="shared" si="188"/>
        <v>2297369</v>
      </c>
      <c r="E6045" s="32">
        <f t="shared" si="189"/>
        <v>7659</v>
      </c>
      <c r="F6045" s="28">
        <v>252260</v>
      </c>
      <c r="G6045" s="29">
        <v>0</v>
      </c>
      <c r="H6045" s="19">
        <v>252260</v>
      </c>
      <c r="I6045" s="19">
        <v>0</v>
      </c>
      <c r="J6045" s="39">
        <v>283190</v>
      </c>
      <c r="K6045" s="40">
        <v>7659</v>
      </c>
      <c r="L6045" s="19">
        <v>284883</v>
      </c>
      <c r="M6045" s="19">
        <v>0</v>
      </c>
      <c r="N6045" s="39">
        <v>293426</v>
      </c>
      <c r="O6045" s="40">
        <v>0</v>
      </c>
      <c r="P6045" s="19">
        <v>294490</v>
      </c>
      <c r="Q6045" s="19">
        <v>0</v>
      </c>
      <c r="R6045" s="39">
        <v>310450</v>
      </c>
      <c r="S6045" s="40">
        <v>0</v>
      </c>
      <c r="T6045" s="19">
        <v>326410</v>
      </c>
      <c r="U6045" s="19">
        <v>0</v>
      </c>
      <c r="V6045" s="39"/>
      <c r="W6045" s="40"/>
      <c r="X6045" s="19"/>
      <c r="Y6045" s="19"/>
      <c r="Z6045" s="39"/>
      <c r="AA6045" s="40"/>
      <c r="AB6045" s="19"/>
      <c r="AC6045" s="19"/>
      <c r="AD6045" s="43"/>
      <c r="AE6045" s="26"/>
      <c r="AF6045" s="26"/>
      <c r="AG6045" s="44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6" t="s">
        <v>1656</v>
      </c>
      <c r="B6046" s="37" t="s">
        <v>1069</v>
      </c>
      <c r="C6046" s="38" t="s">
        <v>1070</v>
      </c>
      <c r="D6046" s="24">
        <f t="shared" si="188"/>
        <v>1124080</v>
      </c>
      <c r="E6046" s="32">
        <f t="shared" si="189"/>
        <v>0</v>
      </c>
      <c r="F6046" s="28">
        <v>135130</v>
      </c>
      <c r="G6046" s="29">
        <v>0</v>
      </c>
      <c r="H6046" s="19">
        <v>135130</v>
      </c>
      <c r="I6046" s="19">
        <v>0</v>
      </c>
      <c r="J6046" s="39">
        <v>151270</v>
      </c>
      <c r="K6046" s="40">
        <v>0</v>
      </c>
      <c r="L6046" s="19">
        <v>140510</v>
      </c>
      <c r="M6046" s="19">
        <v>0</v>
      </c>
      <c r="N6046" s="39">
        <v>140510</v>
      </c>
      <c r="O6046" s="40">
        <v>0</v>
      </c>
      <c r="P6046" s="19">
        <v>140510</v>
      </c>
      <c r="Q6046" s="19">
        <v>0</v>
      </c>
      <c r="R6046" s="39">
        <v>140510</v>
      </c>
      <c r="S6046" s="40">
        <v>0</v>
      </c>
      <c r="T6046" s="19">
        <v>140510</v>
      </c>
      <c r="U6046" s="19">
        <v>0</v>
      </c>
      <c r="V6046" s="39"/>
      <c r="W6046" s="40"/>
      <c r="X6046" s="19"/>
      <c r="Y6046" s="19"/>
      <c r="Z6046" s="39"/>
      <c r="AA6046" s="40"/>
      <c r="AB6046" s="19"/>
      <c r="AC6046" s="19"/>
      <c r="AD6046" s="43"/>
      <c r="AE6046" s="26"/>
      <c r="AF6046" s="26"/>
      <c r="AG6046" s="44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6" t="s">
        <v>1656</v>
      </c>
      <c r="B6047" s="37" t="s">
        <v>1071</v>
      </c>
      <c r="C6047" s="38" t="s">
        <v>1072</v>
      </c>
      <c r="D6047" s="24">
        <f t="shared" si="188"/>
        <v>0</v>
      </c>
      <c r="E6047" s="32">
        <f t="shared" si="189"/>
        <v>0</v>
      </c>
      <c r="F6047" s="28"/>
      <c r="G6047" s="29"/>
      <c r="H6047" s="19"/>
      <c r="I6047" s="19"/>
      <c r="J6047" s="39"/>
      <c r="K6047" s="40"/>
      <c r="L6047" s="19"/>
      <c r="M6047" s="19"/>
      <c r="N6047" s="39"/>
      <c r="O6047" s="40"/>
      <c r="P6047" s="19"/>
      <c r="Q6047" s="19"/>
      <c r="R6047" s="39"/>
      <c r="S6047" s="40"/>
      <c r="T6047" s="19"/>
      <c r="U6047" s="19"/>
      <c r="V6047" s="39"/>
      <c r="W6047" s="40"/>
      <c r="X6047" s="19"/>
      <c r="Y6047" s="19"/>
      <c r="Z6047" s="39"/>
      <c r="AA6047" s="40"/>
      <c r="AB6047" s="19"/>
      <c r="AC6047" s="19"/>
      <c r="AD6047" s="43"/>
      <c r="AE6047" s="26"/>
      <c r="AF6047" s="26"/>
      <c r="AG6047" s="44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6" t="s">
        <v>1656</v>
      </c>
      <c r="B6048" s="37" t="s">
        <v>1073</v>
      </c>
      <c r="C6048" s="38" t="s">
        <v>1074</v>
      </c>
      <c r="D6048" s="24">
        <f t="shared" si="188"/>
        <v>252604</v>
      </c>
      <c r="E6048" s="32">
        <f t="shared" si="189"/>
        <v>0</v>
      </c>
      <c r="F6048" s="28"/>
      <c r="G6048" s="29"/>
      <c r="H6048" s="19"/>
      <c r="I6048" s="19"/>
      <c r="J6048" s="39"/>
      <c r="K6048" s="40"/>
      <c r="L6048" s="19"/>
      <c r="M6048" s="19"/>
      <c r="N6048" s="39"/>
      <c r="O6048" s="40"/>
      <c r="P6048" s="19"/>
      <c r="Q6048" s="19"/>
      <c r="R6048" s="39"/>
      <c r="S6048" s="40"/>
      <c r="T6048" s="19">
        <v>252604</v>
      </c>
      <c r="U6048" s="19">
        <v>0</v>
      </c>
      <c r="V6048" s="39"/>
      <c r="W6048" s="40"/>
      <c r="X6048" s="19"/>
      <c r="Y6048" s="19"/>
      <c r="Z6048" s="39"/>
      <c r="AA6048" s="40"/>
      <c r="AB6048" s="19"/>
      <c r="AC6048" s="19"/>
      <c r="AD6048" s="43"/>
      <c r="AE6048" s="26"/>
      <c r="AF6048" s="26"/>
      <c r="AG6048" s="44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6" t="s">
        <v>1656</v>
      </c>
      <c r="B6049" s="37" t="s">
        <v>1075</v>
      </c>
      <c r="C6049" s="38" t="s">
        <v>1076</v>
      </c>
      <c r="D6049" s="24">
        <f t="shared" si="188"/>
        <v>0</v>
      </c>
      <c r="E6049" s="32">
        <f t="shared" si="189"/>
        <v>0</v>
      </c>
      <c r="F6049" s="30"/>
      <c r="G6049" s="31"/>
      <c r="H6049" s="22"/>
      <c r="I6049" s="22"/>
      <c r="J6049" s="41"/>
      <c r="K6049" s="42"/>
      <c r="L6049" s="22"/>
      <c r="M6049" s="22"/>
      <c r="N6049" s="41"/>
      <c r="O6049" s="42"/>
      <c r="P6049" s="19"/>
      <c r="Q6049" s="19"/>
      <c r="R6049" s="41"/>
      <c r="S6049" s="42"/>
      <c r="T6049" s="22"/>
      <c r="U6049" s="22"/>
      <c r="V6049" s="41"/>
      <c r="W6049" s="42"/>
      <c r="X6049" s="22"/>
      <c r="Y6049" s="22"/>
      <c r="Z6049" s="41"/>
      <c r="AA6049" s="42"/>
      <c r="AB6049" s="22"/>
      <c r="AC6049" s="22"/>
      <c r="AD6049" s="43"/>
      <c r="AE6049" s="26"/>
      <c r="AF6049" s="26"/>
      <c r="AG6049" s="44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6" t="s">
        <v>1656</v>
      </c>
      <c r="B6050" s="37" t="s">
        <v>1077</v>
      </c>
      <c r="C6050" s="38" t="s">
        <v>1078</v>
      </c>
      <c r="D6050" s="24">
        <f t="shared" si="188"/>
        <v>478560</v>
      </c>
      <c r="E6050" s="32">
        <f t="shared" si="189"/>
        <v>0</v>
      </c>
      <c r="F6050" s="28">
        <v>59820</v>
      </c>
      <c r="G6050" s="29">
        <v>0</v>
      </c>
      <c r="H6050" s="19">
        <v>59820</v>
      </c>
      <c r="I6050" s="19">
        <v>0</v>
      </c>
      <c r="J6050" s="39">
        <v>59820</v>
      </c>
      <c r="K6050" s="40">
        <v>0</v>
      </c>
      <c r="L6050" s="19">
        <v>59820</v>
      </c>
      <c r="M6050" s="19">
        <v>0</v>
      </c>
      <c r="N6050" s="39">
        <v>59820</v>
      </c>
      <c r="O6050" s="40">
        <v>0</v>
      </c>
      <c r="P6050" s="22">
        <v>59820</v>
      </c>
      <c r="Q6050" s="22">
        <v>0</v>
      </c>
      <c r="R6050" s="39">
        <v>59820</v>
      </c>
      <c r="S6050" s="40">
        <v>0</v>
      </c>
      <c r="T6050" s="19">
        <v>59820</v>
      </c>
      <c r="U6050" s="19">
        <v>0</v>
      </c>
      <c r="V6050" s="39"/>
      <c r="W6050" s="40"/>
      <c r="X6050" s="19"/>
      <c r="Y6050" s="19"/>
      <c r="Z6050" s="39"/>
      <c r="AA6050" s="40"/>
      <c r="AB6050" s="19"/>
      <c r="AC6050" s="19"/>
      <c r="AD6050" s="43"/>
      <c r="AE6050" s="26"/>
      <c r="AF6050" s="26"/>
      <c r="AG6050" s="44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6" t="s">
        <v>1656</v>
      </c>
      <c r="B6051" s="37" t="s">
        <v>1079</v>
      </c>
      <c r="C6051" s="38" t="s">
        <v>1080</v>
      </c>
      <c r="D6051" s="24">
        <f t="shared" si="188"/>
        <v>0</v>
      </c>
      <c r="E6051" s="32">
        <f t="shared" si="189"/>
        <v>0</v>
      </c>
      <c r="F6051" s="30"/>
      <c r="G6051" s="31"/>
      <c r="H6051" s="22"/>
      <c r="I6051" s="22"/>
      <c r="J6051" s="41"/>
      <c r="K6051" s="42"/>
      <c r="L6051" s="22"/>
      <c r="M6051" s="22"/>
      <c r="N6051" s="41"/>
      <c r="O6051" s="42"/>
      <c r="P6051" s="19"/>
      <c r="Q6051" s="19"/>
      <c r="R6051" s="41"/>
      <c r="S6051" s="42"/>
      <c r="T6051" s="22"/>
      <c r="U6051" s="22"/>
      <c r="V6051" s="41"/>
      <c r="W6051" s="42"/>
      <c r="X6051" s="22"/>
      <c r="Y6051" s="22"/>
      <c r="Z6051" s="41"/>
      <c r="AA6051" s="42"/>
      <c r="AB6051" s="22"/>
      <c r="AC6051" s="22"/>
      <c r="AD6051" s="43"/>
      <c r="AE6051" s="26"/>
      <c r="AF6051" s="26"/>
      <c r="AG6051" s="44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6" t="s">
        <v>1656</v>
      </c>
      <c r="B6052" s="37" t="s">
        <v>1081</v>
      </c>
      <c r="C6052" s="38" t="s">
        <v>1082</v>
      </c>
      <c r="D6052" s="24">
        <f t="shared" si="188"/>
        <v>0</v>
      </c>
      <c r="E6052" s="32">
        <f t="shared" si="189"/>
        <v>0</v>
      </c>
      <c r="F6052" s="30"/>
      <c r="G6052" s="31"/>
      <c r="H6052" s="22"/>
      <c r="I6052" s="22"/>
      <c r="J6052" s="41"/>
      <c r="K6052" s="42"/>
      <c r="L6052" s="22"/>
      <c r="M6052" s="22"/>
      <c r="N6052" s="41"/>
      <c r="O6052" s="42"/>
      <c r="P6052" s="22"/>
      <c r="Q6052" s="22"/>
      <c r="R6052" s="41"/>
      <c r="S6052" s="42"/>
      <c r="T6052" s="22"/>
      <c r="U6052" s="22"/>
      <c r="V6052" s="41"/>
      <c r="W6052" s="42"/>
      <c r="X6052" s="22"/>
      <c r="Y6052" s="22"/>
      <c r="Z6052" s="41"/>
      <c r="AA6052" s="42"/>
      <c r="AB6052" s="22"/>
      <c r="AC6052" s="22"/>
      <c r="AD6052" s="43"/>
      <c r="AE6052" s="26"/>
      <c r="AF6052" s="26"/>
      <c r="AG6052" s="44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6" t="s">
        <v>1656</v>
      </c>
      <c r="B6053" s="37" t="s">
        <v>1083</v>
      </c>
      <c r="C6053" s="38" t="s">
        <v>1084</v>
      </c>
      <c r="D6053" s="24">
        <f t="shared" si="188"/>
        <v>0</v>
      </c>
      <c r="E6053" s="32">
        <f t="shared" si="189"/>
        <v>0</v>
      </c>
      <c r="F6053" s="30"/>
      <c r="G6053" s="31"/>
      <c r="H6053" s="22"/>
      <c r="I6053" s="22"/>
      <c r="J6053" s="41"/>
      <c r="K6053" s="42"/>
      <c r="L6053" s="22"/>
      <c r="M6053" s="22"/>
      <c r="N6053" s="41"/>
      <c r="O6053" s="42"/>
      <c r="P6053" s="22"/>
      <c r="Q6053" s="22"/>
      <c r="R6053" s="41"/>
      <c r="S6053" s="42"/>
      <c r="T6053" s="22"/>
      <c r="U6053" s="22"/>
      <c r="V6053" s="41"/>
      <c r="W6053" s="42"/>
      <c r="X6053" s="22"/>
      <c r="Y6053" s="22"/>
      <c r="Z6053" s="41"/>
      <c r="AA6053" s="42"/>
      <c r="AB6053" s="22"/>
      <c r="AC6053" s="22"/>
      <c r="AD6053" s="43"/>
      <c r="AE6053" s="26"/>
      <c r="AF6053" s="26"/>
      <c r="AG6053" s="44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6" t="s">
        <v>1656</v>
      </c>
      <c r="B6054" s="37" t="s">
        <v>1085</v>
      </c>
      <c r="C6054" s="38" t="s">
        <v>1086</v>
      </c>
      <c r="D6054" s="24">
        <f t="shared" si="188"/>
        <v>0</v>
      </c>
      <c r="E6054" s="32">
        <f t="shared" si="189"/>
        <v>0</v>
      </c>
      <c r="F6054" s="30"/>
      <c r="G6054" s="31"/>
      <c r="H6054" s="22"/>
      <c r="I6054" s="22"/>
      <c r="J6054" s="41"/>
      <c r="K6054" s="42"/>
      <c r="L6054" s="22"/>
      <c r="M6054" s="22"/>
      <c r="N6054" s="41"/>
      <c r="O6054" s="42"/>
      <c r="P6054" s="22"/>
      <c r="Q6054" s="22"/>
      <c r="R6054" s="41"/>
      <c r="S6054" s="42"/>
      <c r="T6054" s="22"/>
      <c r="U6054" s="22"/>
      <c r="V6054" s="41"/>
      <c r="W6054" s="42"/>
      <c r="X6054" s="22"/>
      <c r="Y6054" s="22"/>
      <c r="Z6054" s="41"/>
      <c r="AA6054" s="42"/>
      <c r="AB6054" s="22"/>
      <c r="AC6054" s="22"/>
      <c r="AD6054" s="43"/>
      <c r="AE6054" s="26"/>
      <c r="AF6054" s="26"/>
      <c r="AG6054" s="44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6" t="s">
        <v>1656</v>
      </c>
      <c r="B6055" s="37" t="s">
        <v>1087</v>
      </c>
      <c r="C6055" s="38" t="s">
        <v>1088</v>
      </c>
      <c r="D6055" s="24">
        <f t="shared" si="188"/>
        <v>0</v>
      </c>
      <c r="E6055" s="32">
        <f t="shared" si="189"/>
        <v>0</v>
      </c>
      <c r="F6055" s="30"/>
      <c r="G6055" s="31"/>
      <c r="H6055" s="22"/>
      <c r="I6055" s="22"/>
      <c r="J6055" s="41"/>
      <c r="K6055" s="42"/>
      <c r="L6055" s="22"/>
      <c r="M6055" s="22"/>
      <c r="N6055" s="41"/>
      <c r="O6055" s="42"/>
      <c r="P6055" s="22"/>
      <c r="Q6055" s="22"/>
      <c r="R6055" s="41"/>
      <c r="S6055" s="42"/>
      <c r="T6055" s="22"/>
      <c r="U6055" s="22"/>
      <c r="V6055" s="41"/>
      <c r="W6055" s="42"/>
      <c r="X6055" s="22"/>
      <c r="Y6055" s="22"/>
      <c r="Z6055" s="41"/>
      <c r="AA6055" s="42"/>
      <c r="AB6055" s="22"/>
      <c r="AC6055" s="22"/>
      <c r="AD6055" s="43"/>
      <c r="AE6055" s="26"/>
      <c r="AF6055" s="26"/>
      <c r="AG6055" s="44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6" t="s">
        <v>1656</v>
      </c>
      <c r="B6056" s="37" t="s">
        <v>1089</v>
      </c>
      <c r="C6056" s="38" t="s">
        <v>1090</v>
      </c>
      <c r="D6056" s="24">
        <f t="shared" si="188"/>
        <v>0</v>
      </c>
      <c r="E6056" s="32">
        <f t="shared" si="189"/>
        <v>0</v>
      </c>
      <c r="F6056" s="30"/>
      <c r="G6056" s="31"/>
      <c r="H6056" s="22"/>
      <c r="I6056" s="22"/>
      <c r="J6056" s="41"/>
      <c r="K6056" s="42"/>
      <c r="L6056" s="22"/>
      <c r="M6056" s="22"/>
      <c r="N6056" s="41"/>
      <c r="O6056" s="42"/>
      <c r="P6056" s="22"/>
      <c r="Q6056" s="22"/>
      <c r="R6056" s="41"/>
      <c r="S6056" s="42"/>
      <c r="T6056" s="22"/>
      <c r="U6056" s="22"/>
      <c r="V6056" s="41"/>
      <c r="W6056" s="42"/>
      <c r="X6056" s="22"/>
      <c r="Y6056" s="22"/>
      <c r="Z6056" s="41"/>
      <c r="AA6056" s="42"/>
      <c r="AB6056" s="22"/>
      <c r="AC6056" s="22"/>
      <c r="AD6056" s="43"/>
      <c r="AE6056" s="26"/>
      <c r="AF6056" s="26"/>
      <c r="AG6056" s="44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6" t="s">
        <v>1656</v>
      </c>
      <c r="B6057" s="37" t="s">
        <v>1091</v>
      </c>
      <c r="C6057" s="38" t="s">
        <v>1092</v>
      </c>
      <c r="D6057" s="24">
        <f t="shared" si="188"/>
        <v>134400</v>
      </c>
      <c r="E6057" s="32">
        <f t="shared" si="189"/>
        <v>0</v>
      </c>
      <c r="F6057" s="30">
        <v>16800</v>
      </c>
      <c r="G6057" s="31">
        <v>0</v>
      </c>
      <c r="H6057" s="22">
        <v>16800</v>
      </c>
      <c r="I6057" s="22">
        <v>0</v>
      </c>
      <c r="J6057" s="41">
        <v>16800</v>
      </c>
      <c r="K6057" s="42">
        <v>0</v>
      </c>
      <c r="L6057" s="22">
        <v>16800</v>
      </c>
      <c r="M6057" s="22">
        <v>0</v>
      </c>
      <c r="N6057" s="41">
        <v>16800</v>
      </c>
      <c r="O6057" s="42">
        <v>0</v>
      </c>
      <c r="P6057" s="22">
        <v>16800</v>
      </c>
      <c r="Q6057" s="22">
        <v>0</v>
      </c>
      <c r="R6057" s="41">
        <v>16800</v>
      </c>
      <c r="S6057" s="42">
        <v>0</v>
      </c>
      <c r="T6057" s="22">
        <v>16800</v>
      </c>
      <c r="U6057" s="22">
        <v>0</v>
      </c>
      <c r="V6057" s="41"/>
      <c r="W6057" s="42"/>
      <c r="X6057" s="22"/>
      <c r="Y6057" s="22"/>
      <c r="Z6057" s="41"/>
      <c r="AA6057" s="42"/>
      <c r="AB6057" s="22"/>
      <c r="AC6057" s="22"/>
      <c r="AD6057" s="43"/>
      <c r="AE6057" s="26"/>
      <c r="AF6057" s="26"/>
      <c r="AG6057" s="44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6" t="s">
        <v>1656</v>
      </c>
      <c r="B6058" s="37" t="s">
        <v>1093</v>
      </c>
      <c r="C6058" s="38" t="s">
        <v>1094</v>
      </c>
      <c r="D6058" s="24">
        <f t="shared" si="188"/>
        <v>0</v>
      </c>
      <c r="E6058" s="32">
        <f t="shared" si="189"/>
        <v>0</v>
      </c>
      <c r="F6058" s="30"/>
      <c r="G6058" s="31"/>
      <c r="H6058" s="22"/>
      <c r="I6058" s="22"/>
      <c r="J6058" s="41"/>
      <c r="K6058" s="42"/>
      <c r="L6058" s="22"/>
      <c r="M6058" s="22"/>
      <c r="N6058" s="41"/>
      <c r="O6058" s="42"/>
      <c r="P6058" s="22"/>
      <c r="Q6058" s="22"/>
      <c r="R6058" s="41"/>
      <c r="S6058" s="42"/>
      <c r="T6058" s="22"/>
      <c r="U6058" s="22"/>
      <c r="V6058" s="41"/>
      <c r="W6058" s="42"/>
      <c r="X6058" s="22"/>
      <c r="Y6058" s="22"/>
      <c r="Z6058" s="41"/>
      <c r="AA6058" s="42"/>
      <c r="AB6058" s="22"/>
      <c r="AC6058" s="22"/>
      <c r="AD6058" s="43"/>
      <c r="AE6058" s="26"/>
      <c r="AF6058" s="26"/>
      <c r="AG6058" s="44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6" t="s">
        <v>1656</v>
      </c>
      <c r="B6059" s="37" t="s">
        <v>1095</v>
      </c>
      <c r="C6059" s="38" t="s">
        <v>1096</v>
      </c>
      <c r="D6059" s="24">
        <f t="shared" si="188"/>
        <v>419500</v>
      </c>
      <c r="E6059" s="32">
        <f t="shared" si="189"/>
        <v>0</v>
      </c>
      <c r="F6059" s="28">
        <v>56500</v>
      </c>
      <c r="G6059" s="29">
        <v>0</v>
      </c>
      <c r="H6059" s="19">
        <v>56500</v>
      </c>
      <c r="I6059" s="19">
        <v>0</v>
      </c>
      <c r="J6059" s="39">
        <v>56500</v>
      </c>
      <c r="K6059" s="40">
        <v>0</v>
      </c>
      <c r="L6059" s="19">
        <v>50000</v>
      </c>
      <c r="M6059" s="19">
        <v>0</v>
      </c>
      <c r="N6059" s="39">
        <v>50000</v>
      </c>
      <c r="O6059" s="40">
        <v>0</v>
      </c>
      <c r="P6059" s="22">
        <v>50000</v>
      </c>
      <c r="Q6059" s="22">
        <v>0</v>
      </c>
      <c r="R6059" s="39">
        <v>50000</v>
      </c>
      <c r="S6059" s="40">
        <v>0</v>
      </c>
      <c r="T6059" s="19">
        <v>50000</v>
      </c>
      <c r="U6059" s="19">
        <v>0</v>
      </c>
      <c r="V6059" s="39"/>
      <c r="W6059" s="40"/>
      <c r="X6059" s="19"/>
      <c r="Y6059" s="19"/>
      <c r="Z6059" s="39"/>
      <c r="AA6059" s="40"/>
      <c r="AB6059" s="19"/>
      <c r="AC6059" s="19"/>
      <c r="AD6059" s="43"/>
      <c r="AE6059" s="26"/>
      <c r="AF6059" s="26"/>
      <c r="AG6059" s="44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6" t="s">
        <v>1656</v>
      </c>
      <c r="B6060" s="37" t="s">
        <v>1097</v>
      </c>
      <c r="C6060" s="38" t="s">
        <v>1098</v>
      </c>
      <c r="D6060" s="24">
        <f t="shared" si="188"/>
        <v>0</v>
      </c>
      <c r="E6060" s="32">
        <f t="shared" si="189"/>
        <v>0</v>
      </c>
      <c r="F6060" s="30"/>
      <c r="G6060" s="31"/>
      <c r="H6060" s="22"/>
      <c r="I6060" s="22"/>
      <c r="J6060" s="41"/>
      <c r="K6060" s="42"/>
      <c r="L6060" s="22"/>
      <c r="M6060" s="22"/>
      <c r="N6060" s="41"/>
      <c r="O6060" s="42"/>
      <c r="P6060" s="19"/>
      <c r="Q6060" s="19"/>
      <c r="R6060" s="41"/>
      <c r="S6060" s="42"/>
      <c r="T6060" s="22"/>
      <c r="U6060" s="22"/>
      <c r="V6060" s="41"/>
      <c r="W6060" s="42"/>
      <c r="X6060" s="22"/>
      <c r="Y6060" s="22"/>
      <c r="Z6060" s="41"/>
      <c r="AA6060" s="42"/>
      <c r="AB6060" s="22"/>
      <c r="AC6060" s="22"/>
      <c r="AD6060" s="43"/>
      <c r="AE6060" s="26"/>
      <c r="AF6060" s="26"/>
      <c r="AG6060" s="44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6" t="s">
        <v>1656</v>
      </c>
      <c r="B6061" s="37" t="s">
        <v>1099</v>
      </c>
      <c r="C6061" s="38" t="s">
        <v>1100</v>
      </c>
      <c r="D6061" s="24">
        <f t="shared" si="188"/>
        <v>0</v>
      </c>
      <c r="E6061" s="32">
        <f t="shared" si="189"/>
        <v>0</v>
      </c>
      <c r="F6061" s="30"/>
      <c r="G6061" s="31"/>
      <c r="H6061" s="22"/>
      <c r="I6061" s="22"/>
      <c r="J6061" s="41"/>
      <c r="K6061" s="42"/>
      <c r="L6061" s="22"/>
      <c r="M6061" s="22"/>
      <c r="N6061" s="41"/>
      <c r="O6061" s="42"/>
      <c r="P6061" s="22"/>
      <c r="Q6061" s="22"/>
      <c r="R6061" s="41"/>
      <c r="S6061" s="42"/>
      <c r="T6061" s="22"/>
      <c r="U6061" s="22"/>
      <c r="V6061" s="41"/>
      <c r="W6061" s="42"/>
      <c r="X6061" s="22"/>
      <c r="Y6061" s="22"/>
      <c r="Z6061" s="41"/>
      <c r="AA6061" s="42"/>
      <c r="AB6061" s="22"/>
      <c r="AC6061" s="22"/>
      <c r="AD6061" s="43"/>
      <c r="AE6061" s="26"/>
      <c r="AF6061" s="26"/>
      <c r="AG6061" s="44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6" t="s">
        <v>1656</v>
      </c>
      <c r="B6062" s="37" t="s">
        <v>1101</v>
      </c>
      <c r="C6062" s="38" t="s">
        <v>1102</v>
      </c>
      <c r="D6062" s="24">
        <f t="shared" si="188"/>
        <v>144312.6</v>
      </c>
      <c r="E6062" s="32">
        <f t="shared" si="189"/>
        <v>0</v>
      </c>
      <c r="F6062" s="28">
        <v>17595.2</v>
      </c>
      <c r="G6062" s="29">
        <v>0</v>
      </c>
      <c r="H6062" s="19">
        <v>18213.8</v>
      </c>
      <c r="I6062" s="19">
        <v>0</v>
      </c>
      <c r="J6062" s="39">
        <v>17993.8</v>
      </c>
      <c r="K6062" s="40">
        <v>0</v>
      </c>
      <c r="L6062" s="19">
        <v>17817.8</v>
      </c>
      <c r="M6062" s="19">
        <v>0</v>
      </c>
      <c r="N6062" s="39">
        <v>17863.8</v>
      </c>
      <c r="O6062" s="40">
        <v>0</v>
      </c>
      <c r="P6062" s="22">
        <v>17870.2</v>
      </c>
      <c r="Q6062" s="22">
        <v>0</v>
      </c>
      <c r="R6062" s="39">
        <v>18159.8</v>
      </c>
      <c r="S6062" s="40">
        <v>0</v>
      </c>
      <c r="T6062" s="19">
        <v>18798.2</v>
      </c>
      <c r="U6062" s="19">
        <v>0</v>
      </c>
      <c r="V6062" s="39"/>
      <c r="W6062" s="40"/>
      <c r="X6062" s="19"/>
      <c r="Y6062" s="19"/>
      <c r="Z6062" s="39"/>
      <c r="AA6062" s="40"/>
      <c r="AB6062" s="19"/>
      <c r="AC6062" s="19"/>
      <c r="AD6062" s="43"/>
      <c r="AE6062" s="26"/>
      <c r="AF6062" s="26"/>
      <c r="AG6062" s="44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6" t="s">
        <v>1656</v>
      </c>
      <c r="B6063" s="37" t="s">
        <v>1103</v>
      </c>
      <c r="C6063" s="38" t="s">
        <v>1104</v>
      </c>
      <c r="D6063" s="24">
        <f t="shared" si="188"/>
        <v>216468.9</v>
      </c>
      <c r="E6063" s="32">
        <f t="shared" si="189"/>
        <v>0</v>
      </c>
      <c r="F6063" s="28">
        <v>26392.799999999999</v>
      </c>
      <c r="G6063" s="29">
        <v>0</v>
      </c>
      <c r="H6063" s="19">
        <v>27320.7</v>
      </c>
      <c r="I6063" s="19">
        <v>0</v>
      </c>
      <c r="J6063" s="39">
        <v>26990.7</v>
      </c>
      <c r="K6063" s="40">
        <v>0</v>
      </c>
      <c r="L6063" s="19">
        <v>26726.7</v>
      </c>
      <c r="M6063" s="19">
        <v>0</v>
      </c>
      <c r="N6063" s="39">
        <v>26795.7</v>
      </c>
      <c r="O6063" s="40">
        <v>0</v>
      </c>
      <c r="P6063" s="19">
        <v>26805.3</v>
      </c>
      <c r="Q6063" s="19">
        <v>0</v>
      </c>
      <c r="R6063" s="39">
        <v>26773.5</v>
      </c>
      <c r="S6063" s="40">
        <v>0</v>
      </c>
      <c r="T6063" s="19">
        <v>28663.5</v>
      </c>
      <c r="U6063" s="19">
        <v>0</v>
      </c>
      <c r="V6063" s="39"/>
      <c r="W6063" s="40"/>
      <c r="X6063" s="19"/>
      <c r="Y6063" s="19"/>
      <c r="Z6063" s="39"/>
      <c r="AA6063" s="40"/>
      <c r="AB6063" s="19"/>
      <c r="AC6063" s="19"/>
      <c r="AD6063" s="43"/>
      <c r="AE6063" s="26"/>
      <c r="AF6063" s="26"/>
      <c r="AG6063" s="44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6" t="s">
        <v>1656</v>
      </c>
      <c r="B6064" s="37" t="s">
        <v>1105</v>
      </c>
      <c r="C6064" s="38" t="s">
        <v>1106</v>
      </c>
      <c r="D6064" s="24">
        <f t="shared" si="188"/>
        <v>39689.399999999994</v>
      </c>
      <c r="E6064" s="32">
        <f t="shared" si="189"/>
        <v>466.2</v>
      </c>
      <c r="F6064" s="28">
        <v>4707.8999999999996</v>
      </c>
      <c r="G6064" s="29">
        <v>0</v>
      </c>
      <c r="H6064" s="19">
        <v>5051.7</v>
      </c>
      <c r="I6064" s="19">
        <v>0</v>
      </c>
      <c r="J6064" s="39">
        <v>4879.8</v>
      </c>
      <c r="K6064" s="40">
        <v>0</v>
      </c>
      <c r="L6064" s="19">
        <v>4879.8</v>
      </c>
      <c r="M6064" s="19">
        <v>0</v>
      </c>
      <c r="N6064" s="39">
        <v>4879.8</v>
      </c>
      <c r="O6064" s="40">
        <v>0</v>
      </c>
      <c r="P6064" s="19">
        <v>4879.8</v>
      </c>
      <c r="Q6064" s="19">
        <v>0</v>
      </c>
      <c r="R6064" s="39">
        <v>5346</v>
      </c>
      <c r="S6064" s="40">
        <v>0</v>
      </c>
      <c r="T6064" s="19">
        <v>5064.6000000000004</v>
      </c>
      <c r="U6064" s="19">
        <v>466.2</v>
      </c>
      <c r="V6064" s="39"/>
      <c r="W6064" s="40"/>
      <c r="X6064" s="19"/>
      <c r="Y6064" s="19"/>
      <c r="Z6064" s="39"/>
      <c r="AA6064" s="40"/>
      <c r="AB6064" s="19"/>
      <c r="AC6064" s="19"/>
      <c r="AD6064" s="43"/>
      <c r="AE6064" s="26"/>
      <c r="AF6064" s="26"/>
      <c r="AG6064" s="44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6" t="s">
        <v>1656</v>
      </c>
      <c r="B6065" s="37" t="s">
        <v>1107</v>
      </c>
      <c r="C6065" s="38" t="s">
        <v>1108</v>
      </c>
      <c r="D6065" s="24">
        <f t="shared" si="188"/>
        <v>14400</v>
      </c>
      <c r="E6065" s="32">
        <f t="shared" si="189"/>
        <v>0</v>
      </c>
      <c r="F6065" s="28">
        <v>2250</v>
      </c>
      <c r="G6065" s="29">
        <v>0</v>
      </c>
      <c r="H6065" s="19">
        <v>2250</v>
      </c>
      <c r="I6065" s="19">
        <v>0</v>
      </c>
      <c r="J6065" s="39">
        <v>2250</v>
      </c>
      <c r="K6065" s="40">
        <v>0</v>
      </c>
      <c r="L6065" s="19">
        <v>2250</v>
      </c>
      <c r="M6065" s="19">
        <v>0</v>
      </c>
      <c r="N6065" s="39">
        <v>2250</v>
      </c>
      <c r="O6065" s="40">
        <v>0</v>
      </c>
      <c r="P6065" s="19">
        <v>2250</v>
      </c>
      <c r="Q6065" s="19">
        <v>0</v>
      </c>
      <c r="R6065" s="39">
        <v>450</v>
      </c>
      <c r="S6065" s="40">
        <v>0</v>
      </c>
      <c r="T6065" s="19">
        <v>450</v>
      </c>
      <c r="U6065" s="19">
        <v>0</v>
      </c>
      <c r="V6065" s="39"/>
      <c r="W6065" s="40"/>
      <c r="X6065" s="19"/>
      <c r="Y6065" s="19"/>
      <c r="Z6065" s="39"/>
      <c r="AA6065" s="40"/>
      <c r="AB6065" s="19"/>
      <c r="AC6065" s="19"/>
      <c r="AD6065" s="43"/>
      <c r="AE6065" s="26"/>
      <c r="AF6065" s="26"/>
      <c r="AG6065" s="44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6" t="s">
        <v>1656</v>
      </c>
      <c r="B6066" s="37" t="s">
        <v>1109</v>
      </c>
      <c r="C6066" s="38" t="s">
        <v>1110</v>
      </c>
      <c r="D6066" s="24">
        <f t="shared" si="188"/>
        <v>168692</v>
      </c>
      <c r="E6066" s="32">
        <f t="shared" si="189"/>
        <v>0</v>
      </c>
      <c r="F6066" s="28">
        <v>20692</v>
      </c>
      <c r="G6066" s="29">
        <v>0</v>
      </c>
      <c r="H6066" s="19">
        <v>20692</v>
      </c>
      <c r="I6066" s="19">
        <v>0</v>
      </c>
      <c r="J6066" s="39">
        <v>22658</v>
      </c>
      <c r="K6066" s="40">
        <v>0</v>
      </c>
      <c r="L6066" s="19">
        <v>21048</v>
      </c>
      <c r="M6066" s="19">
        <v>0</v>
      </c>
      <c r="N6066" s="39">
        <v>21703</v>
      </c>
      <c r="O6066" s="40">
        <v>0</v>
      </c>
      <c r="P6066" s="19">
        <v>22252</v>
      </c>
      <c r="Q6066" s="19">
        <v>0</v>
      </c>
      <c r="R6066" s="39">
        <v>21695</v>
      </c>
      <c r="S6066" s="40">
        <v>0</v>
      </c>
      <c r="T6066" s="19">
        <v>17952</v>
      </c>
      <c r="U6066" s="19">
        <v>0</v>
      </c>
      <c r="V6066" s="39"/>
      <c r="W6066" s="40"/>
      <c r="X6066" s="19"/>
      <c r="Y6066" s="19"/>
      <c r="Z6066" s="39"/>
      <c r="AA6066" s="40"/>
      <c r="AB6066" s="19"/>
      <c r="AC6066" s="19"/>
      <c r="AD6066" s="43"/>
      <c r="AE6066" s="26"/>
      <c r="AF6066" s="26"/>
      <c r="AG6066" s="44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6" t="s">
        <v>1656</v>
      </c>
      <c r="B6067" s="37" t="s">
        <v>1111</v>
      </c>
      <c r="C6067" s="38" t="s">
        <v>1112</v>
      </c>
      <c r="D6067" s="24">
        <f t="shared" si="188"/>
        <v>0</v>
      </c>
      <c r="E6067" s="32">
        <f t="shared" si="189"/>
        <v>0</v>
      </c>
      <c r="F6067" s="30"/>
      <c r="G6067" s="31"/>
      <c r="H6067" s="22"/>
      <c r="I6067" s="22"/>
      <c r="J6067" s="41"/>
      <c r="K6067" s="42"/>
      <c r="L6067" s="22"/>
      <c r="M6067" s="22"/>
      <c r="N6067" s="41"/>
      <c r="O6067" s="42"/>
      <c r="P6067" s="19"/>
      <c r="Q6067" s="19"/>
      <c r="R6067" s="41"/>
      <c r="S6067" s="42"/>
      <c r="T6067" s="22"/>
      <c r="U6067" s="22"/>
      <c r="V6067" s="41"/>
      <c r="W6067" s="42"/>
      <c r="X6067" s="22"/>
      <c r="Y6067" s="22"/>
      <c r="Z6067" s="41"/>
      <c r="AA6067" s="42"/>
      <c r="AB6067" s="22"/>
      <c r="AC6067" s="22"/>
      <c r="AD6067" s="43"/>
      <c r="AE6067" s="26"/>
      <c r="AF6067" s="26"/>
      <c r="AG6067" s="44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6" t="s">
        <v>1656</v>
      </c>
      <c r="B6068" s="37" t="s">
        <v>1113</v>
      </c>
      <c r="C6068" s="38" t="s">
        <v>1114</v>
      </c>
      <c r="D6068" s="24">
        <f t="shared" si="188"/>
        <v>0</v>
      </c>
      <c r="E6068" s="32">
        <f t="shared" si="189"/>
        <v>0</v>
      </c>
      <c r="F6068" s="30"/>
      <c r="G6068" s="31"/>
      <c r="H6068" s="22"/>
      <c r="I6068" s="22"/>
      <c r="J6068" s="41"/>
      <c r="K6068" s="42"/>
      <c r="L6068" s="22"/>
      <c r="M6068" s="22"/>
      <c r="N6068" s="41"/>
      <c r="O6068" s="42"/>
      <c r="P6068" s="22"/>
      <c r="Q6068" s="22"/>
      <c r="R6068" s="41"/>
      <c r="S6068" s="42"/>
      <c r="T6068" s="22"/>
      <c r="U6068" s="22"/>
      <c r="V6068" s="41"/>
      <c r="W6068" s="42"/>
      <c r="X6068" s="22"/>
      <c r="Y6068" s="22"/>
      <c r="Z6068" s="41"/>
      <c r="AA6068" s="42"/>
      <c r="AB6068" s="22"/>
      <c r="AC6068" s="22"/>
      <c r="AD6068" s="43"/>
      <c r="AE6068" s="26"/>
      <c r="AF6068" s="26"/>
      <c r="AG6068" s="44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6" t="s">
        <v>1656</v>
      </c>
      <c r="B6069" s="37" t="s">
        <v>1115</v>
      </c>
      <c r="C6069" s="38" t="s">
        <v>1116</v>
      </c>
      <c r="D6069" s="24">
        <f t="shared" si="188"/>
        <v>484500</v>
      </c>
      <c r="E6069" s="32">
        <f t="shared" si="189"/>
        <v>0</v>
      </c>
      <c r="F6069" s="30">
        <v>60000</v>
      </c>
      <c r="G6069" s="31">
        <v>0</v>
      </c>
      <c r="H6069" s="22">
        <v>0</v>
      </c>
      <c r="I6069" s="22">
        <v>0</v>
      </c>
      <c r="J6069" s="41">
        <v>0</v>
      </c>
      <c r="K6069" s="42">
        <v>0</v>
      </c>
      <c r="L6069" s="22">
        <v>0</v>
      </c>
      <c r="M6069" s="22">
        <v>0</v>
      </c>
      <c r="N6069" s="41">
        <v>0</v>
      </c>
      <c r="O6069" s="42">
        <v>0</v>
      </c>
      <c r="P6069" s="22">
        <v>301500</v>
      </c>
      <c r="Q6069" s="22">
        <v>0</v>
      </c>
      <c r="R6069" s="41">
        <v>0</v>
      </c>
      <c r="S6069" s="42">
        <v>0</v>
      </c>
      <c r="T6069" s="22">
        <v>123000</v>
      </c>
      <c r="U6069" s="22">
        <v>0</v>
      </c>
      <c r="V6069" s="41"/>
      <c r="W6069" s="42"/>
      <c r="X6069" s="22"/>
      <c r="Y6069" s="22"/>
      <c r="Z6069" s="41"/>
      <c r="AA6069" s="42"/>
      <c r="AB6069" s="22"/>
      <c r="AC6069" s="22"/>
      <c r="AD6069" s="43"/>
      <c r="AE6069" s="26"/>
      <c r="AF6069" s="26"/>
      <c r="AG6069" s="44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6" t="s">
        <v>1656</v>
      </c>
      <c r="B6070" s="37" t="s">
        <v>1117</v>
      </c>
      <c r="C6070" s="38" t="s">
        <v>1118</v>
      </c>
      <c r="D6070" s="24">
        <f t="shared" si="188"/>
        <v>40000</v>
      </c>
      <c r="E6070" s="32">
        <f t="shared" si="189"/>
        <v>0</v>
      </c>
      <c r="F6070" s="28">
        <v>5000</v>
      </c>
      <c r="G6070" s="29">
        <v>0</v>
      </c>
      <c r="H6070" s="19">
        <v>5000</v>
      </c>
      <c r="I6070" s="19">
        <v>0</v>
      </c>
      <c r="J6070" s="39">
        <v>5000</v>
      </c>
      <c r="K6070" s="40">
        <v>0</v>
      </c>
      <c r="L6070" s="19">
        <v>5000</v>
      </c>
      <c r="M6070" s="19">
        <v>0</v>
      </c>
      <c r="N6070" s="39">
        <v>5000</v>
      </c>
      <c r="O6070" s="40">
        <v>0</v>
      </c>
      <c r="P6070" s="22">
        <v>5000</v>
      </c>
      <c r="Q6070" s="22">
        <v>0</v>
      </c>
      <c r="R6070" s="39">
        <v>5000</v>
      </c>
      <c r="S6070" s="40">
        <v>0</v>
      </c>
      <c r="T6070" s="19">
        <v>5000</v>
      </c>
      <c r="U6070" s="19">
        <v>0</v>
      </c>
      <c r="V6070" s="39"/>
      <c r="W6070" s="40"/>
      <c r="X6070" s="19"/>
      <c r="Y6070" s="19"/>
      <c r="Z6070" s="39"/>
      <c r="AA6070" s="40"/>
      <c r="AB6070" s="19"/>
      <c r="AC6070" s="19"/>
      <c r="AD6070" s="43"/>
      <c r="AE6070" s="26"/>
      <c r="AF6070" s="26"/>
      <c r="AG6070" s="44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6" t="s">
        <v>1656</v>
      </c>
      <c r="B6071" s="37" t="s">
        <v>1119</v>
      </c>
      <c r="C6071" s="38" t="s">
        <v>1120</v>
      </c>
      <c r="D6071" s="24">
        <f t="shared" si="188"/>
        <v>0</v>
      </c>
      <c r="E6071" s="32">
        <f t="shared" si="189"/>
        <v>0</v>
      </c>
      <c r="F6071" s="30"/>
      <c r="G6071" s="31"/>
      <c r="H6071" s="22"/>
      <c r="I6071" s="22"/>
      <c r="J6071" s="41"/>
      <c r="K6071" s="42"/>
      <c r="L6071" s="22"/>
      <c r="M6071" s="22"/>
      <c r="N6071" s="41"/>
      <c r="O6071" s="42"/>
      <c r="P6071" s="19"/>
      <c r="Q6071" s="19"/>
      <c r="R6071" s="41"/>
      <c r="S6071" s="42"/>
      <c r="T6071" s="22"/>
      <c r="U6071" s="22"/>
      <c r="V6071" s="41"/>
      <c r="W6071" s="42"/>
      <c r="X6071" s="22"/>
      <c r="Y6071" s="22"/>
      <c r="Z6071" s="41"/>
      <c r="AA6071" s="42"/>
      <c r="AB6071" s="22"/>
      <c r="AC6071" s="22"/>
      <c r="AD6071" s="43"/>
      <c r="AE6071" s="26"/>
      <c r="AF6071" s="26"/>
      <c r="AG6071" s="44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6" t="s">
        <v>1656</v>
      </c>
      <c r="B6072" s="37" t="s">
        <v>1121</v>
      </c>
      <c r="C6072" s="38" t="s">
        <v>1122</v>
      </c>
      <c r="D6072" s="24">
        <f t="shared" si="188"/>
        <v>0</v>
      </c>
      <c r="E6072" s="32">
        <f t="shared" si="189"/>
        <v>0</v>
      </c>
      <c r="F6072" s="30"/>
      <c r="G6072" s="31"/>
      <c r="H6072" s="22"/>
      <c r="I6072" s="22"/>
      <c r="J6072" s="41"/>
      <c r="K6072" s="42"/>
      <c r="L6072" s="22"/>
      <c r="M6072" s="22"/>
      <c r="N6072" s="41"/>
      <c r="O6072" s="42"/>
      <c r="P6072" s="22"/>
      <c r="Q6072" s="22"/>
      <c r="R6072" s="41"/>
      <c r="S6072" s="42"/>
      <c r="T6072" s="22"/>
      <c r="U6072" s="22"/>
      <c r="V6072" s="41"/>
      <c r="W6072" s="42"/>
      <c r="X6072" s="22"/>
      <c r="Y6072" s="22"/>
      <c r="Z6072" s="41"/>
      <c r="AA6072" s="42"/>
      <c r="AB6072" s="22"/>
      <c r="AC6072" s="22"/>
      <c r="AD6072" s="43"/>
      <c r="AE6072" s="26"/>
      <c r="AF6072" s="26"/>
      <c r="AG6072" s="44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6" t="s">
        <v>1656</v>
      </c>
      <c r="B6073" s="37" t="s">
        <v>1123</v>
      </c>
      <c r="C6073" s="38" t="s">
        <v>1124</v>
      </c>
      <c r="D6073" s="24">
        <f t="shared" si="188"/>
        <v>1804100</v>
      </c>
      <c r="E6073" s="32">
        <f t="shared" si="189"/>
        <v>0</v>
      </c>
      <c r="F6073" s="30">
        <v>237100</v>
      </c>
      <c r="G6073" s="31">
        <v>0</v>
      </c>
      <c r="H6073" s="22">
        <v>237100</v>
      </c>
      <c r="I6073" s="22">
        <v>0</v>
      </c>
      <c r="J6073" s="41">
        <v>237100</v>
      </c>
      <c r="K6073" s="42">
        <v>0</v>
      </c>
      <c r="L6073" s="22">
        <v>237100</v>
      </c>
      <c r="M6073" s="22">
        <v>0</v>
      </c>
      <c r="N6073" s="41">
        <v>269100</v>
      </c>
      <c r="O6073" s="42">
        <v>0</v>
      </c>
      <c r="P6073" s="22">
        <v>249600</v>
      </c>
      <c r="Q6073" s="22">
        <v>0</v>
      </c>
      <c r="R6073" s="41">
        <v>87900</v>
      </c>
      <c r="S6073" s="42">
        <v>0</v>
      </c>
      <c r="T6073" s="22">
        <v>249100</v>
      </c>
      <c r="U6073" s="22">
        <v>0</v>
      </c>
      <c r="V6073" s="41"/>
      <c r="W6073" s="42"/>
      <c r="X6073" s="22"/>
      <c r="Y6073" s="22"/>
      <c r="Z6073" s="41"/>
      <c r="AA6073" s="42"/>
      <c r="AB6073" s="22"/>
      <c r="AC6073" s="22"/>
      <c r="AD6073" s="43"/>
      <c r="AE6073" s="26"/>
      <c r="AF6073" s="26"/>
      <c r="AG6073" s="44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6" t="s">
        <v>1656</v>
      </c>
      <c r="B6074" s="37" t="s">
        <v>1125</v>
      </c>
      <c r="C6074" s="38" t="s">
        <v>1126</v>
      </c>
      <c r="D6074" s="24">
        <f t="shared" si="188"/>
        <v>0</v>
      </c>
      <c r="E6074" s="32">
        <f t="shared" si="189"/>
        <v>0</v>
      </c>
      <c r="F6074" s="30"/>
      <c r="G6074" s="31"/>
      <c r="H6074" s="22"/>
      <c r="I6074" s="22"/>
      <c r="J6074" s="41"/>
      <c r="K6074" s="42"/>
      <c r="L6074" s="22"/>
      <c r="M6074" s="22"/>
      <c r="N6074" s="41"/>
      <c r="O6074" s="42"/>
      <c r="P6074" s="22"/>
      <c r="Q6074" s="22"/>
      <c r="R6074" s="41"/>
      <c r="S6074" s="42"/>
      <c r="T6074" s="22"/>
      <c r="U6074" s="22"/>
      <c r="V6074" s="41"/>
      <c r="W6074" s="42"/>
      <c r="X6074" s="22"/>
      <c r="Y6074" s="22"/>
      <c r="Z6074" s="41"/>
      <c r="AA6074" s="42"/>
      <c r="AB6074" s="22"/>
      <c r="AC6074" s="22"/>
      <c r="AD6074" s="43"/>
      <c r="AE6074" s="26"/>
      <c r="AF6074" s="26"/>
      <c r="AG6074" s="44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6" t="s">
        <v>1656</v>
      </c>
      <c r="B6075" s="37" t="s">
        <v>1127</v>
      </c>
      <c r="C6075" s="38" t="s">
        <v>1128</v>
      </c>
      <c r="D6075" s="24">
        <f t="shared" si="188"/>
        <v>0</v>
      </c>
      <c r="E6075" s="32">
        <f t="shared" si="189"/>
        <v>0</v>
      </c>
      <c r="F6075" s="30"/>
      <c r="G6075" s="31"/>
      <c r="H6075" s="22"/>
      <c r="I6075" s="22"/>
      <c r="J6075" s="41"/>
      <c r="K6075" s="42"/>
      <c r="L6075" s="22"/>
      <c r="M6075" s="22"/>
      <c r="N6075" s="41"/>
      <c r="O6075" s="42"/>
      <c r="P6075" s="22"/>
      <c r="Q6075" s="22"/>
      <c r="R6075" s="41"/>
      <c r="S6075" s="42"/>
      <c r="T6075" s="22"/>
      <c r="U6075" s="22"/>
      <c r="V6075" s="41"/>
      <c r="W6075" s="42"/>
      <c r="X6075" s="22"/>
      <c r="Y6075" s="22"/>
      <c r="Z6075" s="41"/>
      <c r="AA6075" s="42"/>
      <c r="AB6075" s="22"/>
      <c r="AC6075" s="22"/>
      <c r="AD6075" s="43"/>
      <c r="AE6075" s="26"/>
      <c r="AF6075" s="26"/>
      <c r="AG6075" s="44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6" t="s">
        <v>1656</v>
      </c>
      <c r="B6076" s="37" t="s">
        <v>1129</v>
      </c>
      <c r="C6076" s="38" t="s">
        <v>1130</v>
      </c>
      <c r="D6076" s="24">
        <f t="shared" si="188"/>
        <v>0</v>
      </c>
      <c r="E6076" s="32">
        <f t="shared" si="189"/>
        <v>0</v>
      </c>
      <c r="F6076" s="30"/>
      <c r="G6076" s="31"/>
      <c r="H6076" s="22"/>
      <c r="I6076" s="22"/>
      <c r="J6076" s="41"/>
      <c r="K6076" s="42"/>
      <c r="L6076" s="22"/>
      <c r="M6076" s="22"/>
      <c r="N6076" s="41"/>
      <c r="O6076" s="42"/>
      <c r="P6076" s="22"/>
      <c r="Q6076" s="22"/>
      <c r="R6076" s="41"/>
      <c r="S6076" s="42"/>
      <c r="T6076" s="22"/>
      <c r="U6076" s="22"/>
      <c r="V6076" s="41"/>
      <c r="W6076" s="42"/>
      <c r="X6076" s="22"/>
      <c r="Y6076" s="22"/>
      <c r="Z6076" s="41"/>
      <c r="AA6076" s="42"/>
      <c r="AB6076" s="22"/>
      <c r="AC6076" s="22"/>
      <c r="AD6076" s="43"/>
      <c r="AE6076" s="26"/>
      <c r="AF6076" s="26"/>
      <c r="AG6076" s="44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6" t="s">
        <v>1656</v>
      </c>
      <c r="B6077" s="37" t="s">
        <v>1131</v>
      </c>
      <c r="C6077" s="38" t="s">
        <v>1132</v>
      </c>
      <c r="D6077" s="24">
        <f t="shared" si="188"/>
        <v>218700</v>
      </c>
      <c r="E6077" s="32">
        <f t="shared" si="189"/>
        <v>0</v>
      </c>
      <c r="F6077" s="28">
        <v>25900</v>
      </c>
      <c r="G6077" s="29">
        <v>0</v>
      </c>
      <c r="H6077" s="19">
        <v>25900</v>
      </c>
      <c r="I6077" s="19">
        <v>0</v>
      </c>
      <c r="J6077" s="39">
        <v>24400</v>
      </c>
      <c r="K6077" s="40">
        <v>0</v>
      </c>
      <c r="L6077" s="19">
        <v>25900</v>
      </c>
      <c r="M6077" s="19">
        <v>0</v>
      </c>
      <c r="N6077" s="39">
        <v>28400</v>
      </c>
      <c r="O6077" s="40">
        <v>0</v>
      </c>
      <c r="P6077" s="22">
        <v>26900</v>
      </c>
      <c r="Q6077" s="22">
        <v>0</v>
      </c>
      <c r="R6077" s="39">
        <v>26900</v>
      </c>
      <c r="S6077" s="40">
        <v>0</v>
      </c>
      <c r="T6077" s="19">
        <v>34400</v>
      </c>
      <c r="U6077" s="19">
        <v>0</v>
      </c>
      <c r="V6077" s="39"/>
      <c r="W6077" s="40"/>
      <c r="X6077" s="19"/>
      <c r="Y6077" s="19"/>
      <c r="Z6077" s="39"/>
      <c r="AA6077" s="40"/>
      <c r="AB6077" s="19"/>
      <c r="AC6077" s="19"/>
      <c r="AD6077" s="43"/>
      <c r="AE6077" s="26"/>
      <c r="AF6077" s="26"/>
      <c r="AG6077" s="44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6" t="s">
        <v>1656</v>
      </c>
      <c r="B6078" s="37" t="s">
        <v>1133</v>
      </c>
      <c r="C6078" s="38" t="s">
        <v>1134</v>
      </c>
      <c r="D6078" s="24">
        <f t="shared" si="188"/>
        <v>0</v>
      </c>
      <c r="E6078" s="32">
        <f t="shared" si="189"/>
        <v>0</v>
      </c>
      <c r="F6078" s="28"/>
      <c r="G6078" s="29"/>
      <c r="H6078" s="19"/>
      <c r="I6078" s="19"/>
      <c r="J6078" s="39"/>
      <c r="K6078" s="40"/>
      <c r="L6078" s="19"/>
      <c r="M6078" s="19"/>
      <c r="N6078" s="39"/>
      <c r="O6078" s="40"/>
      <c r="P6078" s="19"/>
      <c r="Q6078" s="19"/>
      <c r="R6078" s="39"/>
      <c r="S6078" s="40"/>
      <c r="T6078" s="19"/>
      <c r="U6078" s="19"/>
      <c r="V6078" s="39"/>
      <c r="W6078" s="40"/>
      <c r="X6078" s="19"/>
      <c r="Y6078" s="19"/>
      <c r="Z6078" s="39"/>
      <c r="AA6078" s="40"/>
      <c r="AB6078" s="19"/>
      <c r="AC6078" s="19"/>
      <c r="AD6078" s="43"/>
      <c r="AE6078" s="26"/>
      <c r="AF6078" s="26"/>
      <c r="AG6078" s="44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6" t="s">
        <v>1656</v>
      </c>
      <c r="B6079" s="37" t="s">
        <v>1135</v>
      </c>
      <c r="C6079" s="38" t="s">
        <v>1136</v>
      </c>
      <c r="D6079" s="24">
        <f t="shared" si="188"/>
        <v>0</v>
      </c>
      <c r="E6079" s="32">
        <f t="shared" si="189"/>
        <v>0</v>
      </c>
      <c r="F6079" s="30"/>
      <c r="G6079" s="31"/>
      <c r="H6079" s="22"/>
      <c r="I6079" s="22"/>
      <c r="J6079" s="41"/>
      <c r="K6079" s="42"/>
      <c r="L6079" s="22"/>
      <c r="M6079" s="22"/>
      <c r="N6079" s="41"/>
      <c r="O6079" s="42"/>
      <c r="P6079" s="19"/>
      <c r="Q6079" s="19"/>
      <c r="R6079" s="41"/>
      <c r="S6079" s="42"/>
      <c r="T6079" s="22"/>
      <c r="U6079" s="22"/>
      <c r="V6079" s="41"/>
      <c r="W6079" s="42"/>
      <c r="X6079" s="22"/>
      <c r="Y6079" s="22"/>
      <c r="Z6079" s="41"/>
      <c r="AA6079" s="42"/>
      <c r="AB6079" s="22"/>
      <c r="AC6079" s="22"/>
      <c r="AD6079" s="43"/>
      <c r="AE6079" s="26"/>
      <c r="AF6079" s="26"/>
      <c r="AG6079" s="44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6" t="s">
        <v>1656</v>
      </c>
      <c r="B6080" s="37" t="s">
        <v>1137</v>
      </c>
      <c r="C6080" s="38" t="s">
        <v>1138</v>
      </c>
      <c r="D6080" s="24">
        <f t="shared" si="188"/>
        <v>0</v>
      </c>
      <c r="E6080" s="32">
        <f t="shared" si="189"/>
        <v>0</v>
      </c>
      <c r="F6080" s="30"/>
      <c r="G6080" s="31"/>
      <c r="H6080" s="22"/>
      <c r="I6080" s="22"/>
      <c r="J6080" s="41"/>
      <c r="K6080" s="42"/>
      <c r="L6080" s="22"/>
      <c r="M6080" s="22"/>
      <c r="N6080" s="41"/>
      <c r="O6080" s="42"/>
      <c r="P6080" s="22"/>
      <c r="Q6080" s="22"/>
      <c r="R6080" s="41"/>
      <c r="S6080" s="42"/>
      <c r="T6080" s="22"/>
      <c r="U6080" s="22"/>
      <c r="V6080" s="41"/>
      <c r="W6080" s="42"/>
      <c r="X6080" s="22"/>
      <c r="Y6080" s="22"/>
      <c r="Z6080" s="41"/>
      <c r="AA6080" s="42"/>
      <c r="AB6080" s="22"/>
      <c r="AC6080" s="22"/>
      <c r="AD6080" s="43"/>
      <c r="AE6080" s="26"/>
      <c r="AF6080" s="26"/>
      <c r="AG6080" s="44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6" t="s">
        <v>1656</v>
      </c>
      <c r="B6081" s="37" t="s">
        <v>1139</v>
      </c>
      <c r="C6081" s="38" t="s">
        <v>1140</v>
      </c>
      <c r="D6081" s="24">
        <f t="shared" si="188"/>
        <v>11200</v>
      </c>
      <c r="E6081" s="32">
        <f t="shared" si="189"/>
        <v>0</v>
      </c>
      <c r="F6081" s="30"/>
      <c r="G6081" s="31"/>
      <c r="H6081" s="22"/>
      <c r="I6081" s="22"/>
      <c r="J6081" s="41">
        <v>11200</v>
      </c>
      <c r="K6081" s="42">
        <v>0</v>
      </c>
      <c r="L6081" s="22">
        <v>0</v>
      </c>
      <c r="M6081" s="22">
        <v>0</v>
      </c>
      <c r="N6081" s="41">
        <v>0</v>
      </c>
      <c r="O6081" s="42">
        <v>0</v>
      </c>
      <c r="P6081" s="22">
        <v>0</v>
      </c>
      <c r="Q6081" s="22">
        <v>0</v>
      </c>
      <c r="R6081" s="41">
        <v>0</v>
      </c>
      <c r="S6081" s="42">
        <v>0</v>
      </c>
      <c r="T6081" s="22">
        <v>0</v>
      </c>
      <c r="U6081" s="22">
        <v>0</v>
      </c>
      <c r="V6081" s="41"/>
      <c r="W6081" s="42"/>
      <c r="X6081" s="22"/>
      <c r="Y6081" s="22"/>
      <c r="Z6081" s="41"/>
      <c r="AA6081" s="42"/>
      <c r="AB6081" s="22"/>
      <c r="AC6081" s="22"/>
      <c r="AD6081" s="43"/>
      <c r="AE6081" s="26"/>
      <c r="AF6081" s="26"/>
      <c r="AG6081" s="44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6" t="s">
        <v>1656</v>
      </c>
      <c r="B6082" s="37" t="s">
        <v>1141</v>
      </c>
      <c r="C6082" s="38" t="s">
        <v>1142</v>
      </c>
      <c r="D6082" s="24">
        <f t="shared" si="188"/>
        <v>0</v>
      </c>
      <c r="E6082" s="32">
        <f t="shared" si="189"/>
        <v>0</v>
      </c>
      <c r="F6082" s="30"/>
      <c r="G6082" s="31"/>
      <c r="H6082" s="22"/>
      <c r="I6082" s="22"/>
      <c r="J6082" s="41"/>
      <c r="K6082" s="42"/>
      <c r="L6082" s="22"/>
      <c r="M6082" s="22"/>
      <c r="N6082" s="41"/>
      <c r="O6082" s="42"/>
      <c r="P6082" s="22"/>
      <c r="Q6082" s="22"/>
      <c r="R6082" s="41"/>
      <c r="S6082" s="42"/>
      <c r="T6082" s="22"/>
      <c r="U6082" s="22"/>
      <c r="V6082" s="41"/>
      <c r="W6082" s="42"/>
      <c r="X6082" s="22"/>
      <c r="Y6082" s="22"/>
      <c r="Z6082" s="41"/>
      <c r="AA6082" s="42"/>
      <c r="AB6082" s="22"/>
      <c r="AC6082" s="22"/>
      <c r="AD6082" s="43"/>
      <c r="AE6082" s="26"/>
      <c r="AF6082" s="26"/>
      <c r="AG6082" s="44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6" t="s">
        <v>1656</v>
      </c>
      <c r="B6083" s="37" t="s">
        <v>1143</v>
      </c>
      <c r="C6083" s="38" t="s">
        <v>1144</v>
      </c>
      <c r="D6083" s="24">
        <f t="shared" si="188"/>
        <v>0</v>
      </c>
      <c r="E6083" s="32">
        <f t="shared" si="189"/>
        <v>0</v>
      </c>
      <c r="F6083" s="30"/>
      <c r="G6083" s="31"/>
      <c r="H6083" s="22"/>
      <c r="I6083" s="22"/>
      <c r="J6083" s="41"/>
      <c r="K6083" s="42"/>
      <c r="L6083" s="22"/>
      <c r="M6083" s="22"/>
      <c r="N6083" s="41"/>
      <c r="O6083" s="42"/>
      <c r="P6083" s="22"/>
      <c r="Q6083" s="22"/>
      <c r="R6083" s="41"/>
      <c r="S6083" s="42"/>
      <c r="T6083" s="22"/>
      <c r="U6083" s="22"/>
      <c r="V6083" s="41"/>
      <c r="W6083" s="42"/>
      <c r="X6083" s="22"/>
      <c r="Y6083" s="22"/>
      <c r="Z6083" s="41"/>
      <c r="AA6083" s="42"/>
      <c r="AB6083" s="22"/>
      <c r="AC6083" s="22"/>
      <c r="AD6083" s="43"/>
      <c r="AE6083" s="26"/>
      <c r="AF6083" s="26"/>
      <c r="AG6083" s="44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6" t="s">
        <v>1656</v>
      </c>
      <c r="B6084" s="37" t="s">
        <v>1145</v>
      </c>
      <c r="C6084" s="38" t="s">
        <v>1146</v>
      </c>
      <c r="D6084" s="24">
        <f t="shared" ref="D6084:D6147" si="190">F6084+H6084+J6084+L6084+N6084+P6084+R6084+T6084+V6084+X6084+Z6084+AB6084</f>
        <v>36999</v>
      </c>
      <c r="E6084" s="32">
        <f t="shared" ref="E6084:E6147" si="191">G6084+I6084+K6084+M6084+O6084+Q6084+S6084+U6084+W6084+Y6084+AA6084+AC6084</f>
        <v>0</v>
      </c>
      <c r="F6084" s="28"/>
      <c r="G6084" s="29"/>
      <c r="H6084" s="19"/>
      <c r="I6084" s="19"/>
      <c r="J6084" s="39"/>
      <c r="K6084" s="40"/>
      <c r="L6084" s="19"/>
      <c r="M6084" s="19"/>
      <c r="N6084" s="39"/>
      <c r="O6084" s="40"/>
      <c r="P6084" s="22">
        <v>36999</v>
      </c>
      <c r="Q6084" s="22">
        <v>0</v>
      </c>
      <c r="R6084" s="39">
        <v>0</v>
      </c>
      <c r="S6084" s="40">
        <v>0</v>
      </c>
      <c r="T6084" s="19">
        <v>0</v>
      </c>
      <c r="U6084" s="19">
        <v>0</v>
      </c>
      <c r="V6084" s="39"/>
      <c r="W6084" s="40"/>
      <c r="X6084" s="19"/>
      <c r="Y6084" s="19"/>
      <c r="Z6084" s="39"/>
      <c r="AA6084" s="40"/>
      <c r="AB6084" s="19"/>
      <c r="AC6084" s="19"/>
      <c r="AD6084" s="43"/>
      <c r="AE6084" s="26"/>
      <c r="AF6084" s="26"/>
      <c r="AG6084" s="44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6" t="s">
        <v>1656</v>
      </c>
      <c r="B6085" s="37" t="s">
        <v>1147</v>
      </c>
      <c r="C6085" s="38" t="s">
        <v>1148</v>
      </c>
      <c r="D6085" s="24">
        <f t="shared" si="190"/>
        <v>16000</v>
      </c>
      <c r="E6085" s="32">
        <f t="shared" si="191"/>
        <v>0</v>
      </c>
      <c r="F6085" s="28"/>
      <c r="G6085" s="29"/>
      <c r="H6085" s="19"/>
      <c r="I6085" s="19"/>
      <c r="J6085" s="39"/>
      <c r="K6085" s="40"/>
      <c r="L6085" s="19"/>
      <c r="M6085" s="19"/>
      <c r="N6085" s="39"/>
      <c r="O6085" s="40"/>
      <c r="P6085" s="19">
        <v>16000</v>
      </c>
      <c r="Q6085" s="19">
        <v>0</v>
      </c>
      <c r="R6085" s="39">
        <v>0</v>
      </c>
      <c r="S6085" s="40">
        <v>0</v>
      </c>
      <c r="T6085" s="19">
        <v>0</v>
      </c>
      <c r="U6085" s="19">
        <v>0</v>
      </c>
      <c r="V6085" s="39"/>
      <c r="W6085" s="40"/>
      <c r="X6085" s="19"/>
      <c r="Y6085" s="19"/>
      <c r="Z6085" s="39"/>
      <c r="AA6085" s="40"/>
      <c r="AB6085" s="19"/>
      <c r="AC6085" s="19"/>
      <c r="AD6085" s="43"/>
      <c r="AE6085" s="26"/>
      <c r="AF6085" s="26"/>
      <c r="AG6085" s="44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6" t="s">
        <v>1656</v>
      </c>
      <c r="B6086" s="37" t="s">
        <v>1149</v>
      </c>
      <c r="C6086" s="38" t="s">
        <v>1150</v>
      </c>
      <c r="D6086" s="24">
        <f t="shared" si="190"/>
        <v>0</v>
      </c>
      <c r="E6086" s="32">
        <f t="shared" si="191"/>
        <v>0</v>
      </c>
      <c r="F6086" s="30"/>
      <c r="G6086" s="31"/>
      <c r="H6086" s="22"/>
      <c r="I6086" s="22"/>
      <c r="J6086" s="41"/>
      <c r="K6086" s="42"/>
      <c r="L6086" s="22"/>
      <c r="M6086" s="22"/>
      <c r="N6086" s="41"/>
      <c r="O6086" s="42"/>
      <c r="P6086" s="19"/>
      <c r="Q6086" s="19"/>
      <c r="R6086" s="41"/>
      <c r="S6086" s="42"/>
      <c r="T6086" s="22"/>
      <c r="U6086" s="22"/>
      <c r="V6086" s="41"/>
      <c r="W6086" s="42"/>
      <c r="X6086" s="22"/>
      <c r="Y6086" s="22"/>
      <c r="Z6086" s="41"/>
      <c r="AA6086" s="42"/>
      <c r="AB6086" s="22"/>
      <c r="AC6086" s="22"/>
      <c r="AD6086" s="43"/>
      <c r="AE6086" s="26"/>
      <c r="AF6086" s="26"/>
      <c r="AG6086" s="44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6" t="s">
        <v>1656</v>
      </c>
      <c r="B6087" s="37" t="s">
        <v>1151</v>
      </c>
      <c r="C6087" s="38" t="s">
        <v>1152</v>
      </c>
      <c r="D6087" s="24">
        <f t="shared" si="190"/>
        <v>0</v>
      </c>
      <c r="E6087" s="32">
        <f t="shared" si="191"/>
        <v>0</v>
      </c>
      <c r="F6087" s="30"/>
      <c r="G6087" s="31"/>
      <c r="H6087" s="22"/>
      <c r="I6087" s="22"/>
      <c r="J6087" s="41"/>
      <c r="K6087" s="42"/>
      <c r="L6087" s="22"/>
      <c r="M6087" s="22"/>
      <c r="N6087" s="41"/>
      <c r="O6087" s="42"/>
      <c r="P6087" s="22"/>
      <c r="Q6087" s="22"/>
      <c r="R6087" s="41"/>
      <c r="S6087" s="42"/>
      <c r="T6087" s="22"/>
      <c r="U6087" s="22"/>
      <c r="V6087" s="41"/>
      <c r="W6087" s="42"/>
      <c r="X6087" s="22"/>
      <c r="Y6087" s="22"/>
      <c r="Z6087" s="41"/>
      <c r="AA6087" s="42"/>
      <c r="AB6087" s="22"/>
      <c r="AC6087" s="22"/>
      <c r="AD6087" s="43"/>
      <c r="AE6087" s="26"/>
      <c r="AF6087" s="26"/>
      <c r="AG6087" s="44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6" t="s">
        <v>1656</v>
      </c>
      <c r="B6088" s="37" t="s">
        <v>1153</v>
      </c>
      <c r="C6088" s="38" t="s">
        <v>1154</v>
      </c>
      <c r="D6088" s="24">
        <f t="shared" si="190"/>
        <v>0</v>
      </c>
      <c r="E6088" s="32">
        <f t="shared" si="191"/>
        <v>0</v>
      </c>
      <c r="F6088" s="30"/>
      <c r="G6088" s="31"/>
      <c r="H6088" s="22"/>
      <c r="I6088" s="22"/>
      <c r="J6088" s="41"/>
      <c r="K6088" s="42"/>
      <c r="L6088" s="22"/>
      <c r="M6088" s="22"/>
      <c r="N6088" s="41"/>
      <c r="O6088" s="42"/>
      <c r="P6088" s="22"/>
      <c r="Q6088" s="22"/>
      <c r="R6088" s="41"/>
      <c r="S6088" s="42"/>
      <c r="T6088" s="22"/>
      <c r="U6088" s="22"/>
      <c r="V6088" s="41"/>
      <c r="W6088" s="42"/>
      <c r="X6088" s="22"/>
      <c r="Y6088" s="22"/>
      <c r="Z6088" s="41"/>
      <c r="AA6088" s="42"/>
      <c r="AB6088" s="22"/>
      <c r="AC6088" s="22"/>
      <c r="AD6088" s="43"/>
      <c r="AE6088" s="26"/>
      <c r="AF6088" s="26"/>
      <c r="AG6088" s="44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6" t="s">
        <v>1656</v>
      </c>
      <c r="B6089" s="37" t="s">
        <v>1155</v>
      </c>
      <c r="C6089" s="38" t="s">
        <v>1156</v>
      </c>
      <c r="D6089" s="24">
        <f t="shared" si="190"/>
        <v>0</v>
      </c>
      <c r="E6089" s="32">
        <f t="shared" si="191"/>
        <v>0</v>
      </c>
      <c r="F6089" s="30"/>
      <c r="G6089" s="31"/>
      <c r="H6089" s="22"/>
      <c r="I6089" s="22"/>
      <c r="J6089" s="41"/>
      <c r="K6089" s="42"/>
      <c r="L6089" s="22"/>
      <c r="M6089" s="22"/>
      <c r="N6089" s="41"/>
      <c r="O6089" s="42"/>
      <c r="P6089" s="22"/>
      <c r="Q6089" s="22"/>
      <c r="R6089" s="41"/>
      <c r="S6089" s="42"/>
      <c r="T6089" s="22"/>
      <c r="U6089" s="22"/>
      <c r="V6089" s="41"/>
      <c r="W6089" s="42"/>
      <c r="X6089" s="22"/>
      <c r="Y6089" s="22"/>
      <c r="Z6089" s="41"/>
      <c r="AA6089" s="42"/>
      <c r="AB6089" s="22"/>
      <c r="AC6089" s="22"/>
      <c r="AD6089" s="43"/>
      <c r="AE6089" s="26"/>
      <c r="AF6089" s="26"/>
      <c r="AG6089" s="44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6" t="s">
        <v>1656</v>
      </c>
      <c r="B6090" s="37" t="s">
        <v>1157</v>
      </c>
      <c r="C6090" s="38" t="s">
        <v>1158</v>
      </c>
      <c r="D6090" s="24">
        <f t="shared" si="190"/>
        <v>0</v>
      </c>
      <c r="E6090" s="32">
        <f t="shared" si="191"/>
        <v>0</v>
      </c>
      <c r="F6090" s="30"/>
      <c r="G6090" s="31"/>
      <c r="H6090" s="22"/>
      <c r="I6090" s="22"/>
      <c r="J6090" s="41"/>
      <c r="K6090" s="42"/>
      <c r="L6090" s="22"/>
      <c r="M6090" s="22"/>
      <c r="N6090" s="41"/>
      <c r="O6090" s="42"/>
      <c r="P6090" s="22"/>
      <c r="Q6090" s="22"/>
      <c r="R6090" s="41"/>
      <c r="S6090" s="42"/>
      <c r="T6090" s="22"/>
      <c r="U6090" s="22"/>
      <c r="V6090" s="41"/>
      <c r="W6090" s="42"/>
      <c r="X6090" s="22"/>
      <c r="Y6090" s="22"/>
      <c r="Z6090" s="41"/>
      <c r="AA6090" s="42"/>
      <c r="AB6090" s="22"/>
      <c r="AC6090" s="22"/>
      <c r="AD6090" s="43"/>
      <c r="AE6090" s="26"/>
      <c r="AF6090" s="26"/>
      <c r="AG6090" s="44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6" t="s">
        <v>1656</v>
      </c>
      <c r="B6091" s="37" t="s">
        <v>1159</v>
      </c>
      <c r="C6091" s="38" t="s">
        <v>1160</v>
      </c>
      <c r="D6091" s="24">
        <f t="shared" si="190"/>
        <v>0</v>
      </c>
      <c r="E6091" s="32">
        <f t="shared" si="191"/>
        <v>0</v>
      </c>
      <c r="F6091" s="30"/>
      <c r="G6091" s="31"/>
      <c r="H6091" s="22"/>
      <c r="I6091" s="22"/>
      <c r="J6091" s="41"/>
      <c r="K6091" s="42"/>
      <c r="L6091" s="22"/>
      <c r="M6091" s="22"/>
      <c r="N6091" s="41"/>
      <c r="O6091" s="42"/>
      <c r="P6091" s="22"/>
      <c r="Q6091" s="22"/>
      <c r="R6091" s="41"/>
      <c r="S6091" s="42"/>
      <c r="T6091" s="22"/>
      <c r="U6091" s="22"/>
      <c r="V6091" s="41"/>
      <c r="W6091" s="42"/>
      <c r="X6091" s="22"/>
      <c r="Y6091" s="22"/>
      <c r="Z6091" s="41"/>
      <c r="AA6091" s="42"/>
      <c r="AB6091" s="22"/>
      <c r="AC6091" s="22"/>
      <c r="AD6091" s="43"/>
      <c r="AE6091" s="26"/>
      <c r="AF6091" s="26"/>
      <c r="AG6091" s="44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6" t="s">
        <v>1656</v>
      </c>
      <c r="B6092" s="37" t="s">
        <v>1161</v>
      </c>
      <c r="C6092" s="38" t="s">
        <v>1162</v>
      </c>
      <c r="D6092" s="24">
        <f t="shared" si="190"/>
        <v>0</v>
      </c>
      <c r="E6092" s="32">
        <f t="shared" si="191"/>
        <v>0</v>
      </c>
      <c r="F6092" s="30"/>
      <c r="G6092" s="31"/>
      <c r="H6092" s="22"/>
      <c r="I6092" s="22"/>
      <c r="J6092" s="41"/>
      <c r="K6092" s="42"/>
      <c r="L6092" s="22"/>
      <c r="M6092" s="22"/>
      <c r="N6092" s="41"/>
      <c r="O6092" s="42"/>
      <c r="P6092" s="22"/>
      <c r="Q6092" s="22"/>
      <c r="R6092" s="41"/>
      <c r="S6092" s="42"/>
      <c r="T6092" s="22"/>
      <c r="U6092" s="22"/>
      <c r="V6092" s="41"/>
      <c r="W6092" s="42"/>
      <c r="X6092" s="22"/>
      <c r="Y6092" s="22"/>
      <c r="Z6092" s="41"/>
      <c r="AA6092" s="42"/>
      <c r="AB6092" s="22"/>
      <c r="AC6092" s="22"/>
      <c r="AD6092" s="43"/>
      <c r="AE6092" s="26"/>
      <c r="AF6092" s="26"/>
      <c r="AG6092" s="44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6" t="s">
        <v>1656</v>
      </c>
      <c r="B6093" s="37" t="s">
        <v>1163</v>
      </c>
      <c r="C6093" s="38" t="s">
        <v>1146</v>
      </c>
      <c r="D6093" s="24">
        <f t="shared" si="190"/>
        <v>0</v>
      </c>
      <c r="E6093" s="32">
        <f t="shared" si="191"/>
        <v>0</v>
      </c>
      <c r="F6093" s="30"/>
      <c r="G6093" s="31"/>
      <c r="H6093" s="22"/>
      <c r="I6093" s="22"/>
      <c r="J6093" s="41"/>
      <c r="K6093" s="42"/>
      <c r="L6093" s="22"/>
      <c r="M6093" s="22"/>
      <c r="N6093" s="41"/>
      <c r="O6093" s="42"/>
      <c r="P6093" s="22"/>
      <c r="Q6093" s="22"/>
      <c r="R6093" s="41"/>
      <c r="S6093" s="42"/>
      <c r="T6093" s="22"/>
      <c r="U6093" s="22"/>
      <c r="V6093" s="41"/>
      <c r="W6093" s="42"/>
      <c r="X6093" s="22"/>
      <c r="Y6093" s="22"/>
      <c r="Z6093" s="41"/>
      <c r="AA6093" s="42"/>
      <c r="AB6093" s="22"/>
      <c r="AC6093" s="22"/>
      <c r="AD6093" s="43"/>
      <c r="AE6093" s="26"/>
      <c r="AF6093" s="26"/>
      <c r="AG6093" s="44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6" t="s">
        <v>1656</v>
      </c>
      <c r="B6094" s="37" t="s">
        <v>1164</v>
      </c>
      <c r="C6094" s="38" t="s">
        <v>1165</v>
      </c>
      <c r="D6094" s="24">
        <f t="shared" si="190"/>
        <v>0</v>
      </c>
      <c r="E6094" s="32">
        <f t="shared" si="191"/>
        <v>0</v>
      </c>
      <c r="F6094" s="30"/>
      <c r="G6094" s="31"/>
      <c r="H6094" s="22"/>
      <c r="I6094" s="22"/>
      <c r="J6094" s="41"/>
      <c r="K6094" s="42"/>
      <c r="L6094" s="22"/>
      <c r="M6094" s="22"/>
      <c r="N6094" s="41"/>
      <c r="O6094" s="42"/>
      <c r="P6094" s="22"/>
      <c r="Q6094" s="22"/>
      <c r="R6094" s="41"/>
      <c r="S6094" s="42"/>
      <c r="T6094" s="22"/>
      <c r="U6094" s="22"/>
      <c r="V6094" s="41"/>
      <c r="W6094" s="42"/>
      <c r="X6094" s="22"/>
      <c r="Y6094" s="22"/>
      <c r="Z6094" s="41"/>
      <c r="AA6094" s="42"/>
      <c r="AB6094" s="22"/>
      <c r="AC6094" s="22"/>
      <c r="AD6094" s="43"/>
      <c r="AE6094" s="26"/>
      <c r="AF6094" s="26"/>
      <c r="AG6094" s="44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6" t="s">
        <v>1656</v>
      </c>
      <c r="B6095" s="37" t="s">
        <v>1166</v>
      </c>
      <c r="C6095" s="38" t="s">
        <v>1167</v>
      </c>
      <c r="D6095" s="24">
        <f t="shared" si="190"/>
        <v>0</v>
      </c>
      <c r="E6095" s="32">
        <f t="shared" si="191"/>
        <v>0</v>
      </c>
      <c r="F6095" s="30"/>
      <c r="G6095" s="31"/>
      <c r="H6095" s="22"/>
      <c r="I6095" s="22"/>
      <c r="J6095" s="41"/>
      <c r="K6095" s="42"/>
      <c r="L6095" s="22"/>
      <c r="M6095" s="22"/>
      <c r="N6095" s="41"/>
      <c r="O6095" s="42"/>
      <c r="P6095" s="22"/>
      <c r="Q6095" s="22"/>
      <c r="R6095" s="41"/>
      <c r="S6095" s="42"/>
      <c r="T6095" s="22"/>
      <c r="U6095" s="22"/>
      <c r="V6095" s="41"/>
      <c r="W6095" s="42"/>
      <c r="X6095" s="22"/>
      <c r="Y6095" s="22"/>
      <c r="Z6095" s="41"/>
      <c r="AA6095" s="42"/>
      <c r="AB6095" s="22"/>
      <c r="AC6095" s="22"/>
      <c r="AD6095" s="43"/>
      <c r="AE6095" s="26"/>
      <c r="AF6095" s="26"/>
      <c r="AG6095" s="44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6" t="s">
        <v>1656</v>
      </c>
      <c r="B6096" s="37" t="s">
        <v>1168</v>
      </c>
      <c r="C6096" s="38" t="s">
        <v>1169</v>
      </c>
      <c r="D6096" s="24">
        <f t="shared" si="190"/>
        <v>0</v>
      </c>
      <c r="E6096" s="32">
        <f t="shared" si="191"/>
        <v>0</v>
      </c>
      <c r="F6096" s="30"/>
      <c r="G6096" s="31"/>
      <c r="H6096" s="22"/>
      <c r="I6096" s="22"/>
      <c r="J6096" s="41"/>
      <c r="K6096" s="42"/>
      <c r="L6096" s="22"/>
      <c r="M6096" s="22"/>
      <c r="N6096" s="41"/>
      <c r="O6096" s="42"/>
      <c r="P6096" s="22"/>
      <c r="Q6096" s="22"/>
      <c r="R6096" s="41"/>
      <c r="S6096" s="42"/>
      <c r="T6096" s="22"/>
      <c r="U6096" s="22"/>
      <c r="V6096" s="41"/>
      <c r="W6096" s="42"/>
      <c r="X6096" s="22"/>
      <c r="Y6096" s="22"/>
      <c r="Z6096" s="41"/>
      <c r="AA6096" s="42"/>
      <c r="AB6096" s="22"/>
      <c r="AC6096" s="22"/>
      <c r="AD6096" s="43"/>
      <c r="AE6096" s="26"/>
      <c r="AF6096" s="26"/>
      <c r="AG6096" s="44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6" t="s">
        <v>1656</v>
      </c>
      <c r="B6097" s="37" t="s">
        <v>1170</v>
      </c>
      <c r="C6097" s="38" t="s">
        <v>1171</v>
      </c>
      <c r="D6097" s="24">
        <f t="shared" si="190"/>
        <v>0</v>
      </c>
      <c r="E6097" s="32">
        <f t="shared" si="191"/>
        <v>0</v>
      </c>
      <c r="F6097" s="30"/>
      <c r="G6097" s="31"/>
      <c r="H6097" s="22"/>
      <c r="I6097" s="22"/>
      <c r="J6097" s="41"/>
      <c r="K6097" s="42"/>
      <c r="L6097" s="22"/>
      <c r="M6097" s="22"/>
      <c r="N6097" s="41"/>
      <c r="O6097" s="42"/>
      <c r="P6097" s="22"/>
      <c r="Q6097" s="22"/>
      <c r="R6097" s="41"/>
      <c r="S6097" s="42"/>
      <c r="T6097" s="22"/>
      <c r="U6097" s="22"/>
      <c r="V6097" s="41"/>
      <c r="W6097" s="42"/>
      <c r="X6097" s="22"/>
      <c r="Y6097" s="22"/>
      <c r="Z6097" s="41"/>
      <c r="AA6097" s="42"/>
      <c r="AB6097" s="22"/>
      <c r="AC6097" s="22"/>
      <c r="AD6097" s="43"/>
      <c r="AE6097" s="26"/>
      <c r="AF6097" s="26"/>
      <c r="AG6097" s="44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6" t="s">
        <v>1656</v>
      </c>
      <c r="B6098" s="37" t="s">
        <v>1172</v>
      </c>
      <c r="C6098" s="38" t="s">
        <v>1173</v>
      </c>
      <c r="D6098" s="24">
        <f t="shared" si="190"/>
        <v>0</v>
      </c>
      <c r="E6098" s="32">
        <f t="shared" si="191"/>
        <v>0</v>
      </c>
      <c r="F6098" s="30"/>
      <c r="G6098" s="31"/>
      <c r="H6098" s="22"/>
      <c r="I6098" s="22"/>
      <c r="J6098" s="41"/>
      <c r="K6098" s="42"/>
      <c r="L6098" s="22"/>
      <c r="M6098" s="22"/>
      <c r="N6098" s="41"/>
      <c r="O6098" s="42"/>
      <c r="P6098" s="22"/>
      <c r="Q6098" s="22"/>
      <c r="R6098" s="41"/>
      <c r="S6098" s="42"/>
      <c r="T6098" s="22"/>
      <c r="U6098" s="22"/>
      <c r="V6098" s="41"/>
      <c r="W6098" s="42"/>
      <c r="X6098" s="22"/>
      <c r="Y6098" s="22"/>
      <c r="Z6098" s="41"/>
      <c r="AA6098" s="42"/>
      <c r="AB6098" s="22"/>
      <c r="AC6098" s="22"/>
      <c r="AD6098" s="43"/>
      <c r="AE6098" s="26"/>
      <c r="AF6098" s="26"/>
      <c r="AG6098" s="44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6" t="s">
        <v>1656</v>
      </c>
      <c r="B6099" s="37" t="s">
        <v>1174</v>
      </c>
      <c r="C6099" s="38" t="s">
        <v>1175</v>
      </c>
      <c r="D6099" s="24">
        <f t="shared" si="190"/>
        <v>0</v>
      </c>
      <c r="E6099" s="32">
        <f t="shared" si="191"/>
        <v>0</v>
      </c>
      <c r="F6099" s="30"/>
      <c r="G6099" s="31"/>
      <c r="H6099" s="22"/>
      <c r="I6099" s="22"/>
      <c r="J6099" s="41"/>
      <c r="K6099" s="42"/>
      <c r="L6099" s="22"/>
      <c r="M6099" s="22"/>
      <c r="N6099" s="41"/>
      <c r="O6099" s="42"/>
      <c r="P6099" s="22"/>
      <c r="Q6099" s="22"/>
      <c r="R6099" s="41"/>
      <c r="S6099" s="42"/>
      <c r="T6099" s="22"/>
      <c r="U6099" s="22"/>
      <c r="V6099" s="41"/>
      <c r="W6099" s="42"/>
      <c r="X6099" s="22"/>
      <c r="Y6099" s="22"/>
      <c r="Z6099" s="41"/>
      <c r="AA6099" s="42"/>
      <c r="AB6099" s="22"/>
      <c r="AC6099" s="22"/>
      <c r="AD6099" s="43"/>
      <c r="AE6099" s="26"/>
      <c r="AF6099" s="26"/>
      <c r="AG6099" s="44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6" t="s">
        <v>1656</v>
      </c>
      <c r="B6100" s="37" t="s">
        <v>1176</v>
      </c>
      <c r="C6100" s="38" t="s">
        <v>1177</v>
      </c>
      <c r="D6100" s="24">
        <f t="shared" si="190"/>
        <v>1824</v>
      </c>
      <c r="E6100" s="32">
        <f t="shared" si="191"/>
        <v>0</v>
      </c>
      <c r="F6100" s="30"/>
      <c r="G6100" s="31"/>
      <c r="H6100" s="22"/>
      <c r="I6100" s="22"/>
      <c r="J6100" s="41"/>
      <c r="K6100" s="42"/>
      <c r="L6100" s="22"/>
      <c r="M6100" s="22"/>
      <c r="N6100" s="41"/>
      <c r="O6100" s="42"/>
      <c r="P6100" s="22"/>
      <c r="Q6100" s="22"/>
      <c r="R6100" s="41"/>
      <c r="S6100" s="42"/>
      <c r="T6100" s="22">
        <v>1824</v>
      </c>
      <c r="U6100" s="22">
        <v>0</v>
      </c>
      <c r="V6100" s="41"/>
      <c r="W6100" s="42"/>
      <c r="X6100" s="22"/>
      <c r="Y6100" s="22"/>
      <c r="Z6100" s="41"/>
      <c r="AA6100" s="42"/>
      <c r="AB6100" s="22"/>
      <c r="AC6100" s="22"/>
      <c r="AD6100" s="43"/>
      <c r="AE6100" s="26"/>
      <c r="AF6100" s="26"/>
      <c r="AG6100" s="44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6" t="s">
        <v>1656</v>
      </c>
      <c r="B6101" s="37" t="s">
        <v>1178</v>
      </c>
      <c r="C6101" s="38" t="s">
        <v>1179</v>
      </c>
      <c r="D6101" s="24">
        <f t="shared" si="190"/>
        <v>0</v>
      </c>
      <c r="E6101" s="32">
        <f t="shared" si="191"/>
        <v>0</v>
      </c>
      <c r="F6101" s="30"/>
      <c r="G6101" s="31"/>
      <c r="H6101" s="22"/>
      <c r="I6101" s="22"/>
      <c r="J6101" s="41"/>
      <c r="K6101" s="42"/>
      <c r="L6101" s="22"/>
      <c r="M6101" s="22"/>
      <c r="N6101" s="41"/>
      <c r="O6101" s="42"/>
      <c r="P6101" s="22"/>
      <c r="Q6101" s="22"/>
      <c r="R6101" s="41"/>
      <c r="S6101" s="42"/>
      <c r="T6101" s="22"/>
      <c r="U6101" s="22"/>
      <c r="V6101" s="41"/>
      <c r="W6101" s="42"/>
      <c r="X6101" s="22"/>
      <c r="Y6101" s="22"/>
      <c r="Z6101" s="41"/>
      <c r="AA6101" s="42"/>
      <c r="AB6101" s="22"/>
      <c r="AC6101" s="22"/>
      <c r="AD6101" s="43"/>
      <c r="AE6101" s="26"/>
      <c r="AF6101" s="26"/>
      <c r="AG6101" s="44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6" t="s">
        <v>1656</v>
      </c>
      <c r="B6102" s="37" t="s">
        <v>1180</v>
      </c>
      <c r="C6102" s="38" t="s">
        <v>1181</v>
      </c>
      <c r="D6102" s="24">
        <f t="shared" si="190"/>
        <v>0</v>
      </c>
      <c r="E6102" s="32">
        <f t="shared" si="191"/>
        <v>0</v>
      </c>
      <c r="F6102" s="30"/>
      <c r="G6102" s="31"/>
      <c r="H6102" s="22"/>
      <c r="I6102" s="22"/>
      <c r="J6102" s="41"/>
      <c r="K6102" s="42"/>
      <c r="L6102" s="22"/>
      <c r="M6102" s="22"/>
      <c r="N6102" s="41"/>
      <c r="O6102" s="42"/>
      <c r="P6102" s="22"/>
      <c r="Q6102" s="22"/>
      <c r="R6102" s="41"/>
      <c r="S6102" s="42"/>
      <c r="T6102" s="22"/>
      <c r="U6102" s="22"/>
      <c r="V6102" s="41"/>
      <c r="W6102" s="42"/>
      <c r="X6102" s="22"/>
      <c r="Y6102" s="22"/>
      <c r="Z6102" s="41"/>
      <c r="AA6102" s="42"/>
      <c r="AB6102" s="22"/>
      <c r="AC6102" s="22"/>
      <c r="AD6102" s="43"/>
      <c r="AE6102" s="26"/>
      <c r="AF6102" s="26"/>
      <c r="AG6102" s="44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6" t="s">
        <v>1656</v>
      </c>
      <c r="B6103" s="37" t="s">
        <v>1182</v>
      </c>
      <c r="C6103" s="38" t="s">
        <v>1183</v>
      </c>
      <c r="D6103" s="24">
        <f t="shared" si="190"/>
        <v>0</v>
      </c>
      <c r="E6103" s="32">
        <f t="shared" si="191"/>
        <v>0</v>
      </c>
      <c r="F6103" s="30"/>
      <c r="G6103" s="31"/>
      <c r="H6103" s="22"/>
      <c r="I6103" s="22"/>
      <c r="J6103" s="41"/>
      <c r="K6103" s="42"/>
      <c r="L6103" s="22"/>
      <c r="M6103" s="22"/>
      <c r="N6103" s="41"/>
      <c r="O6103" s="42"/>
      <c r="P6103" s="22"/>
      <c r="Q6103" s="22"/>
      <c r="R6103" s="41"/>
      <c r="S6103" s="42"/>
      <c r="T6103" s="22"/>
      <c r="U6103" s="22"/>
      <c r="V6103" s="41"/>
      <c r="W6103" s="42"/>
      <c r="X6103" s="22"/>
      <c r="Y6103" s="22"/>
      <c r="Z6103" s="41"/>
      <c r="AA6103" s="42"/>
      <c r="AB6103" s="22"/>
      <c r="AC6103" s="22"/>
      <c r="AD6103" s="43"/>
      <c r="AE6103" s="26"/>
      <c r="AF6103" s="26"/>
      <c r="AG6103" s="44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6" t="s">
        <v>1656</v>
      </c>
      <c r="B6104" s="37" t="s">
        <v>1184</v>
      </c>
      <c r="C6104" s="38" t="s">
        <v>1185</v>
      </c>
      <c r="D6104" s="24">
        <f t="shared" si="190"/>
        <v>26679.8</v>
      </c>
      <c r="E6104" s="32">
        <f t="shared" si="191"/>
        <v>0</v>
      </c>
      <c r="F6104" s="30">
        <v>1990</v>
      </c>
      <c r="G6104" s="31">
        <v>0</v>
      </c>
      <c r="H6104" s="22">
        <v>0</v>
      </c>
      <c r="I6104" s="22">
        <v>0</v>
      </c>
      <c r="J6104" s="41">
        <v>4320</v>
      </c>
      <c r="K6104" s="42">
        <v>0</v>
      </c>
      <c r="L6104" s="22">
        <v>6840</v>
      </c>
      <c r="M6104" s="22">
        <v>0</v>
      </c>
      <c r="N6104" s="41">
        <v>10809.8</v>
      </c>
      <c r="O6104" s="42">
        <v>0</v>
      </c>
      <c r="P6104" s="22">
        <v>800</v>
      </c>
      <c r="Q6104" s="22">
        <v>0</v>
      </c>
      <c r="R6104" s="41">
        <v>640</v>
      </c>
      <c r="S6104" s="42">
        <v>0</v>
      </c>
      <c r="T6104" s="22">
        <v>1280</v>
      </c>
      <c r="U6104" s="22">
        <v>0</v>
      </c>
      <c r="V6104" s="41"/>
      <c r="W6104" s="42"/>
      <c r="X6104" s="22"/>
      <c r="Y6104" s="22"/>
      <c r="Z6104" s="41"/>
      <c r="AA6104" s="42"/>
      <c r="AB6104" s="22"/>
      <c r="AC6104" s="22"/>
      <c r="AD6104" s="43"/>
      <c r="AE6104" s="26"/>
      <c r="AF6104" s="26"/>
      <c r="AG6104" s="44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6" t="s">
        <v>1656</v>
      </c>
      <c r="B6105" s="37" t="s">
        <v>1186</v>
      </c>
      <c r="C6105" s="38" t="s">
        <v>1187</v>
      </c>
      <c r="D6105" s="24">
        <f t="shared" si="190"/>
        <v>0</v>
      </c>
      <c r="E6105" s="32">
        <f t="shared" si="191"/>
        <v>0</v>
      </c>
      <c r="F6105" s="30"/>
      <c r="G6105" s="31"/>
      <c r="H6105" s="22"/>
      <c r="I6105" s="22"/>
      <c r="J6105" s="41"/>
      <c r="K6105" s="42"/>
      <c r="L6105" s="22"/>
      <c r="M6105" s="22"/>
      <c r="N6105" s="41"/>
      <c r="O6105" s="42"/>
      <c r="P6105" s="22"/>
      <c r="Q6105" s="22"/>
      <c r="R6105" s="41"/>
      <c r="S6105" s="42"/>
      <c r="T6105" s="22"/>
      <c r="U6105" s="22"/>
      <c r="V6105" s="41"/>
      <c r="W6105" s="42"/>
      <c r="X6105" s="22"/>
      <c r="Y6105" s="22"/>
      <c r="Z6105" s="41"/>
      <c r="AA6105" s="42"/>
      <c r="AB6105" s="22"/>
      <c r="AC6105" s="22"/>
      <c r="AD6105" s="43"/>
      <c r="AE6105" s="26"/>
      <c r="AF6105" s="26"/>
      <c r="AG6105" s="44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6" t="s">
        <v>1656</v>
      </c>
      <c r="B6106" s="37" t="s">
        <v>1188</v>
      </c>
      <c r="C6106" s="38" t="s">
        <v>1189</v>
      </c>
      <c r="D6106" s="24">
        <f t="shared" si="190"/>
        <v>10795</v>
      </c>
      <c r="E6106" s="32">
        <f t="shared" si="191"/>
        <v>0</v>
      </c>
      <c r="F6106" s="30"/>
      <c r="G6106" s="31"/>
      <c r="H6106" s="22"/>
      <c r="I6106" s="22"/>
      <c r="J6106" s="41">
        <v>495</v>
      </c>
      <c r="K6106" s="42">
        <v>0</v>
      </c>
      <c r="L6106" s="22">
        <v>7300</v>
      </c>
      <c r="M6106" s="22">
        <v>0</v>
      </c>
      <c r="N6106" s="41">
        <v>0</v>
      </c>
      <c r="O6106" s="42">
        <v>0</v>
      </c>
      <c r="P6106" s="22">
        <v>1600</v>
      </c>
      <c r="Q6106" s="22">
        <v>0</v>
      </c>
      <c r="R6106" s="41">
        <v>1400</v>
      </c>
      <c r="S6106" s="42">
        <v>0</v>
      </c>
      <c r="T6106" s="22">
        <v>0</v>
      </c>
      <c r="U6106" s="22">
        <v>0</v>
      </c>
      <c r="V6106" s="41"/>
      <c r="W6106" s="42"/>
      <c r="X6106" s="22"/>
      <c r="Y6106" s="22"/>
      <c r="Z6106" s="41"/>
      <c r="AA6106" s="42"/>
      <c r="AB6106" s="22"/>
      <c r="AC6106" s="22"/>
      <c r="AD6106" s="43"/>
      <c r="AE6106" s="26"/>
      <c r="AF6106" s="26"/>
      <c r="AG6106" s="44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6" t="s">
        <v>1656</v>
      </c>
      <c r="B6107" s="37" t="s">
        <v>1190</v>
      </c>
      <c r="C6107" s="38" t="s">
        <v>1191</v>
      </c>
      <c r="D6107" s="24">
        <f t="shared" si="190"/>
        <v>0</v>
      </c>
      <c r="E6107" s="32">
        <f t="shared" si="191"/>
        <v>0</v>
      </c>
      <c r="F6107" s="30"/>
      <c r="G6107" s="31"/>
      <c r="H6107" s="22"/>
      <c r="I6107" s="22"/>
      <c r="J6107" s="41"/>
      <c r="K6107" s="42"/>
      <c r="L6107" s="22"/>
      <c r="M6107" s="22"/>
      <c r="N6107" s="41"/>
      <c r="O6107" s="42"/>
      <c r="P6107" s="22"/>
      <c r="Q6107" s="22"/>
      <c r="R6107" s="41"/>
      <c r="S6107" s="42"/>
      <c r="T6107" s="22"/>
      <c r="U6107" s="22"/>
      <c r="V6107" s="41"/>
      <c r="W6107" s="42"/>
      <c r="X6107" s="22"/>
      <c r="Y6107" s="22"/>
      <c r="Z6107" s="41"/>
      <c r="AA6107" s="42"/>
      <c r="AB6107" s="22"/>
      <c r="AC6107" s="22"/>
      <c r="AD6107" s="43"/>
      <c r="AE6107" s="26"/>
      <c r="AF6107" s="26"/>
      <c r="AG6107" s="44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6" t="s">
        <v>1656</v>
      </c>
      <c r="B6108" s="37" t="s">
        <v>1192</v>
      </c>
      <c r="C6108" s="38" t="s">
        <v>1193</v>
      </c>
      <c r="D6108" s="24">
        <f t="shared" si="190"/>
        <v>14634.6</v>
      </c>
      <c r="E6108" s="32">
        <f t="shared" si="191"/>
        <v>0</v>
      </c>
      <c r="F6108" s="30"/>
      <c r="G6108" s="31"/>
      <c r="H6108" s="22"/>
      <c r="I6108" s="22"/>
      <c r="J6108" s="41"/>
      <c r="K6108" s="42"/>
      <c r="L6108" s="22">
        <v>11434.6</v>
      </c>
      <c r="M6108" s="22">
        <v>0</v>
      </c>
      <c r="N6108" s="41">
        <v>0</v>
      </c>
      <c r="O6108" s="42">
        <v>0</v>
      </c>
      <c r="P6108" s="22">
        <v>3200</v>
      </c>
      <c r="Q6108" s="22">
        <v>0</v>
      </c>
      <c r="R6108" s="41">
        <v>0</v>
      </c>
      <c r="S6108" s="42">
        <v>0</v>
      </c>
      <c r="T6108" s="22">
        <v>0</v>
      </c>
      <c r="U6108" s="22">
        <v>0</v>
      </c>
      <c r="V6108" s="41"/>
      <c r="W6108" s="42"/>
      <c r="X6108" s="22"/>
      <c r="Y6108" s="22"/>
      <c r="Z6108" s="41"/>
      <c r="AA6108" s="42"/>
      <c r="AB6108" s="22"/>
      <c r="AC6108" s="22"/>
      <c r="AD6108" s="43"/>
      <c r="AE6108" s="26"/>
      <c r="AF6108" s="26"/>
      <c r="AG6108" s="44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6" t="s">
        <v>1656</v>
      </c>
      <c r="B6109" s="37" t="s">
        <v>1194</v>
      </c>
      <c r="C6109" s="38" t="s">
        <v>1195</v>
      </c>
      <c r="D6109" s="24">
        <f t="shared" si="190"/>
        <v>100322.58</v>
      </c>
      <c r="E6109" s="32">
        <f t="shared" si="191"/>
        <v>0</v>
      </c>
      <c r="F6109" s="28">
        <v>8929.98</v>
      </c>
      <c r="G6109" s="29">
        <v>0</v>
      </c>
      <c r="H6109" s="19">
        <v>12756.5</v>
      </c>
      <c r="I6109" s="19">
        <v>0</v>
      </c>
      <c r="J6109" s="39">
        <v>1588</v>
      </c>
      <c r="K6109" s="40">
        <v>0</v>
      </c>
      <c r="L6109" s="19">
        <v>10902.5</v>
      </c>
      <c r="M6109" s="19">
        <v>0</v>
      </c>
      <c r="N6109" s="39">
        <v>5851.08</v>
      </c>
      <c r="O6109" s="40">
        <v>0</v>
      </c>
      <c r="P6109" s="22">
        <v>15291.02</v>
      </c>
      <c r="Q6109" s="22">
        <v>0</v>
      </c>
      <c r="R6109" s="39">
        <v>38457</v>
      </c>
      <c r="S6109" s="40">
        <v>0</v>
      </c>
      <c r="T6109" s="19">
        <v>6546.5</v>
      </c>
      <c r="U6109" s="19">
        <v>0</v>
      </c>
      <c r="V6109" s="39"/>
      <c r="W6109" s="40"/>
      <c r="X6109" s="19"/>
      <c r="Y6109" s="19"/>
      <c r="Z6109" s="39"/>
      <c r="AA6109" s="40"/>
      <c r="AB6109" s="19"/>
      <c r="AC6109" s="19"/>
      <c r="AD6109" s="43"/>
      <c r="AE6109" s="26"/>
      <c r="AF6109" s="26"/>
      <c r="AG6109" s="44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6" t="s">
        <v>1656</v>
      </c>
      <c r="B6110" s="37" t="s">
        <v>1196</v>
      </c>
      <c r="C6110" s="38" t="s">
        <v>1197</v>
      </c>
      <c r="D6110" s="24">
        <f t="shared" si="190"/>
        <v>0</v>
      </c>
      <c r="E6110" s="32">
        <f t="shared" si="191"/>
        <v>0</v>
      </c>
      <c r="F6110" s="30"/>
      <c r="G6110" s="31"/>
      <c r="H6110" s="22"/>
      <c r="I6110" s="22"/>
      <c r="J6110" s="41"/>
      <c r="K6110" s="42"/>
      <c r="L6110" s="22"/>
      <c r="M6110" s="22"/>
      <c r="N6110" s="41"/>
      <c r="O6110" s="42"/>
      <c r="P6110" s="19"/>
      <c r="Q6110" s="19"/>
      <c r="R6110" s="41"/>
      <c r="S6110" s="42"/>
      <c r="T6110" s="22"/>
      <c r="U6110" s="22"/>
      <c r="V6110" s="41"/>
      <c r="W6110" s="42"/>
      <c r="X6110" s="22"/>
      <c r="Y6110" s="22"/>
      <c r="Z6110" s="41"/>
      <c r="AA6110" s="42"/>
      <c r="AB6110" s="22"/>
      <c r="AC6110" s="22"/>
      <c r="AD6110" s="43"/>
      <c r="AE6110" s="26"/>
      <c r="AF6110" s="26"/>
      <c r="AG6110" s="44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6" t="s">
        <v>1656</v>
      </c>
      <c r="B6111" s="37" t="s">
        <v>1198</v>
      </c>
      <c r="C6111" s="38" t="s">
        <v>1199</v>
      </c>
      <c r="D6111" s="24">
        <f t="shared" si="190"/>
        <v>21062</v>
      </c>
      <c r="E6111" s="32">
        <f t="shared" si="191"/>
        <v>0</v>
      </c>
      <c r="F6111" s="30">
        <v>675</v>
      </c>
      <c r="G6111" s="31">
        <v>0</v>
      </c>
      <c r="H6111" s="22">
        <v>8822</v>
      </c>
      <c r="I6111" s="22">
        <v>0</v>
      </c>
      <c r="J6111" s="41">
        <v>0</v>
      </c>
      <c r="K6111" s="42">
        <v>0</v>
      </c>
      <c r="L6111" s="22">
        <v>5450</v>
      </c>
      <c r="M6111" s="22">
        <v>0</v>
      </c>
      <c r="N6111" s="41">
        <v>3415</v>
      </c>
      <c r="O6111" s="42">
        <v>0</v>
      </c>
      <c r="P6111" s="22">
        <v>1170</v>
      </c>
      <c r="Q6111" s="22">
        <v>0</v>
      </c>
      <c r="R6111" s="41">
        <v>1395</v>
      </c>
      <c r="S6111" s="42">
        <v>0</v>
      </c>
      <c r="T6111" s="22">
        <v>135</v>
      </c>
      <c r="U6111" s="22">
        <v>0</v>
      </c>
      <c r="V6111" s="41"/>
      <c r="W6111" s="42"/>
      <c r="X6111" s="22"/>
      <c r="Y6111" s="22"/>
      <c r="Z6111" s="41"/>
      <c r="AA6111" s="42"/>
      <c r="AB6111" s="22"/>
      <c r="AC6111" s="22"/>
      <c r="AD6111" s="43"/>
      <c r="AE6111" s="26"/>
      <c r="AF6111" s="26"/>
      <c r="AG6111" s="44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6" t="s">
        <v>1656</v>
      </c>
      <c r="B6112" s="37" t="s">
        <v>1200</v>
      </c>
      <c r="C6112" s="38" t="s">
        <v>1201</v>
      </c>
      <c r="D6112" s="24">
        <f t="shared" si="190"/>
        <v>0</v>
      </c>
      <c r="E6112" s="32">
        <f t="shared" si="191"/>
        <v>0</v>
      </c>
      <c r="F6112" s="28"/>
      <c r="G6112" s="29"/>
      <c r="H6112" s="19"/>
      <c r="I6112" s="19"/>
      <c r="J6112" s="39"/>
      <c r="K6112" s="40"/>
      <c r="L6112" s="19"/>
      <c r="M6112" s="19"/>
      <c r="N6112" s="39"/>
      <c r="O6112" s="40"/>
      <c r="P6112" s="22"/>
      <c r="Q6112" s="22"/>
      <c r="R6112" s="39"/>
      <c r="S6112" s="40"/>
      <c r="T6112" s="19"/>
      <c r="U6112" s="19"/>
      <c r="V6112" s="39"/>
      <c r="W6112" s="40"/>
      <c r="X6112" s="19"/>
      <c r="Y6112" s="19"/>
      <c r="Z6112" s="39"/>
      <c r="AA6112" s="40"/>
      <c r="AB6112" s="19"/>
      <c r="AC6112" s="19"/>
      <c r="AD6112" s="43"/>
      <c r="AE6112" s="26"/>
      <c r="AF6112" s="26"/>
      <c r="AG6112" s="44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6" t="s">
        <v>1656</v>
      </c>
      <c r="B6113" s="37" t="s">
        <v>1202</v>
      </c>
      <c r="C6113" s="38" t="s">
        <v>1203</v>
      </c>
      <c r="D6113" s="24">
        <f t="shared" si="190"/>
        <v>95134</v>
      </c>
      <c r="E6113" s="32">
        <f t="shared" si="191"/>
        <v>0</v>
      </c>
      <c r="F6113" s="28">
        <v>19700</v>
      </c>
      <c r="G6113" s="29">
        <v>0</v>
      </c>
      <c r="H6113" s="19">
        <v>14300</v>
      </c>
      <c r="I6113" s="19">
        <v>0</v>
      </c>
      <c r="J6113" s="39">
        <v>4400</v>
      </c>
      <c r="K6113" s="40">
        <v>0</v>
      </c>
      <c r="L6113" s="19">
        <v>6300</v>
      </c>
      <c r="M6113" s="19">
        <v>0</v>
      </c>
      <c r="N6113" s="39">
        <v>6700</v>
      </c>
      <c r="O6113" s="40">
        <v>0</v>
      </c>
      <c r="P6113" s="19">
        <v>22607</v>
      </c>
      <c r="Q6113" s="19">
        <v>0</v>
      </c>
      <c r="R6113" s="39">
        <v>12000</v>
      </c>
      <c r="S6113" s="40">
        <v>0</v>
      </c>
      <c r="T6113" s="19">
        <v>9127</v>
      </c>
      <c r="U6113" s="19">
        <v>0</v>
      </c>
      <c r="V6113" s="39"/>
      <c r="W6113" s="40"/>
      <c r="X6113" s="19"/>
      <c r="Y6113" s="19"/>
      <c r="Z6113" s="39"/>
      <c r="AA6113" s="40"/>
      <c r="AB6113" s="19"/>
      <c r="AC6113" s="19"/>
      <c r="AD6113" s="43"/>
      <c r="AE6113" s="26"/>
      <c r="AF6113" s="26"/>
      <c r="AG6113" s="44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6" t="s">
        <v>1656</v>
      </c>
      <c r="B6114" s="37" t="s">
        <v>1204</v>
      </c>
      <c r="C6114" s="38" t="s">
        <v>1205</v>
      </c>
      <c r="D6114" s="24">
        <f t="shared" si="190"/>
        <v>173879.25</v>
      </c>
      <c r="E6114" s="32">
        <f t="shared" si="191"/>
        <v>0</v>
      </c>
      <c r="F6114" s="28">
        <v>31097.35</v>
      </c>
      <c r="G6114" s="29">
        <v>0</v>
      </c>
      <c r="H6114" s="19">
        <v>7796.15</v>
      </c>
      <c r="I6114" s="19">
        <v>0</v>
      </c>
      <c r="J6114" s="39">
        <v>12546.55</v>
      </c>
      <c r="K6114" s="40">
        <v>0</v>
      </c>
      <c r="L6114" s="19">
        <v>11877.2</v>
      </c>
      <c r="M6114" s="19">
        <v>0</v>
      </c>
      <c r="N6114" s="39">
        <v>12139.75</v>
      </c>
      <c r="O6114" s="40">
        <v>0</v>
      </c>
      <c r="P6114" s="19">
        <v>25050.1</v>
      </c>
      <c r="Q6114" s="19">
        <v>0</v>
      </c>
      <c r="R6114" s="39">
        <v>46320</v>
      </c>
      <c r="S6114" s="40">
        <v>0</v>
      </c>
      <c r="T6114" s="19">
        <v>27052.15</v>
      </c>
      <c r="U6114" s="19">
        <v>0</v>
      </c>
      <c r="V6114" s="39"/>
      <c r="W6114" s="40"/>
      <c r="X6114" s="19"/>
      <c r="Y6114" s="19"/>
      <c r="Z6114" s="39"/>
      <c r="AA6114" s="40"/>
      <c r="AB6114" s="19"/>
      <c r="AC6114" s="19"/>
      <c r="AD6114" s="43"/>
      <c r="AE6114" s="26"/>
      <c r="AF6114" s="26"/>
      <c r="AG6114" s="44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6" t="s">
        <v>1656</v>
      </c>
      <c r="B6115" s="37" t="s">
        <v>1206</v>
      </c>
      <c r="C6115" s="38" t="s">
        <v>1207</v>
      </c>
      <c r="D6115" s="24">
        <f t="shared" si="190"/>
        <v>22380</v>
      </c>
      <c r="E6115" s="32">
        <f t="shared" si="191"/>
        <v>0</v>
      </c>
      <c r="F6115" s="30"/>
      <c r="G6115" s="31"/>
      <c r="H6115" s="22"/>
      <c r="I6115" s="22"/>
      <c r="J6115" s="41"/>
      <c r="K6115" s="42"/>
      <c r="L6115" s="22">
        <v>960</v>
      </c>
      <c r="M6115" s="22">
        <v>0</v>
      </c>
      <c r="N6115" s="41">
        <v>0</v>
      </c>
      <c r="O6115" s="42">
        <v>0</v>
      </c>
      <c r="P6115" s="19">
        <v>20500</v>
      </c>
      <c r="Q6115" s="19">
        <v>0</v>
      </c>
      <c r="R6115" s="41">
        <v>0</v>
      </c>
      <c r="S6115" s="42">
        <v>0</v>
      </c>
      <c r="T6115" s="22">
        <v>920</v>
      </c>
      <c r="U6115" s="22">
        <v>0</v>
      </c>
      <c r="V6115" s="41"/>
      <c r="W6115" s="42"/>
      <c r="X6115" s="22"/>
      <c r="Y6115" s="22"/>
      <c r="Z6115" s="41"/>
      <c r="AA6115" s="42"/>
      <c r="AB6115" s="22"/>
      <c r="AC6115" s="22"/>
      <c r="AD6115" s="43"/>
      <c r="AE6115" s="26"/>
      <c r="AF6115" s="26"/>
      <c r="AG6115" s="44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6" t="s">
        <v>1656</v>
      </c>
      <c r="B6116" s="37" t="s">
        <v>1208</v>
      </c>
      <c r="C6116" s="38" t="s">
        <v>1209</v>
      </c>
      <c r="D6116" s="24">
        <f t="shared" si="190"/>
        <v>0</v>
      </c>
      <c r="E6116" s="32">
        <f t="shared" si="191"/>
        <v>0</v>
      </c>
      <c r="F6116" s="28"/>
      <c r="G6116" s="29"/>
      <c r="H6116" s="19"/>
      <c r="I6116" s="19"/>
      <c r="J6116" s="39"/>
      <c r="K6116" s="40"/>
      <c r="L6116" s="19"/>
      <c r="M6116" s="19"/>
      <c r="N6116" s="39"/>
      <c r="O6116" s="40"/>
      <c r="P6116" s="22"/>
      <c r="Q6116" s="22"/>
      <c r="R6116" s="39"/>
      <c r="S6116" s="40"/>
      <c r="T6116" s="19"/>
      <c r="U6116" s="19"/>
      <c r="V6116" s="39"/>
      <c r="W6116" s="40"/>
      <c r="X6116" s="19"/>
      <c r="Y6116" s="19"/>
      <c r="Z6116" s="39"/>
      <c r="AA6116" s="40"/>
      <c r="AB6116" s="19"/>
      <c r="AC6116" s="19"/>
      <c r="AD6116" s="43"/>
      <c r="AE6116" s="26"/>
      <c r="AF6116" s="26"/>
      <c r="AG6116" s="44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6" t="s">
        <v>1656</v>
      </c>
      <c r="B6117" s="37" t="s">
        <v>1210</v>
      </c>
      <c r="C6117" s="38" t="s">
        <v>1211</v>
      </c>
      <c r="D6117" s="24">
        <f t="shared" si="190"/>
        <v>0</v>
      </c>
      <c r="E6117" s="32">
        <f t="shared" si="191"/>
        <v>0</v>
      </c>
      <c r="F6117" s="30"/>
      <c r="G6117" s="31"/>
      <c r="H6117" s="22"/>
      <c r="I6117" s="22"/>
      <c r="J6117" s="41"/>
      <c r="K6117" s="42"/>
      <c r="L6117" s="22"/>
      <c r="M6117" s="22"/>
      <c r="N6117" s="41"/>
      <c r="O6117" s="42"/>
      <c r="P6117" s="19"/>
      <c r="Q6117" s="19"/>
      <c r="R6117" s="41"/>
      <c r="S6117" s="42"/>
      <c r="T6117" s="22"/>
      <c r="U6117" s="22"/>
      <c r="V6117" s="41"/>
      <c r="W6117" s="42"/>
      <c r="X6117" s="22"/>
      <c r="Y6117" s="22"/>
      <c r="Z6117" s="41"/>
      <c r="AA6117" s="42"/>
      <c r="AB6117" s="22"/>
      <c r="AC6117" s="22"/>
      <c r="AD6117" s="43"/>
      <c r="AE6117" s="26"/>
      <c r="AF6117" s="26"/>
      <c r="AG6117" s="44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6" t="s">
        <v>1656</v>
      </c>
      <c r="B6118" s="37" t="s">
        <v>1212</v>
      </c>
      <c r="C6118" s="38" t="s">
        <v>1213</v>
      </c>
      <c r="D6118" s="24">
        <f t="shared" si="190"/>
        <v>115340</v>
      </c>
      <c r="E6118" s="32">
        <f t="shared" si="191"/>
        <v>0</v>
      </c>
      <c r="F6118" s="30"/>
      <c r="G6118" s="31"/>
      <c r="H6118" s="22">
        <v>9740</v>
      </c>
      <c r="I6118" s="22">
        <v>0</v>
      </c>
      <c r="J6118" s="41">
        <v>6350</v>
      </c>
      <c r="K6118" s="42">
        <v>0</v>
      </c>
      <c r="L6118" s="22">
        <v>56250</v>
      </c>
      <c r="M6118" s="22">
        <v>0</v>
      </c>
      <c r="N6118" s="41">
        <v>7200</v>
      </c>
      <c r="O6118" s="42">
        <v>0</v>
      </c>
      <c r="P6118" s="22">
        <v>0</v>
      </c>
      <c r="Q6118" s="22">
        <v>0</v>
      </c>
      <c r="R6118" s="41">
        <v>35000</v>
      </c>
      <c r="S6118" s="42">
        <v>0</v>
      </c>
      <c r="T6118" s="22">
        <v>800</v>
      </c>
      <c r="U6118" s="22">
        <v>0</v>
      </c>
      <c r="V6118" s="41"/>
      <c r="W6118" s="42"/>
      <c r="X6118" s="22"/>
      <c r="Y6118" s="22"/>
      <c r="Z6118" s="41"/>
      <c r="AA6118" s="42"/>
      <c r="AB6118" s="22"/>
      <c r="AC6118" s="22"/>
      <c r="AD6118" s="43"/>
      <c r="AE6118" s="26"/>
      <c r="AF6118" s="26"/>
      <c r="AG6118" s="44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6" t="s">
        <v>1656</v>
      </c>
      <c r="B6119" s="37" t="s">
        <v>1214</v>
      </c>
      <c r="C6119" s="38" t="s">
        <v>1215</v>
      </c>
      <c r="D6119" s="24">
        <f t="shared" si="190"/>
        <v>0</v>
      </c>
      <c r="E6119" s="32">
        <f t="shared" si="191"/>
        <v>0</v>
      </c>
      <c r="F6119" s="28"/>
      <c r="G6119" s="29"/>
      <c r="H6119" s="19"/>
      <c r="I6119" s="19"/>
      <c r="J6119" s="39"/>
      <c r="K6119" s="40"/>
      <c r="L6119" s="19"/>
      <c r="M6119" s="19"/>
      <c r="N6119" s="39"/>
      <c r="O6119" s="40"/>
      <c r="P6119" s="22"/>
      <c r="Q6119" s="22"/>
      <c r="R6119" s="39"/>
      <c r="S6119" s="40"/>
      <c r="T6119" s="19"/>
      <c r="U6119" s="19"/>
      <c r="V6119" s="39"/>
      <c r="W6119" s="40"/>
      <c r="X6119" s="19"/>
      <c r="Y6119" s="19"/>
      <c r="Z6119" s="39"/>
      <c r="AA6119" s="40"/>
      <c r="AB6119" s="19"/>
      <c r="AC6119" s="19"/>
      <c r="AD6119" s="43"/>
      <c r="AE6119" s="26"/>
      <c r="AF6119" s="26"/>
      <c r="AG6119" s="44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6" t="s">
        <v>1656</v>
      </c>
      <c r="B6120" s="37" t="s">
        <v>1216</v>
      </c>
      <c r="C6120" s="38" t="s">
        <v>1217</v>
      </c>
      <c r="D6120" s="24">
        <f t="shared" si="190"/>
        <v>102948.2</v>
      </c>
      <c r="E6120" s="32">
        <f t="shared" si="191"/>
        <v>0</v>
      </c>
      <c r="F6120" s="30">
        <v>1650</v>
      </c>
      <c r="G6120" s="31">
        <v>0</v>
      </c>
      <c r="H6120" s="22">
        <v>50063.07</v>
      </c>
      <c r="I6120" s="22">
        <v>0</v>
      </c>
      <c r="J6120" s="41">
        <v>9400</v>
      </c>
      <c r="K6120" s="42">
        <v>0</v>
      </c>
      <c r="L6120" s="22">
        <v>6385.13</v>
      </c>
      <c r="M6120" s="22">
        <v>0</v>
      </c>
      <c r="N6120" s="41">
        <v>1400</v>
      </c>
      <c r="O6120" s="42">
        <v>0</v>
      </c>
      <c r="P6120" s="19">
        <v>21850</v>
      </c>
      <c r="Q6120" s="19">
        <v>0</v>
      </c>
      <c r="R6120" s="41">
        <v>0</v>
      </c>
      <c r="S6120" s="42">
        <v>0</v>
      </c>
      <c r="T6120" s="22">
        <v>12200</v>
      </c>
      <c r="U6120" s="22">
        <v>0</v>
      </c>
      <c r="V6120" s="41"/>
      <c r="W6120" s="42"/>
      <c r="X6120" s="22"/>
      <c r="Y6120" s="22"/>
      <c r="Z6120" s="41"/>
      <c r="AA6120" s="42"/>
      <c r="AB6120" s="22"/>
      <c r="AC6120" s="22"/>
      <c r="AD6120" s="43"/>
      <c r="AE6120" s="26"/>
      <c r="AF6120" s="26"/>
      <c r="AG6120" s="44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6" t="s">
        <v>1656</v>
      </c>
      <c r="B6121" s="37" t="s">
        <v>1218</v>
      </c>
      <c r="C6121" s="38" t="s">
        <v>1219</v>
      </c>
      <c r="D6121" s="24">
        <f t="shared" si="190"/>
        <v>0</v>
      </c>
      <c r="E6121" s="32">
        <f t="shared" si="191"/>
        <v>0</v>
      </c>
      <c r="F6121" s="30"/>
      <c r="G6121" s="31"/>
      <c r="H6121" s="22"/>
      <c r="I6121" s="22"/>
      <c r="J6121" s="41"/>
      <c r="K6121" s="42"/>
      <c r="L6121" s="22"/>
      <c r="M6121" s="22"/>
      <c r="N6121" s="41"/>
      <c r="O6121" s="42"/>
      <c r="P6121" s="22"/>
      <c r="Q6121" s="22"/>
      <c r="R6121" s="41"/>
      <c r="S6121" s="42"/>
      <c r="T6121" s="22"/>
      <c r="U6121" s="22"/>
      <c r="V6121" s="41"/>
      <c r="W6121" s="42"/>
      <c r="X6121" s="22"/>
      <c r="Y6121" s="22"/>
      <c r="Z6121" s="41"/>
      <c r="AA6121" s="42"/>
      <c r="AB6121" s="22"/>
      <c r="AC6121" s="22"/>
      <c r="AD6121" s="43"/>
      <c r="AE6121" s="26"/>
      <c r="AF6121" s="26"/>
      <c r="AG6121" s="44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6" t="s">
        <v>1656</v>
      </c>
      <c r="B6122" s="37" t="s">
        <v>1220</v>
      </c>
      <c r="C6122" s="38" t="s">
        <v>1221</v>
      </c>
      <c r="D6122" s="24">
        <f t="shared" si="190"/>
        <v>0</v>
      </c>
      <c r="E6122" s="32">
        <f t="shared" si="191"/>
        <v>0</v>
      </c>
      <c r="F6122" s="30"/>
      <c r="G6122" s="31"/>
      <c r="H6122" s="22"/>
      <c r="I6122" s="22"/>
      <c r="J6122" s="41"/>
      <c r="K6122" s="42"/>
      <c r="L6122" s="22"/>
      <c r="M6122" s="22"/>
      <c r="N6122" s="41"/>
      <c r="O6122" s="42"/>
      <c r="P6122" s="22"/>
      <c r="Q6122" s="22"/>
      <c r="R6122" s="41"/>
      <c r="S6122" s="42"/>
      <c r="T6122" s="22"/>
      <c r="U6122" s="22"/>
      <c r="V6122" s="41"/>
      <c r="W6122" s="42"/>
      <c r="X6122" s="22"/>
      <c r="Y6122" s="22"/>
      <c r="Z6122" s="41"/>
      <c r="AA6122" s="42"/>
      <c r="AB6122" s="22"/>
      <c r="AC6122" s="22"/>
      <c r="AD6122" s="43"/>
      <c r="AE6122" s="26"/>
      <c r="AF6122" s="26"/>
      <c r="AG6122" s="44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6" t="s">
        <v>1656</v>
      </c>
      <c r="B6123" s="37" t="s">
        <v>1222</v>
      </c>
      <c r="C6123" s="38" t="s">
        <v>1223</v>
      </c>
      <c r="D6123" s="24">
        <f t="shared" si="190"/>
        <v>37255.9</v>
      </c>
      <c r="E6123" s="32">
        <f t="shared" si="191"/>
        <v>0</v>
      </c>
      <c r="F6123" s="28"/>
      <c r="G6123" s="29"/>
      <c r="H6123" s="19"/>
      <c r="I6123" s="19"/>
      <c r="J6123" s="39">
        <v>34605.9</v>
      </c>
      <c r="K6123" s="40">
        <v>0</v>
      </c>
      <c r="L6123" s="19">
        <v>2650</v>
      </c>
      <c r="M6123" s="19">
        <v>0</v>
      </c>
      <c r="N6123" s="39">
        <v>0</v>
      </c>
      <c r="O6123" s="40">
        <v>0</v>
      </c>
      <c r="P6123" s="22">
        <v>0</v>
      </c>
      <c r="Q6123" s="22">
        <v>0</v>
      </c>
      <c r="R6123" s="39">
        <v>0</v>
      </c>
      <c r="S6123" s="40">
        <v>0</v>
      </c>
      <c r="T6123" s="19">
        <v>0</v>
      </c>
      <c r="U6123" s="19">
        <v>0</v>
      </c>
      <c r="V6123" s="39"/>
      <c r="W6123" s="40"/>
      <c r="X6123" s="19"/>
      <c r="Y6123" s="19"/>
      <c r="Z6123" s="39"/>
      <c r="AA6123" s="40"/>
      <c r="AB6123" s="19"/>
      <c r="AC6123" s="19"/>
      <c r="AD6123" s="43"/>
      <c r="AE6123" s="26"/>
      <c r="AF6123" s="26"/>
      <c r="AG6123" s="44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6" t="s">
        <v>1656</v>
      </c>
      <c r="B6124" s="37" t="s">
        <v>1224</v>
      </c>
      <c r="C6124" s="38" t="s">
        <v>1225</v>
      </c>
      <c r="D6124" s="24">
        <f t="shared" si="190"/>
        <v>1800</v>
      </c>
      <c r="E6124" s="32">
        <f t="shared" si="191"/>
        <v>0</v>
      </c>
      <c r="F6124" s="28"/>
      <c r="G6124" s="29"/>
      <c r="H6124" s="19">
        <v>1800</v>
      </c>
      <c r="I6124" s="19">
        <v>0</v>
      </c>
      <c r="J6124" s="39">
        <v>0</v>
      </c>
      <c r="K6124" s="40">
        <v>0</v>
      </c>
      <c r="L6124" s="19">
        <v>0</v>
      </c>
      <c r="M6124" s="19">
        <v>0</v>
      </c>
      <c r="N6124" s="39">
        <v>0</v>
      </c>
      <c r="O6124" s="40">
        <v>0</v>
      </c>
      <c r="P6124" s="19">
        <v>0</v>
      </c>
      <c r="Q6124" s="19">
        <v>0</v>
      </c>
      <c r="R6124" s="39">
        <v>0</v>
      </c>
      <c r="S6124" s="40">
        <v>0</v>
      </c>
      <c r="T6124" s="19">
        <v>0</v>
      </c>
      <c r="U6124" s="19">
        <v>0</v>
      </c>
      <c r="V6124" s="39"/>
      <c r="W6124" s="40"/>
      <c r="X6124" s="19"/>
      <c r="Y6124" s="19"/>
      <c r="Z6124" s="39"/>
      <c r="AA6124" s="40"/>
      <c r="AB6124" s="19"/>
      <c r="AC6124" s="19"/>
      <c r="AD6124" s="43"/>
      <c r="AE6124" s="26"/>
      <c r="AF6124" s="26"/>
      <c r="AG6124" s="44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6" t="s">
        <v>1656</v>
      </c>
      <c r="B6125" s="37" t="s">
        <v>1226</v>
      </c>
      <c r="C6125" s="38" t="s">
        <v>1227</v>
      </c>
      <c r="D6125" s="24">
        <f t="shared" si="190"/>
        <v>12037.5</v>
      </c>
      <c r="E6125" s="32">
        <f t="shared" si="191"/>
        <v>0</v>
      </c>
      <c r="F6125" s="28"/>
      <c r="G6125" s="29"/>
      <c r="H6125" s="19"/>
      <c r="I6125" s="19"/>
      <c r="J6125" s="39">
        <v>12037.5</v>
      </c>
      <c r="K6125" s="40">
        <v>0</v>
      </c>
      <c r="L6125" s="19">
        <v>0</v>
      </c>
      <c r="M6125" s="19">
        <v>0</v>
      </c>
      <c r="N6125" s="39">
        <v>0</v>
      </c>
      <c r="O6125" s="40">
        <v>0</v>
      </c>
      <c r="P6125" s="19">
        <v>0</v>
      </c>
      <c r="Q6125" s="19">
        <v>0</v>
      </c>
      <c r="R6125" s="39">
        <v>0</v>
      </c>
      <c r="S6125" s="40">
        <v>0</v>
      </c>
      <c r="T6125" s="19">
        <v>0</v>
      </c>
      <c r="U6125" s="19">
        <v>0</v>
      </c>
      <c r="V6125" s="39"/>
      <c r="W6125" s="40"/>
      <c r="X6125" s="19"/>
      <c r="Y6125" s="19"/>
      <c r="Z6125" s="39"/>
      <c r="AA6125" s="40"/>
      <c r="AB6125" s="19"/>
      <c r="AC6125" s="19"/>
      <c r="AD6125" s="43"/>
      <c r="AE6125" s="26"/>
      <c r="AF6125" s="26"/>
      <c r="AG6125" s="44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6" t="s">
        <v>1656</v>
      </c>
      <c r="B6126" s="37" t="s">
        <v>1228</v>
      </c>
      <c r="C6126" s="38" t="s">
        <v>1229</v>
      </c>
      <c r="D6126" s="24">
        <f t="shared" si="190"/>
        <v>0</v>
      </c>
      <c r="E6126" s="32">
        <f t="shared" si="191"/>
        <v>0</v>
      </c>
      <c r="F6126" s="30"/>
      <c r="G6126" s="31"/>
      <c r="H6126" s="22"/>
      <c r="I6126" s="22"/>
      <c r="J6126" s="41"/>
      <c r="K6126" s="42"/>
      <c r="L6126" s="22"/>
      <c r="M6126" s="22"/>
      <c r="N6126" s="41"/>
      <c r="O6126" s="42"/>
      <c r="P6126" s="19"/>
      <c r="Q6126" s="19"/>
      <c r="R6126" s="41"/>
      <c r="S6126" s="42"/>
      <c r="T6126" s="22"/>
      <c r="U6126" s="22"/>
      <c r="V6126" s="41"/>
      <c r="W6126" s="42"/>
      <c r="X6126" s="22"/>
      <c r="Y6126" s="22"/>
      <c r="Z6126" s="41"/>
      <c r="AA6126" s="42"/>
      <c r="AB6126" s="22"/>
      <c r="AC6126" s="22"/>
      <c r="AD6126" s="43"/>
      <c r="AE6126" s="26"/>
      <c r="AF6126" s="26"/>
      <c r="AG6126" s="44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6" t="s">
        <v>1656</v>
      </c>
      <c r="B6127" s="37" t="s">
        <v>1230</v>
      </c>
      <c r="C6127" s="38" t="s">
        <v>1231</v>
      </c>
      <c r="D6127" s="24">
        <f t="shared" si="190"/>
        <v>0</v>
      </c>
      <c r="E6127" s="32">
        <f t="shared" si="191"/>
        <v>0</v>
      </c>
      <c r="F6127" s="30"/>
      <c r="G6127" s="31"/>
      <c r="H6127" s="22"/>
      <c r="I6127" s="22"/>
      <c r="J6127" s="41"/>
      <c r="K6127" s="42"/>
      <c r="L6127" s="22"/>
      <c r="M6127" s="22"/>
      <c r="N6127" s="41"/>
      <c r="O6127" s="42"/>
      <c r="P6127" s="22"/>
      <c r="Q6127" s="22"/>
      <c r="R6127" s="41"/>
      <c r="S6127" s="42"/>
      <c r="T6127" s="22"/>
      <c r="U6127" s="22"/>
      <c r="V6127" s="41"/>
      <c r="W6127" s="42"/>
      <c r="X6127" s="22"/>
      <c r="Y6127" s="22"/>
      <c r="Z6127" s="41"/>
      <c r="AA6127" s="42"/>
      <c r="AB6127" s="22"/>
      <c r="AC6127" s="22"/>
      <c r="AD6127" s="43"/>
      <c r="AE6127" s="26"/>
      <c r="AF6127" s="26"/>
      <c r="AG6127" s="44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6" t="s">
        <v>1656</v>
      </c>
      <c r="B6128" s="37" t="s">
        <v>1232</v>
      </c>
      <c r="C6128" s="38" t="s">
        <v>1233</v>
      </c>
      <c r="D6128" s="24">
        <f t="shared" si="190"/>
        <v>51131</v>
      </c>
      <c r="E6128" s="32">
        <f t="shared" si="191"/>
        <v>0</v>
      </c>
      <c r="F6128" s="30"/>
      <c r="G6128" s="31"/>
      <c r="H6128" s="22">
        <v>51131</v>
      </c>
      <c r="I6128" s="22">
        <v>0</v>
      </c>
      <c r="J6128" s="41">
        <v>0</v>
      </c>
      <c r="K6128" s="42">
        <v>0</v>
      </c>
      <c r="L6128" s="22">
        <v>0</v>
      </c>
      <c r="M6128" s="22">
        <v>0</v>
      </c>
      <c r="N6128" s="41">
        <v>0</v>
      </c>
      <c r="O6128" s="42">
        <v>0</v>
      </c>
      <c r="P6128" s="22">
        <v>0</v>
      </c>
      <c r="Q6128" s="22">
        <v>0</v>
      </c>
      <c r="R6128" s="41">
        <v>0</v>
      </c>
      <c r="S6128" s="42">
        <v>0</v>
      </c>
      <c r="T6128" s="22">
        <v>0</v>
      </c>
      <c r="U6128" s="22">
        <v>0</v>
      </c>
      <c r="V6128" s="41"/>
      <c r="W6128" s="42"/>
      <c r="X6128" s="22"/>
      <c r="Y6128" s="22"/>
      <c r="Z6128" s="41"/>
      <c r="AA6128" s="42"/>
      <c r="AB6128" s="22"/>
      <c r="AC6128" s="22"/>
      <c r="AD6128" s="43"/>
      <c r="AE6128" s="26"/>
      <c r="AF6128" s="26"/>
      <c r="AG6128" s="44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6" t="s">
        <v>1656</v>
      </c>
      <c r="B6129" s="37" t="s">
        <v>1234</v>
      </c>
      <c r="C6129" s="38" t="s">
        <v>1235</v>
      </c>
      <c r="D6129" s="24">
        <f t="shared" si="190"/>
        <v>0</v>
      </c>
      <c r="E6129" s="32">
        <f t="shared" si="191"/>
        <v>0</v>
      </c>
      <c r="F6129" s="30"/>
      <c r="G6129" s="31"/>
      <c r="H6129" s="22"/>
      <c r="I6129" s="22"/>
      <c r="J6129" s="41"/>
      <c r="K6129" s="42"/>
      <c r="L6129" s="22"/>
      <c r="M6129" s="22"/>
      <c r="N6129" s="41"/>
      <c r="O6129" s="42"/>
      <c r="P6129" s="22"/>
      <c r="Q6129" s="22"/>
      <c r="R6129" s="41"/>
      <c r="S6129" s="42"/>
      <c r="T6129" s="22"/>
      <c r="U6129" s="22"/>
      <c r="V6129" s="41"/>
      <c r="W6129" s="42"/>
      <c r="X6129" s="22"/>
      <c r="Y6129" s="22"/>
      <c r="Z6129" s="41"/>
      <c r="AA6129" s="42"/>
      <c r="AB6129" s="22"/>
      <c r="AC6129" s="22"/>
      <c r="AD6129" s="43"/>
      <c r="AE6129" s="26"/>
      <c r="AF6129" s="26"/>
      <c r="AG6129" s="44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6" t="s">
        <v>1656</v>
      </c>
      <c r="B6130" s="37" t="s">
        <v>1236</v>
      </c>
      <c r="C6130" s="38" t="s">
        <v>1237</v>
      </c>
      <c r="D6130" s="24">
        <f t="shared" si="190"/>
        <v>0</v>
      </c>
      <c r="E6130" s="32">
        <f t="shared" si="191"/>
        <v>0</v>
      </c>
      <c r="F6130" s="30"/>
      <c r="G6130" s="31"/>
      <c r="H6130" s="22"/>
      <c r="I6130" s="22"/>
      <c r="J6130" s="41"/>
      <c r="K6130" s="42"/>
      <c r="L6130" s="22"/>
      <c r="M6130" s="22"/>
      <c r="N6130" s="41"/>
      <c r="O6130" s="42"/>
      <c r="P6130" s="22"/>
      <c r="Q6130" s="22"/>
      <c r="R6130" s="41"/>
      <c r="S6130" s="42"/>
      <c r="T6130" s="22"/>
      <c r="U6130" s="22"/>
      <c r="V6130" s="41"/>
      <c r="W6130" s="42"/>
      <c r="X6130" s="22"/>
      <c r="Y6130" s="22"/>
      <c r="Z6130" s="41"/>
      <c r="AA6130" s="42"/>
      <c r="AB6130" s="22"/>
      <c r="AC6130" s="22"/>
      <c r="AD6130" s="43"/>
      <c r="AE6130" s="26"/>
      <c r="AF6130" s="26"/>
      <c r="AG6130" s="44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6" t="s">
        <v>1656</v>
      </c>
      <c r="B6131" s="37" t="s">
        <v>1238</v>
      </c>
      <c r="C6131" s="38" t="s">
        <v>1239</v>
      </c>
      <c r="D6131" s="24">
        <f t="shared" si="190"/>
        <v>180102.8</v>
      </c>
      <c r="E6131" s="32">
        <f t="shared" si="191"/>
        <v>0</v>
      </c>
      <c r="F6131" s="28">
        <v>24448</v>
      </c>
      <c r="G6131" s="29">
        <v>0</v>
      </c>
      <c r="H6131" s="19">
        <v>500</v>
      </c>
      <c r="I6131" s="19">
        <v>0</v>
      </c>
      <c r="J6131" s="39">
        <v>46907</v>
      </c>
      <c r="K6131" s="40">
        <v>0</v>
      </c>
      <c r="L6131" s="19">
        <v>28781</v>
      </c>
      <c r="M6131" s="19">
        <v>0</v>
      </c>
      <c r="N6131" s="39">
        <v>27372.799999999999</v>
      </c>
      <c r="O6131" s="40">
        <v>0</v>
      </c>
      <c r="P6131" s="22">
        <v>27022</v>
      </c>
      <c r="Q6131" s="22">
        <v>0</v>
      </c>
      <c r="R6131" s="39">
        <v>25072</v>
      </c>
      <c r="S6131" s="40">
        <v>0</v>
      </c>
      <c r="T6131" s="19">
        <v>0</v>
      </c>
      <c r="U6131" s="19">
        <v>0</v>
      </c>
      <c r="V6131" s="39"/>
      <c r="W6131" s="40"/>
      <c r="X6131" s="19"/>
      <c r="Y6131" s="19"/>
      <c r="Z6131" s="39"/>
      <c r="AA6131" s="40"/>
      <c r="AB6131" s="19"/>
      <c r="AC6131" s="19"/>
      <c r="AD6131" s="43"/>
      <c r="AE6131" s="26"/>
      <c r="AF6131" s="26"/>
      <c r="AG6131" s="44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6" t="s">
        <v>1656</v>
      </c>
      <c r="B6132" s="37" t="s">
        <v>1240</v>
      </c>
      <c r="C6132" s="38" t="s">
        <v>1241</v>
      </c>
      <c r="D6132" s="24">
        <f t="shared" si="190"/>
        <v>0</v>
      </c>
      <c r="E6132" s="32">
        <f t="shared" si="191"/>
        <v>0</v>
      </c>
      <c r="F6132" s="30"/>
      <c r="G6132" s="31"/>
      <c r="H6132" s="22"/>
      <c r="I6132" s="22"/>
      <c r="J6132" s="41"/>
      <c r="K6132" s="42"/>
      <c r="L6132" s="22"/>
      <c r="M6132" s="22"/>
      <c r="N6132" s="41"/>
      <c r="O6132" s="42"/>
      <c r="P6132" s="19"/>
      <c r="Q6132" s="19"/>
      <c r="R6132" s="41"/>
      <c r="S6132" s="42"/>
      <c r="T6132" s="22"/>
      <c r="U6132" s="22"/>
      <c r="V6132" s="41"/>
      <c r="W6132" s="42"/>
      <c r="X6132" s="22"/>
      <c r="Y6132" s="22"/>
      <c r="Z6132" s="41"/>
      <c r="AA6132" s="42"/>
      <c r="AB6132" s="22"/>
      <c r="AC6132" s="22"/>
      <c r="AD6132" s="43"/>
      <c r="AE6132" s="26"/>
      <c r="AF6132" s="26"/>
      <c r="AG6132" s="44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6" t="s">
        <v>1656</v>
      </c>
      <c r="B6133" s="37" t="s">
        <v>1242</v>
      </c>
      <c r="C6133" s="38" t="s">
        <v>1243</v>
      </c>
      <c r="D6133" s="24">
        <f t="shared" si="190"/>
        <v>0</v>
      </c>
      <c r="E6133" s="32">
        <f t="shared" si="191"/>
        <v>0</v>
      </c>
      <c r="F6133" s="30"/>
      <c r="G6133" s="31"/>
      <c r="H6133" s="22"/>
      <c r="I6133" s="22"/>
      <c r="J6133" s="41"/>
      <c r="K6133" s="42"/>
      <c r="L6133" s="22"/>
      <c r="M6133" s="22"/>
      <c r="N6133" s="41"/>
      <c r="O6133" s="42"/>
      <c r="P6133" s="22"/>
      <c r="Q6133" s="22"/>
      <c r="R6133" s="41"/>
      <c r="S6133" s="42"/>
      <c r="T6133" s="22"/>
      <c r="U6133" s="22"/>
      <c r="V6133" s="41"/>
      <c r="W6133" s="42"/>
      <c r="X6133" s="22"/>
      <c r="Y6133" s="22"/>
      <c r="Z6133" s="41"/>
      <c r="AA6133" s="42"/>
      <c r="AB6133" s="22"/>
      <c r="AC6133" s="22"/>
      <c r="AD6133" s="43"/>
      <c r="AE6133" s="26"/>
      <c r="AF6133" s="26"/>
      <c r="AG6133" s="44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6" t="s">
        <v>1656</v>
      </c>
      <c r="B6134" s="37" t="s">
        <v>1244</v>
      </c>
      <c r="C6134" s="38" t="s">
        <v>1245</v>
      </c>
      <c r="D6134" s="24">
        <f t="shared" si="190"/>
        <v>94050</v>
      </c>
      <c r="E6134" s="32">
        <f t="shared" si="191"/>
        <v>94050</v>
      </c>
      <c r="F6134" s="30">
        <v>13500</v>
      </c>
      <c r="G6134" s="31">
        <v>0</v>
      </c>
      <c r="H6134" s="22">
        <v>13500</v>
      </c>
      <c r="I6134" s="22">
        <v>0</v>
      </c>
      <c r="J6134" s="41">
        <v>13500</v>
      </c>
      <c r="K6134" s="42">
        <v>0</v>
      </c>
      <c r="L6134" s="22">
        <v>13500</v>
      </c>
      <c r="M6134" s="22">
        <v>0</v>
      </c>
      <c r="N6134" s="41">
        <v>13050</v>
      </c>
      <c r="O6134" s="42">
        <v>0</v>
      </c>
      <c r="P6134" s="22">
        <v>13500</v>
      </c>
      <c r="Q6134" s="22">
        <v>0</v>
      </c>
      <c r="R6134" s="41">
        <v>13500</v>
      </c>
      <c r="S6134" s="42">
        <v>0</v>
      </c>
      <c r="T6134" s="22">
        <v>0</v>
      </c>
      <c r="U6134" s="22">
        <v>94050</v>
      </c>
      <c r="V6134" s="41"/>
      <c r="W6134" s="42"/>
      <c r="X6134" s="22"/>
      <c r="Y6134" s="22"/>
      <c r="Z6134" s="41"/>
      <c r="AA6134" s="42"/>
      <c r="AB6134" s="22"/>
      <c r="AC6134" s="22"/>
      <c r="AD6134" s="43"/>
      <c r="AE6134" s="26"/>
      <c r="AF6134" s="26"/>
      <c r="AG6134" s="44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6" t="s">
        <v>1656</v>
      </c>
      <c r="B6135" s="37" t="s">
        <v>1246</v>
      </c>
      <c r="C6135" s="38" t="s">
        <v>1247</v>
      </c>
      <c r="D6135" s="24">
        <f t="shared" si="190"/>
        <v>133600</v>
      </c>
      <c r="E6135" s="32">
        <f t="shared" si="191"/>
        <v>70000</v>
      </c>
      <c r="F6135" s="30">
        <v>18100</v>
      </c>
      <c r="G6135" s="31">
        <v>0</v>
      </c>
      <c r="H6135" s="22">
        <v>18100</v>
      </c>
      <c r="I6135" s="22">
        <v>0</v>
      </c>
      <c r="J6135" s="41">
        <v>18100</v>
      </c>
      <c r="K6135" s="42">
        <v>0</v>
      </c>
      <c r="L6135" s="22">
        <v>16900</v>
      </c>
      <c r="M6135" s="22">
        <v>0</v>
      </c>
      <c r="N6135" s="41">
        <v>18100</v>
      </c>
      <c r="O6135" s="42">
        <v>0</v>
      </c>
      <c r="P6135" s="22">
        <v>18100</v>
      </c>
      <c r="Q6135" s="22">
        <v>0</v>
      </c>
      <c r="R6135" s="41">
        <v>18100</v>
      </c>
      <c r="S6135" s="42">
        <v>0</v>
      </c>
      <c r="T6135" s="22">
        <v>8100</v>
      </c>
      <c r="U6135" s="22">
        <v>70000</v>
      </c>
      <c r="V6135" s="41"/>
      <c r="W6135" s="42"/>
      <c r="X6135" s="22"/>
      <c r="Y6135" s="22"/>
      <c r="Z6135" s="41"/>
      <c r="AA6135" s="42"/>
      <c r="AB6135" s="22"/>
      <c r="AC6135" s="22"/>
      <c r="AD6135" s="43"/>
      <c r="AE6135" s="26"/>
      <c r="AF6135" s="26"/>
      <c r="AG6135" s="44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6" t="s">
        <v>1656</v>
      </c>
      <c r="B6136" s="37" t="s">
        <v>1248</v>
      </c>
      <c r="C6136" s="38" t="s">
        <v>1249</v>
      </c>
      <c r="D6136" s="24">
        <f t="shared" si="190"/>
        <v>57127</v>
      </c>
      <c r="E6136" s="32">
        <f t="shared" si="191"/>
        <v>57127</v>
      </c>
      <c r="F6136" s="30">
        <v>8200</v>
      </c>
      <c r="G6136" s="31">
        <v>0</v>
      </c>
      <c r="H6136" s="22">
        <v>8200</v>
      </c>
      <c r="I6136" s="22">
        <v>0</v>
      </c>
      <c r="J6136" s="41">
        <v>8200</v>
      </c>
      <c r="K6136" s="42">
        <v>0</v>
      </c>
      <c r="L6136" s="22">
        <v>7927</v>
      </c>
      <c r="M6136" s="22">
        <v>0</v>
      </c>
      <c r="N6136" s="41">
        <v>8200</v>
      </c>
      <c r="O6136" s="42">
        <v>0</v>
      </c>
      <c r="P6136" s="22">
        <v>8200</v>
      </c>
      <c r="Q6136" s="22">
        <v>0</v>
      </c>
      <c r="R6136" s="41">
        <v>8200</v>
      </c>
      <c r="S6136" s="42">
        <v>0</v>
      </c>
      <c r="T6136" s="22">
        <v>0</v>
      </c>
      <c r="U6136" s="22">
        <v>57127</v>
      </c>
      <c r="V6136" s="41"/>
      <c r="W6136" s="42"/>
      <c r="X6136" s="22"/>
      <c r="Y6136" s="22"/>
      <c r="Z6136" s="41"/>
      <c r="AA6136" s="42"/>
      <c r="AB6136" s="22"/>
      <c r="AC6136" s="22"/>
      <c r="AD6136" s="43"/>
      <c r="AE6136" s="26"/>
      <c r="AF6136" s="26"/>
      <c r="AG6136" s="44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6" t="s">
        <v>1656</v>
      </c>
      <c r="B6137" s="37" t="s">
        <v>1250</v>
      </c>
      <c r="C6137" s="38" t="s">
        <v>1251</v>
      </c>
      <c r="D6137" s="24">
        <f t="shared" si="190"/>
        <v>29664</v>
      </c>
      <c r="E6137" s="32">
        <f t="shared" si="191"/>
        <v>0</v>
      </c>
      <c r="F6137" s="28">
        <v>5904</v>
      </c>
      <c r="G6137" s="29">
        <v>0</v>
      </c>
      <c r="H6137" s="19">
        <v>3624</v>
      </c>
      <c r="I6137" s="19">
        <v>0</v>
      </c>
      <c r="J6137" s="39">
        <v>0</v>
      </c>
      <c r="K6137" s="40">
        <v>0</v>
      </c>
      <c r="L6137" s="19">
        <v>3336</v>
      </c>
      <c r="M6137" s="19">
        <v>0</v>
      </c>
      <c r="N6137" s="39">
        <v>8160</v>
      </c>
      <c r="O6137" s="40">
        <v>0</v>
      </c>
      <c r="P6137" s="22">
        <v>2664</v>
      </c>
      <c r="Q6137" s="22">
        <v>0</v>
      </c>
      <c r="R6137" s="39">
        <v>2904</v>
      </c>
      <c r="S6137" s="40">
        <v>0</v>
      </c>
      <c r="T6137" s="19">
        <v>3072</v>
      </c>
      <c r="U6137" s="19">
        <v>0</v>
      </c>
      <c r="V6137" s="39"/>
      <c r="W6137" s="40"/>
      <c r="X6137" s="19"/>
      <c r="Y6137" s="19"/>
      <c r="Z6137" s="39"/>
      <c r="AA6137" s="40"/>
      <c r="AB6137" s="19"/>
      <c r="AC6137" s="19"/>
      <c r="AD6137" s="43"/>
      <c r="AE6137" s="26"/>
      <c r="AF6137" s="26"/>
      <c r="AG6137" s="44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6" t="s">
        <v>1656</v>
      </c>
      <c r="B6138" s="37" t="s">
        <v>1252</v>
      </c>
      <c r="C6138" s="38" t="s">
        <v>1253</v>
      </c>
      <c r="D6138" s="24">
        <f t="shared" si="190"/>
        <v>0</v>
      </c>
      <c r="E6138" s="32">
        <f t="shared" si="191"/>
        <v>0</v>
      </c>
      <c r="F6138" s="28"/>
      <c r="G6138" s="29"/>
      <c r="H6138" s="19"/>
      <c r="I6138" s="19"/>
      <c r="J6138" s="39"/>
      <c r="K6138" s="40"/>
      <c r="L6138" s="19"/>
      <c r="M6138" s="19"/>
      <c r="N6138" s="39"/>
      <c r="O6138" s="40"/>
      <c r="P6138" s="19"/>
      <c r="Q6138" s="19"/>
      <c r="R6138" s="39"/>
      <c r="S6138" s="40"/>
      <c r="T6138" s="19"/>
      <c r="U6138" s="19"/>
      <c r="V6138" s="39"/>
      <c r="W6138" s="40"/>
      <c r="X6138" s="19"/>
      <c r="Y6138" s="19"/>
      <c r="Z6138" s="39"/>
      <c r="AA6138" s="40"/>
      <c r="AB6138" s="19"/>
      <c r="AC6138" s="19"/>
      <c r="AD6138" s="43"/>
      <c r="AE6138" s="26"/>
      <c r="AF6138" s="26"/>
      <c r="AG6138" s="44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6" t="s">
        <v>1656</v>
      </c>
      <c r="B6139" s="37" t="s">
        <v>1254</v>
      </c>
      <c r="C6139" s="38" t="s">
        <v>1255</v>
      </c>
      <c r="D6139" s="24">
        <f t="shared" si="190"/>
        <v>154813.5</v>
      </c>
      <c r="E6139" s="32">
        <f t="shared" si="191"/>
        <v>0</v>
      </c>
      <c r="F6139" s="30">
        <v>9500</v>
      </c>
      <c r="G6139" s="31">
        <v>0</v>
      </c>
      <c r="H6139" s="22">
        <v>1450</v>
      </c>
      <c r="I6139" s="22">
        <v>0</v>
      </c>
      <c r="J6139" s="41">
        <v>57955</v>
      </c>
      <c r="K6139" s="42">
        <v>0</v>
      </c>
      <c r="L6139" s="22">
        <v>45708.5</v>
      </c>
      <c r="M6139" s="22">
        <v>0</v>
      </c>
      <c r="N6139" s="41">
        <v>22500</v>
      </c>
      <c r="O6139" s="42">
        <v>0</v>
      </c>
      <c r="P6139" s="19">
        <v>11460</v>
      </c>
      <c r="Q6139" s="19">
        <v>0</v>
      </c>
      <c r="R6139" s="41">
        <v>6240</v>
      </c>
      <c r="S6139" s="42">
        <v>0</v>
      </c>
      <c r="T6139" s="22">
        <v>0</v>
      </c>
      <c r="U6139" s="22">
        <v>0</v>
      </c>
      <c r="V6139" s="41"/>
      <c r="W6139" s="42"/>
      <c r="X6139" s="22"/>
      <c r="Y6139" s="22"/>
      <c r="Z6139" s="41"/>
      <c r="AA6139" s="42"/>
      <c r="AB6139" s="22"/>
      <c r="AC6139" s="22"/>
      <c r="AD6139" s="43"/>
      <c r="AE6139" s="26"/>
      <c r="AF6139" s="26"/>
      <c r="AG6139" s="44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6" t="s">
        <v>1656</v>
      </c>
      <c r="B6140" s="37" t="s">
        <v>1256</v>
      </c>
      <c r="C6140" s="38" t="s">
        <v>1257</v>
      </c>
      <c r="D6140" s="24">
        <f t="shared" si="190"/>
        <v>301156</v>
      </c>
      <c r="E6140" s="32">
        <f t="shared" si="191"/>
        <v>0</v>
      </c>
      <c r="F6140" s="28">
        <v>40887</v>
      </c>
      <c r="G6140" s="29">
        <v>0</v>
      </c>
      <c r="H6140" s="19">
        <v>0</v>
      </c>
      <c r="I6140" s="19">
        <v>0</v>
      </c>
      <c r="J6140" s="39">
        <v>24437</v>
      </c>
      <c r="K6140" s="40">
        <v>0</v>
      </c>
      <c r="L6140" s="19">
        <v>30260</v>
      </c>
      <c r="M6140" s="19">
        <v>0</v>
      </c>
      <c r="N6140" s="39">
        <v>55173</v>
      </c>
      <c r="O6140" s="40">
        <v>0</v>
      </c>
      <c r="P6140" s="22">
        <v>16648</v>
      </c>
      <c r="Q6140" s="22">
        <v>0</v>
      </c>
      <c r="R6140" s="39">
        <v>0</v>
      </c>
      <c r="S6140" s="40">
        <v>0</v>
      </c>
      <c r="T6140" s="19">
        <v>133751</v>
      </c>
      <c r="U6140" s="19">
        <v>0</v>
      </c>
      <c r="V6140" s="39"/>
      <c r="W6140" s="40"/>
      <c r="X6140" s="19"/>
      <c r="Y6140" s="19"/>
      <c r="Z6140" s="39"/>
      <c r="AA6140" s="40"/>
      <c r="AB6140" s="19"/>
      <c r="AC6140" s="19"/>
      <c r="AD6140" s="43"/>
      <c r="AE6140" s="26"/>
      <c r="AF6140" s="26"/>
      <c r="AG6140" s="44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6" t="s">
        <v>1656</v>
      </c>
      <c r="B6141" s="37" t="s">
        <v>1258</v>
      </c>
      <c r="C6141" s="38" t="s">
        <v>1259</v>
      </c>
      <c r="D6141" s="24">
        <f t="shared" si="190"/>
        <v>74160</v>
      </c>
      <c r="E6141" s="32">
        <f t="shared" si="191"/>
        <v>0</v>
      </c>
      <c r="F6141" s="30"/>
      <c r="G6141" s="31"/>
      <c r="H6141" s="22"/>
      <c r="I6141" s="22"/>
      <c r="J6141" s="41">
        <v>49050</v>
      </c>
      <c r="K6141" s="42">
        <v>0</v>
      </c>
      <c r="L6141" s="22">
        <v>0</v>
      </c>
      <c r="M6141" s="22">
        <v>0</v>
      </c>
      <c r="N6141" s="41">
        <v>0</v>
      </c>
      <c r="O6141" s="42">
        <v>0</v>
      </c>
      <c r="P6141" s="19">
        <v>0</v>
      </c>
      <c r="Q6141" s="19">
        <v>0</v>
      </c>
      <c r="R6141" s="41">
        <v>6300</v>
      </c>
      <c r="S6141" s="42">
        <v>0</v>
      </c>
      <c r="T6141" s="22">
        <v>18810</v>
      </c>
      <c r="U6141" s="22">
        <v>0</v>
      </c>
      <c r="V6141" s="41"/>
      <c r="W6141" s="42"/>
      <c r="X6141" s="22"/>
      <c r="Y6141" s="22"/>
      <c r="Z6141" s="41"/>
      <c r="AA6141" s="42"/>
      <c r="AB6141" s="22"/>
      <c r="AC6141" s="22"/>
      <c r="AD6141" s="43"/>
      <c r="AE6141" s="26"/>
      <c r="AF6141" s="26"/>
      <c r="AG6141" s="44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6" t="s">
        <v>1656</v>
      </c>
      <c r="B6142" s="37" t="s">
        <v>1260</v>
      </c>
      <c r="C6142" s="38" t="s">
        <v>1261</v>
      </c>
      <c r="D6142" s="24">
        <f t="shared" si="190"/>
        <v>0</v>
      </c>
      <c r="E6142" s="32">
        <f t="shared" si="191"/>
        <v>0</v>
      </c>
      <c r="F6142" s="30"/>
      <c r="G6142" s="31"/>
      <c r="H6142" s="22"/>
      <c r="I6142" s="22"/>
      <c r="J6142" s="41"/>
      <c r="K6142" s="42"/>
      <c r="L6142" s="22"/>
      <c r="M6142" s="22"/>
      <c r="N6142" s="41"/>
      <c r="O6142" s="42"/>
      <c r="P6142" s="22"/>
      <c r="Q6142" s="22"/>
      <c r="R6142" s="41"/>
      <c r="S6142" s="42"/>
      <c r="T6142" s="22"/>
      <c r="U6142" s="22"/>
      <c r="V6142" s="41"/>
      <c r="W6142" s="42"/>
      <c r="X6142" s="22"/>
      <c r="Y6142" s="22"/>
      <c r="Z6142" s="41"/>
      <c r="AA6142" s="42"/>
      <c r="AB6142" s="22"/>
      <c r="AC6142" s="22"/>
      <c r="AD6142" s="43"/>
      <c r="AE6142" s="26"/>
      <c r="AF6142" s="26"/>
      <c r="AG6142" s="44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6" t="s">
        <v>1656</v>
      </c>
      <c r="B6143" s="37" t="s">
        <v>1262</v>
      </c>
      <c r="C6143" s="38" t="s">
        <v>1263</v>
      </c>
      <c r="D6143" s="24">
        <f t="shared" si="190"/>
        <v>0</v>
      </c>
      <c r="E6143" s="32">
        <f t="shared" si="191"/>
        <v>0</v>
      </c>
      <c r="F6143" s="28"/>
      <c r="G6143" s="29"/>
      <c r="H6143" s="19"/>
      <c r="I6143" s="19"/>
      <c r="J6143" s="39"/>
      <c r="K6143" s="40"/>
      <c r="L6143" s="19"/>
      <c r="M6143" s="19"/>
      <c r="N6143" s="39"/>
      <c r="O6143" s="40"/>
      <c r="P6143" s="22"/>
      <c r="Q6143" s="22"/>
      <c r="R6143" s="39"/>
      <c r="S6143" s="40"/>
      <c r="T6143" s="19"/>
      <c r="U6143" s="19"/>
      <c r="V6143" s="39"/>
      <c r="W6143" s="40"/>
      <c r="X6143" s="19"/>
      <c r="Y6143" s="19"/>
      <c r="Z6143" s="39"/>
      <c r="AA6143" s="40"/>
      <c r="AB6143" s="19"/>
      <c r="AC6143" s="19"/>
      <c r="AD6143" s="43"/>
      <c r="AE6143" s="26"/>
      <c r="AF6143" s="26"/>
      <c r="AG6143" s="44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6" t="s">
        <v>1656</v>
      </c>
      <c r="B6144" s="37" t="s">
        <v>1264</v>
      </c>
      <c r="C6144" s="38" t="s">
        <v>1265</v>
      </c>
      <c r="D6144" s="24">
        <f t="shared" si="190"/>
        <v>604996.41</v>
      </c>
      <c r="E6144" s="32">
        <f t="shared" si="191"/>
        <v>0</v>
      </c>
      <c r="F6144" s="28">
        <v>96810.15</v>
      </c>
      <c r="G6144" s="29">
        <v>0</v>
      </c>
      <c r="H6144" s="19">
        <v>94818.91</v>
      </c>
      <c r="I6144" s="19">
        <v>0</v>
      </c>
      <c r="J6144" s="39">
        <v>0</v>
      </c>
      <c r="K6144" s="40">
        <v>0</v>
      </c>
      <c r="L6144" s="19">
        <v>199448.82</v>
      </c>
      <c r="M6144" s="19">
        <v>0</v>
      </c>
      <c r="N6144" s="39">
        <v>1612.38</v>
      </c>
      <c r="O6144" s="40">
        <v>0</v>
      </c>
      <c r="P6144" s="19">
        <v>60522.67</v>
      </c>
      <c r="Q6144" s="19">
        <v>0</v>
      </c>
      <c r="R6144" s="39">
        <v>0</v>
      </c>
      <c r="S6144" s="40">
        <v>0</v>
      </c>
      <c r="T6144" s="19">
        <v>151783.48000000001</v>
      </c>
      <c r="U6144" s="19">
        <v>0</v>
      </c>
      <c r="V6144" s="39"/>
      <c r="W6144" s="40"/>
      <c r="X6144" s="19"/>
      <c r="Y6144" s="19"/>
      <c r="Z6144" s="39"/>
      <c r="AA6144" s="40"/>
      <c r="AB6144" s="19"/>
      <c r="AC6144" s="19"/>
      <c r="AD6144" s="43"/>
      <c r="AE6144" s="26"/>
      <c r="AF6144" s="26"/>
      <c r="AG6144" s="44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6" t="s">
        <v>1656</v>
      </c>
      <c r="B6145" s="37" t="s">
        <v>1266</v>
      </c>
      <c r="C6145" s="38" t="s">
        <v>1267</v>
      </c>
      <c r="D6145" s="24">
        <f t="shared" si="190"/>
        <v>0</v>
      </c>
      <c r="E6145" s="32">
        <f t="shared" si="191"/>
        <v>0</v>
      </c>
      <c r="F6145" s="28"/>
      <c r="G6145" s="29"/>
      <c r="H6145" s="19"/>
      <c r="I6145" s="19"/>
      <c r="J6145" s="39"/>
      <c r="K6145" s="40"/>
      <c r="L6145" s="19"/>
      <c r="M6145" s="19"/>
      <c r="N6145" s="39"/>
      <c r="O6145" s="40"/>
      <c r="P6145" s="19"/>
      <c r="Q6145" s="19"/>
      <c r="R6145" s="39"/>
      <c r="S6145" s="40"/>
      <c r="T6145" s="19"/>
      <c r="U6145" s="19"/>
      <c r="V6145" s="39"/>
      <c r="W6145" s="40"/>
      <c r="X6145" s="19"/>
      <c r="Y6145" s="19"/>
      <c r="Z6145" s="39"/>
      <c r="AA6145" s="40"/>
      <c r="AB6145" s="19"/>
      <c r="AC6145" s="19"/>
      <c r="AD6145" s="43"/>
      <c r="AE6145" s="26"/>
      <c r="AF6145" s="26"/>
      <c r="AG6145" s="44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6" t="s">
        <v>1656</v>
      </c>
      <c r="B6146" s="37" t="s">
        <v>1268</v>
      </c>
      <c r="C6146" s="38" t="s">
        <v>1269</v>
      </c>
      <c r="D6146" s="24">
        <f t="shared" si="190"/>
        <v>17593.34</v>
      </c>
      <c r="E6146" s="32">
        <f t="shared" si="191"/>
        <v>110.8</v>
      </c>
      <c r="F6146" s="28">
        <v>1781.02</v>
      </c>
      <c r="G6146" s="29">
        <v>0</v>
      </c>
      <c r="H6146" s="19">
        <v>1616.29</v>
      </c>
      <c r="I6146" s="19">
        <v>0</v>
      </c>
      <c r="J6146" s="39">
        <v>5949.79</v>
      </c>
      <c r="K6146" s="40">
        <v>0</v>
      </c>
      <c r="L6146" s="19">
        <v>1479.28</v>
      </c>
      <c r="M6146" s="19">
        <v>0</v>
      </c>
      <c r="N6146" s="39">
        <v>1488.92</v>
      </c>
      <c r="O6146" s="40">
        <v>0</v>
      </c>
      <c r="P6146" s="19">
        <v>533.92999999999995</v>
      </c>
      <c r="Q6146" s="19">
        <v>0</v>
      </c>
      <c r="R6146" s="39">
        <v>2694.9</v>
      </c>
      <c r="S6146" s="40">
        <v>0</v>
      </c>
      <c r="T6146" s="19">
        <v>2049.21</v>
      </c>
      <c r="U6146" s="19">
        <v>110.8</v>
      </c>
      <c r="V6146" s="39"/>
      <c r="W6146" s="40"/>
      <c r="X6146" s="19"/>
      <c r="Y6146" s="19"/>
      <c r="Z6146" s="39"/>
      <c r="AA6146" s="40"/>
      <c r="AB6146" s="19"/>
      <c r="AC6146" s="19"/>
      <c r="AD6146" s="43"/>
      <c r="AE6146" s="26"/>
      <c r="AF6146" s="26"/>
      <c r="AG6146" s="44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6" t="s">
        <v>1656</v>
      </c>
      <c r="B6147" s="37" t="s">
        <v>1270</v>
      </c>
      <c r="C6147" s="38" t="s">
        <v>1271</v>
      </c>
      <c r="D6147" s="24">
        <f t="shared" si="190"/>
        <v>28783</v>
      </c>
      <c r="E6147" s="32">
        <f t="shared" si="191"/>
        <v>2878.3</v>
      </c>
      <c r="F6147" s="28"/>
      <c r="G6147" s="29"/>
      <c r="H6147" s="19"/>
      <c r="I6147" s="19"/>
      <c r="J6147" s="39">
        <v>14391.5</v>
      </c>
      <c r="K6147" s="40">
        <v>0</v>
      </c>
      <c r="L6147" s="19">
        <v>0</v>
      </c>
      <c r="M6147" s="19">
        <v>0</v>
      </c>
      <c r="N6147" s="39">
        <v>0</v>
      </c>
      <c r="O6147" s="40">
        <v>2878.3</v>
      </c>
      <c r="P6147" s="19">
        <v>0</v>
      </c>
      <c r="Q6147" s="19">
        <v>0</v>
      </c>
      <c r="R6147" s="39">
        <v>11513.2</v>
      </c>
      <c r="S6147" s="40">
        <v>0</v>
      </c>
      <c r="T6147" s="19">
        <v>2878.3</v>
      </c>
      <c r="U6147" s="19">
        <v>0</v>
      </c>
      <c r="V6147" s="39"/>
      <c r="W6147" s="40"/>
      <c r="X6147" s="19"/>
      <c r="Y6147" s="19"/>
      <c r="Z6147" s="39"/>
      <c r="AA6147" s="40"/>
      <c r="AB6147" s="19"/>
      <c r="AC6147" s="19"/>
      <c r="AD6147" s="43"/>
      <c r="AE6147" s="26"/>
      <c r="AF6147" s="26"/>
      <c r="AG6147" s="44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6" t="s">
        <v>1656</v>
      </c>
      <c r="B6148" s="37" t="s">
        <v>1272</v>
      </c>
      <c r="C6148" s="38" t="s">
        <v>1273</v>
      </c>
      <c r="D6148" s="24">
        <f t="shared" ref="D6148:D6211" si="192">F6148+H6148+J6148+L6148+N6148+P6148+R6148+T6148+V6148+X6148+Z6148+AB6148</f>
        <v>4575</v>
      </c>
      <c r="E6148" s="32">
        <f t="shared" ref="E6148:E6211" si="193">G6148+I6148+K6148+M6148+O6148+Q6148+S6148+U6148+W6148+Y6148+AA6148+AC6148</f>
        <v>0</v>
      </c>
      <c r="F6148" s="28"/>
      <c r="G6148" s="29"/>
      <c r="H6148" s="19">
        <v>580</v>
      </c>
      <c r="I6148" s="19">
        <v>0</v>
      </c>
      <c r="J6148" s="39">
        <v>0</v>
      </c>
      <c r="K6148" s="40">
        <v>0</v>
      </c>
      <c r="L6148" s="19">
        <v>806</v>
      </c>
      <c r="M6148" s="19">
        <v>0</v>
      </c>
      <c r="N6148" s="39">
        <v>385</v>
      </c>
      <c r="O6148" s="40">
        <v>0</v>
      </c>
      <c r="P6148" s="19">
        <v>1617</v>
      </c>
      <c r="Q6148" s="19">
        <v>0</v>
      </c>
      <c r="R6148" s="39">
        <v>0</v>
      </c>
      <c r="S6148" s="40">
        <v>0</v>
      </c>
      <c r="T6148" s="19">
        <v>1187</v>
      </c>
      <c r="U6148" s="19">
        <v>0</v>
      </c>
      <c r="V6148" s="39"/>
      <c r="W6148" s="40"/>
      <c r="X6148" s="19"/>
      <c r="Y6148" s="19"/>
      <c r="Z6148" s="39"/>
      <c r="AA6148" s="40"/>
      <c r="AB6148" s="19"/>
      <c r="AC6148" s="19"/>
      <c r="AD6148" s="43"/>
      <c r="AE6148" s="26"/>
      <c r="AF6148" s="26"/>
      <c r="AG6148" s="44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6" t="s">
        <v>1656</v>
      </c>
      <c r="B6149" s="37" t="s">
        <v>1274</v>
      </c>
      <c r="C6149" s="38" t="s">
        <v>1275</v>
      </c>
      <c r="D6149" s="24">
        <f t="shared" si="192"/>
        <v>0</v>
      </c>
      <c r="E6149" s="32">
        <f t="shared" si="193"/>
        <v>0</v>
      </c>
      <c r="F6149" s="30"/>
      <c r="G6149" s="31"/>
      <c r="H6149" s="22"/>
      <c r="I6149" s="22"/>
      <c r="J6149" s="41"/>
      <c r="K6149" s="42"/>
      <c r="L6149" s="22"/>
      <c r="M6149" s="22"/>
      <c r="N6149" s="41"/>
      <c r="O6149" s="42"/>
      <c r="P6149" s="19"/>
      <c r="Q6149" s="19"/>
      <c r="R6149" s="41"/>
      <c r="S6149" s="42"/>
      <c r="T6149" s="22"/>
      <c r="U6149" s="22"/>
      <c r="V6149" s="41"/>
      <c r="W6149" s="42"/>
      <c r="X6149" s="22"/>
      <c r="Y6149" s="22"/>
      <c r="Z6149" s="41"/>
      <c r="AA6149" s="42"/>
      <c r="AB6149" s="22"/>
      <c r="AC6149" s="22"/>
      <c r="AD6149" s="43"/>
      <c r="AE6149" s="26"/>
      <c r="AF6149" s="26"/>
      <c r="AG6149" s="44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6" t="s">
        <v>1656</v>
      </c>
      <c r="B6150" s="37" t="s">
        <v>1276</v>
      </c>
      <c r="C6150" s="38" t="s">
        <v>1277</v>
      </c>
      <c r="D6150" s="24">
        <f t="shared" si="192"/>
        <v>48610.1</v>
      </c>
      <c r="E6150" s="32">
        <f t="shared" si="193"/>
        <v>0</v>
      </c>
      <c r="F6150" s="30"/>
      <c r="G6150" s="31"/>
      <c r="H6150" s="22"/>
      <c r="I6150" s="22"/>
      <c r="J6150" s="41">
        <v>48610.1</v>
      </c>
      <c r="K6150" s="42">
        <v>0</v>
      </c>
      <c r="L6150" s="22">
        <v>0</v>
      </c>
      <c r="M6150" s="22">
        <v>0</v>
      </c>
      <c r="N6150" s="41">
        <v>0</v>
      </c>
      <c r="O6150" s="42">
        <v>0</v>
      </c>
      <c r="P6150" s="22">
        <v>0</v>
      </c>
      <c r="Q6150" s="22">
        <v>0</v>
      </c>
      <c r="R6150" s="41">
        <v>0</v>
      </c>
      <c r="S6150" s="42">
        <v>0</v>
      </c>
      <c r="T6150" s="22">
        <v>0</v>
      </c>
      <c r="U6150" s="22">
        <v>0</v>
      </c>
      <c r="V6150" s="41"/>
      <c r="W6150" s="42"/>
      <c r="X6150" s="22"/>
      <c r="Y6150" s="22"/>
      <c r="Z6150" s="41"/>
      <c r="AA6150" s="42"/>
      <c r="AB6150" s="22"/>
      <c r="AC6150" s="22"/>
      <c r="AD6150" s="43"/>
      <c r="AE6150" s="26"/>
      <c r="AF6150" s="26"/>
      <c r="AG6150" s="44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6" t="s">
        <v>1656</v>
      </c>
      <c r="B6151" s="37" t="s">
        <v>1278</v>
      </c>
      <c r="C6151" s="38" t="s">
        <v>1279</v>
      </c>
      <c r="D6151" s="24">
        <f t="shared" si="192"/>
        <v>3156282.0000000005</v>
      </c>
      <c r="E6151" s="32">
        <f t="shared" si="193"/>
        <v>101453.05</v>
      </c>
      <c r="F6151" s="28">
        <v>333318.88</v>
      </c>
      <c r="G6151" s="29">
        <v>0</v>
      </c>
      <c r="H6151" s="19">
        <v>341085.33</v>
      </c>
      <c r="I6151" s="19">
        <v>0</v>
      </c>
      <c r="J6151" s="39">
        <v>233485.07</v>
      </c>
      <c r="K6151" s="40">
        <v>0</v>
      </c>
      <c r="L6151" s="19">
        <v>679060.9</v>
      </c>
      <c r="M6151" s="19">
        <v>101453.05</v>
      </c>
      <c r="N6151" s="39">
        <v>489077.03</v>
      </c>
      <c r="O6151" s="40">
        <v>0</v>
      </c>
      <c r="P6151" s="22">
        <v>366666.93</v>
      </c>
      <c r="Q6151" s="22">
        <v>0</v>
      </c>
      <c r="R6151" s="39">
        <v>409691.18</v>
      </c>
      <c r="S6151" s="40">
        <v>0</v>
      </c>
      <c r="T6151" s="19">
        <v>303896.68</v>
      </c>
      <c r="U6151" s="19">
        <v>0</v>
      </c>
      <c r="V6151" s="39"/>
      <c r="W6151" s="40"/>
      <c r="X6151" s="19"/>
      <c r="Y6151" s="19"/>
      <c r="Z6151" s="39"/>
      <c r="AA6151" s="40"/>
      <c r="AB6151" s="19"/>
      <c r="AC6151" s="19"/>
      <c r="AD6151" s="43"/>
      <c r="AE6151" s="26"/>
      <c r="AF6151" s="26"/>
      <c r="AG6151" s="44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6" t="s">
        <v>1656</v>
      </c>
      <c r="B6152" s="37" t="s">
        <v>1280</v>
      </c>
      <c r="C6152" s="38" t="s">
        <v>1281</v>
      </c>
      <c r="D6152" s="24">
        <f t="shared" si="192"/>
        <v>41673.599999999999</v>
      </c>
      <c r="E6152" s="32">
        <f t="shared" si="193"/>
        <v>0</v>
      </c>
      <c r="F6152" s="30">
        <v>14440</v>
      </c>
      <c r="G6152" s="31">
        <v>0</v>
      </c>
      <c r="H6152" s="22">
        <v>3670</v>
      </c>
      <c r="I6152" s="22">
        <v>0</v>
      </c>
      <c r="J6152" s="41">
        <v>200</v>
      </c>
      <c r="K6152" s="42">
        <v>0</v>
      </c>
      <c r="L6152" s="22">
        <v>8710</v>
      </c>
      <c r="M6152" s="22">
        <v>0</v>
      </c>
      <c r="N6152" s="41">
        <v>3810</v>
      </c>
      <c r="O6152" s="42">
        <v>0</v>
      </c>
      <c r="P6152" s="19">
        <v>3680</v>
      </c>
      <c r="Q6152" s="19">
        <v>0</v>
      </c>
      <c r="R6152" s="41">
        <v>1333.6</v>
      </c>
      <c r="S6152" s="42">
        <v>0</v>
      </c>
      <c r="T6152" s="22">
        <v>5830</v>
      </c>
      <c r="U6152" s="22">
        <v>0</v>
      </c>
      <c r="V6152" s="41"/>
      <c r="W6152" s="42"/>
      <c r="X6152" s="22"/>
      <c r="Y6152" s="22"/>
      <c r="Z6152" s="41"/>
      <c r="AA6152" s="42"/>
      <c r="AB6152" s="22"/>
      <c r="AC6152" s="22"/>
      <c r="AD6152" s="43"/>
      <c r="AE6152" s="26"/>
      <c r="AF6152" s="26"/>
      <c r="AG6152" s="44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6" t="s">
        <v>1656</v>
      </c>
      <c r="B6153" s="37" t="s">
        <v>1282</v>
      </c>
      <c r="C6153" s="38" t="s">
        <v>1283</v>
      </c>
      <c r="D6153" s="24">
        <f t="shared" si="192"/>
        <v>656100.63</v>
      </c>
      <c r="E6153" s="32">
        <f t="shared" si="193"/>
        <v>0</v>
      </c>
      <c r="F6153" s="28">
        <v>33493.56</v>
      </c>
      <c r="G6153" s="29">
        <v>0</v>
      </c>
      <c r="H6153" s="19">
        <v>0</v>
      </c>
      <c r="I6153" s="19">
        <v>0</v>
      </c>
      <c r="J6153" s="39">
        <v>166091.37</v>
      </c>
      <c r="K6153" s="40">
        <v>0</v>
      </c>
      <c r="L6153" s="19">
        <v>106629.34</v>
      </c>
      <c r="M6153" s="19">
        <v>0</v>
      </c>
      <c r="N6153" s="39">
        <v>102469.8</v>
      </c>
      <c r="O6153" s="40">
        <v>0</v>
      </c>
      <c r="P6153" s="22">
        <v>91399.81</v>
      </c>
      <c r="Q6153" s="22">
        <v>0</v>
      </c>
      <c r="R6153" s="39">
        <v>35274.29</v>
      </c>
      <c r="S6153" s="40">
        <v>0</v>
      </c>
      <c r="T6153" s="19">
        <v>120742.46</v>
      </c>
      <c r="U6153" s="19">
        <v>0</v>
      </c>
      <c r="V6153" s="39"/>
      <c r="W6153" s="40"/>
      <c r="X6153" s="19"/>
      <c r="Y6153" s="19"/>
      <c r="Z6153" s="39"/>
      <c r="AA6153" s="40"/>
      <c r="AB6153" s="19"/>
      <c r="AC6153" s="19"/>
      <c r="AD6153" s="43"/>
      <c r="AE6153" s="26"/>
      <c r="AF6153" s="26"/>
      <c r="AG6153" s="44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6" t="s">
        <v>1656</v>
      </c>
      <c r="B6154" s="37" t="s">
        <v>1284</v>
      </c>
      <c r="C6154" s="38" t="s">
        <v>1285</v>
      </c>
      <c r="D6154" s="24">
        <f t="shared" si="192"/>
        <v>931116.79999999993</v>
      </c>
      <c r="E6154" s="32">
        <f t="shared" si="193"/>
        <v>0</v>
      </c>
      <c r="F6154" s="28">
        <v>177531.7</v>
      </c>
      <c r="G6154" s="29">
        <v>0</v>
      </c>
      <c r="H6154" s="19">
        <v>74782.5</v>
      </c>
      <c r="I6154" s="19">
        <v>0</v>
      </c>
      <c r="J6154" s="39">
        <v>5265</v>
      </c>
      <c r="K6154" s="40">
        <v>0</v>
      </c>
      <c r="L6154" s="19">
        <v>86165</v>
      </c>
      <c r="M6154" s="19">
        <v>0</v>
      </c>
      <c r="N6154" s="39">
        <v>158216</v>
      </c>
      <c r="O6154" s="40">
        <v>0</v>
      </c>
      <c r="P6154" s="19">
        <v>192703</v>
      </c>
      <c r="Q6154" s="19">
        <v>0</v>
      </c>
      <c r="R6154" s="39">
        <v>158268</v>
      </c>
      <c r="S6154" s="40">
        <v>0</v>
      </c>
      <c r="T6154" s="19">
        <v>78185.600000000006</v>
      </c>
      <c r="U6154" s="19">
        <v>0</v>
      </c>
      <c r="V6154" s="39"/>
      <c r="W6154" s="40"/>
      <c r="X6154" s="19"/>
      <c r="Y6154" s="19"/>
      <c r="Z6154" s="39"/>
      <c r="AA6154" s="40"/>
      <c r="AB6154" s="19"/>
      <c r="AC6154" s="19"/>
      <c r="AD6154" s="43"/>
      <c r="AE6154" s="26"/>
      <c r="AF6154" s="26"/>
      <c r="AG6154" s="44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6" t="s">
        <v>1656</v>
      </c>
      <c r="B6155" s="37" t="s">
        <v>1286</v>
      </c>
      <c r="C6155" s="38" t="s">
        <v>1287</v>
      </c>
      <c r="D6155" s="24">
        <f t="shared" si="192"/>
        <v>305549</v>
      </c>
      <c r="E6155" s="32">
        <f t="shared" si="193"/>
        <v>9</v>
      </c>
      <c r="F6155" s="28">
        <v>57730</v>
      </c>
      <c r="G6155" s="29">
        <v>0</v>
      </c>
      <c r="H6155" s="19">
        <v>37210</v>
      </c>
      <c r="I6155" s="19">
        <v>0</v>
      </c>
      <c r="J6155" s="39">
        <v>33100</v>
      </c>
      <c r="K6155" s="40">
        <v>0</v>
      </c>
      <c r="L6155" s="19">
        <v>45840</v>
      </c>
      <c r="M6155" s="19">
        <v>0</v>
      </c>
      <c r="N6155" s="39">
        <v>39050</v>
      </c>
      <c r="O6155" s="40">
        <v>0</v>
      </c>
      <c r="P6155" s="19">
        <v>36100</v>
      </c>
      <c r="Q6155" s="19">
        <v>0</v>
      </c>
      <c r="R6155" s="39">
        <v>18119</v>
      </c>
      <c r="S6155" s="40">
        <v>0</v>
      </c>
      <c r="T6155" s="19">
        <v>38400</v>
      </c>
      <c r="U6155" s="19">
        <v>9</v>
      </c>
      <c r="V6155" s="39"/>
      <c r="W6155" s="40"/>
      <c r="X6155" s="19"/>
      <c r="Y6155" s="19"/>
      <c r="Z6155" s="39"/>
      <c r="AA6155" s="40"/>
      <c r="AB6155" s="19"/>
      <c r="AC6155" s="19"/>
      <c r="AD6155" s="43"/>
      <c r="AE6155" s="26"/>
      <c r="AF6155" s="26"/>
      <c r="AG6155" s="44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6" t="s">
        <v>1656</v>
      </c>
      <c r="B6156" s="37" t="s">
        <v>1288</v>
      </c>
      <c r="C6156" s="38" t="s">
        <v>1289</v>
      </c>
      <c r="D6156" s="24">
        <f t="shared" si="192"/>
        <v>146550</v>
      </c>
      <c r="E6156" s="32">
        <f t="shared" si="193"/>
        <v>0</v>
      </c>
      <c r="F6156" s="28">
        <v>10600</v>
      </c>
      <c r="G6156" s="29">
        <v>0</v>
      </c>
      <c r="H6156" s="19">
        <v>0</v>
      </c>
      <c r="I6156" s="19">
        <v>0</v>
      </c>
      <c r="J6156" s="39">
        <v>0</v>
      </c>
      <c r="K6156" s="40">
        <v>0</v>
      </c>
      <c r="L6156" s="19">
        <v>0</v>
      </c>
      <c r="M6156" s="19">
        <v>0</v>
      </c>
      <c r="N6156" s="39">
        <v>0</v>
      </c>
      <c r="O6156" s="40">
        <v>0</v>
      </c>
      <c r="P6156" s="19">
        <v>106600</v>
      </c>
      <c r="Q6156" s="19">
        <v>0</v>
      </c>
      <c r="R6156" s="39">
        <v>5000</v>
      </c>
      <c r="S6156" s="40">
        <v>0</v>
      </c>
      <c r="T6156" s="19">
        <v>24350</v>
      </c>
      <c r="U6156" s="19">
        <v>0</v>
      </c>
      <c r="V6156" s="39"/>
      <c r="W6156" s="40"/>
      <c r="X6156" s="19"/>
      <c r="Y6156" s="19"/>
      <c r="Z6156" s="39"/>
      <c r="AA6156" s="40"/>
      <c r="AB6156" s="19"/>
      <c r="AC6156" s="19"/>
      <c r="AD6156" s="43"/>
      <c r="AE6156" s="26"/>
      <c r="AF6156" s="26"/>
      <c r="AG6156" s="44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6" t="s">
        <v>1656</v>
      </c>
      <c r="B6157" s="37" t="s">
        <v>1290</v>
      </c>
      <c r="C6157" s="38" t="s">
        <v>1291</v>
      </c>
      <c r="D6157" s="24">
        <f t="shared" si="192"/>
        <v>143466.45000000001</v>
      </c>
      <c r="E6157" s="32">
        <f t="shared" si="193"/>
        <v>0</v>
      </c>
      <c r="F6157" s="28"/>
      <c r="G6157" s="29"/>
      <c r="H6157" s="19">
        <v>49826.45</v>
      </c>
      <c r="I6157" s="19">
        <v>0</v>
      </c>
      <c r="J6157" s="39">
        <v>28750</v>
      </c>
      <c r="K6157" s="40">
        <v>0</v>
      </c>
      <c r="L6157" s="19">
        <v>30850</v>
      </c>
      <c r="M6157" s="19">
        <v>0</v>
      </c>
      <c r="N6157" s="39">
        <v>1680</v>
      </c>
      <c r="O6157" s="40">
        <v>0</v>
      </c>
      <c r="P6157" s="19">
        <v>32360</v>
      </c>
      <c r="Q6157" s="19">
        <v>0</v>
      </c>
      <c r="R6157" s="39">
        <v>0</v>
      </c>
      <c r="S6157" s="40">
        <v>0</v>
      </c>
      <c r="T6157" s="19">
        <v>0</v>
      </c>
      <c r="U6157" s="19">
        <v>0</v>
      </c>
      <c r="V6157" s="39"/>
      <c r="W6157" s="40"/>
      <c r="X6157" s="19"/>
      <c r="Y6157" s="19"/>
      <c r="Z6157" s="39"/>
      <c r="AA6157" s="40"/>
      <c r="AB6157" s="19"/>
      <c r="AC6157" s="19"/>
      <c r="AD6157" s="43"/>
      <c r="AE6157" s="26"/>
      <c r="AF6157" s="26"/>
      <c r="AG6157" s="44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6" t="s">
        <v>1656</v>
      </c>
      <c r="B6158" s="37" t="s">
        <v>1292</v>
      </c>
      <c r="C6158" s="38" t="s">
        <v>1293</v>
      </c>
      <c r="D6158" s="24">
        <f t="shared" si="192"/>
        <v>10390</v>
      </c>
      <c r="E6158" s="32">
        <f t="shared" si="193"/>
        <v>0</v>
      </c>
      <c r="F6158" s="30"/>
      <c r="G6158" s="31"/>
      <c r="H6158" s="22"/>
      <c r="I6158" s="22"/>
      <c r="J6158" s="41"/>
      <c r="K6158" s="42"/>
      <c r="L6158" s="22"/>
      <c r="M6158" s="22"/>
      <c r="N6158" s="41"/>
      <c r="O6158" s="42"/>
      <c r="P6158" s="19"/>
      <c r="Q6158" s="19"/>
      <c r="R6158" s="41">
        <v>10390</v>
      </c>
      <c r="S6158" s="42">
        <v>0</v>
      </c>
      <c r="T6158" s="22">
        <v>0</v>
      </c>
      <c r="U6158" s="22">
        <v>0</v>
      </c>
      <c r="V6158" s="41"/>
      <c r="W6158" s="42"/>
      <c r="X6158" s="22"/>
      <c r="Y6158" s="22"/>
      <c r="Z6158" s="41"/>
      <c r="AA6158" s="42"/>
      <c r="AB6158" s="22"/>
      <c r="AC6158" s="22"/>
      <c r="AD6158" s="43"/>
      <c r="AE6158" s="26"/>
      <c r="AF6158" s="26"/>
      <c r="AG6158" s="44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6" t="s">
        <v>1656</v>
      </c>
      <c r="B6159" s="37" t="s">
        <v>1294</v>
      </c>
      <c r="C6159" s="38" t="s">
        <v>1295</v>
      </c>
      <c r="D6159" s="24">
        <f t="shared" si="192"/>
        <v>200780</v>
      </c>
      <c r="E6159" s="32">
        <f t="shared" si="193"/>
        <v>0</v>
      </c>
      <c r="F6159" s="28">
        <v>30800</v>
      </c>
      <c r="G6159" s="29">
        <v>0</v>
      </c>
      <c r="H6159" s="19">
        <v>2700</v>
      </c>
      <c r="I6159" s="19">
        <v>0</v>
      </c>
      <c r="J6159" s="39">
        <v>0</v>
      </c>
      <c r="K6159" s="40">
        <v>0</v>
      </c>
      <c r="L6159" s="19">
        <v>16700</v>
      </c>
      <c r="M6159" s="19">
        <v>0</v>
      </c>
      <c r="N6159" s="39">
        <v>24000</v>
      </c>
      <c r="O6159" s="40">
        <v>0</v>
      </c>
      <c r="P6159" s="22">
        <v>29900</v>
      </c>
      <c r="Q6159" s="22">
        <v>0</v>
      </c>
      <c r="R6159" s="39">
        <v>20000</v>
      </c>
      <c r="S6159" s="40">
        <v>0</v>
      </c>
      <c r="T6159" s="19">
        <v>76680</v>
      </c>
      <c r="U6159" s="19">
        <v>0</v>
      </c>
      <c r="V6159" s="39"/>
      <c r="W6159" s="40"/>
      <c r="X6159" s="19"/>
      <c r="Y6159" s="19"/>
      <c r="Z6159" s="39"/>
      <c r="AA6159" s="40"/>
      <c r="AB6159" s="19"/>
      <c r="AC6159" s="19"/>
      <c r="AD6159" s="43" t="s">
        <v>1660</v>
      </c>
      <c r="AE6159" s="26" t="s">
        <v>1637</v>
      </c>
      <c r="AF6159" s="26"/>
      <c r="AG6159" s="44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6" t="s">
        <v>1656</v>
      </c>
      <c r="B6160" s="37" t="s">
        <v>1296</v>
      </c>
      <c r="C6160" s="38" t="s">
        <v>1297</v>
      </c>
      <c r="D6160" s="24">
        <f t="shared" si="192"/>
        <v>0</v>
      </c>
      <c r="E6160" s="32">
        <f t="shared" si="193"/>
        <v>0</v>
      </c>
      <c r="F6160" s="30"/>
      <c r="G6160" s="31"/>
      <c r="H6160" s="22"/>
      <c r="I6160" s="22"/>
      <c r="J6160" s="41"/>
      <c r="K6160" s="42"/>
      <c r="L6160" s="22"/>
      <c r="M6160" s="22"/>
      <c r="N6160" s="41"/>
      <c r="O6160" s="42"/>
      <c r="P6160" s="19"/>
      <c r="Q6160" s="19"/>
      <c r="R6160" s="41"/>
      <c r="S6160" s="42"/>
      <c r="T6160" s="22"/>
      <c r="U6160" s="22"/>
      <c r="V6160" s="41"/>
      <c r="W6160" s="42"/>
      <c r="X6160" s="22"/>
      <c r="Y6160" s="22"/>
      <c r="Z6160" s="41"/>
      <c r="AA6160" s="42"/>
      <c r="AB6160" s="22"/>
      <c r="AC6160" s="22"/>
      <c r="AD6160" s="43"/>
      <c r="AE6160" s="26"/>
      <c r="AF6160" s="26"/>
      <c r="AG6160" s="44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6" t="s">
        <v>1656</v>
      </c>
      <c r="B6161" s="37" t="s">
        <v>1298</v>
      </c>
      <c r="C6161" s="38" t="s">
        <v>1299</v>
      </c>
      <c r="D6161" s="24">
        <f t="shared" si="192"/>
        <v>0</v>
      </c>
      <c r="E6161" s="32">
        <f t="shared" si="193"/>
        <v>0</v>
      </c>
      <c r="F6161" s="30"/>
      <c r="G6161" s="31"/>
      <c r="H6161" s="22"/>
      <c r="I6161" s="22"/>
      <c r="J6161" s="41"/>
      <c r="K6161" s="42"/>
      <c r="L6161" s="22"/>
      <c r="M6161" s="22"/>
      <c r="N6161" s="41"/>
      <c r="O6161" s="42"/>
      <c r="P6161" s="22"/>
      <c r="Q6161" s="22"/>
      <c r="R6161" s="41"/>
      <c r="S6161" s="42"/>
      <c r="T6161" s="22"/>
      <c r="U6161" s="22"/>
      <c r="V6161" s="41"/>
      <c r="W6161" s="42"/>
      <c r="X6161" s="22"/>
      <c r="Y6161" s="22"/>
      <c r="Z6161" s="41"/>
      <c r="AA6161" s="42"/>
      <c r="AB6161" s="22"/>
      <c r="AC6161" s="22"/>
      <c r="AD6161" s="43"/>
      <c r="AE6161" s="26"/>
      <c r="AF6161" s="26"/>
      <c r="AG6161" s="44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6" t="s">
        <v>1656</v>
      </c>
      <c r="B6162" s="37" t="s">
        <v>1300</v>
      </c>
      <c r="C6162" s="38" t="s">
        <v>1301</v>
      </c>
      <c r="D6162" s="24">
        <f t="shared" si="192"/>
        <v>0</v>
      </c>
      <c r="E6162" s="32">
        <f t="shared" si="193"/>
        <v>0</v>
      </c>
      <c r="F6162" s="30"/>
      <c r="G6162" s="31"/>
      <c r="H6162" s="22"/>
      <c r="I6162" s="22"/>
      <c r="J6162" s="41"/>
      <c r="K6162" s="42"/>
      <c r="L6162" s="22"/>
      <c r="M6162" s="22"/>
      <c r="N6162" s="41"/>
      <c r="O6162" s="42"/>
      <c r="P6162" s="22"/>
      <c r="Q6162" s="22"/>
      <c r="R6162" s="41"/>
      <c r="S6162" s="42"/>
      <c r="T6162" s="22"/>
      <c r="U6162" s="22"/>
      <c r="V6162" s="41"/>
      <c r="W6162" s="42"/>
      <c r="X6162" s="22"/>
      <c r="Y6162" s="22"/>
      <c r="Z6162" s="41"/>
      <c r="AA6162" s="42"/>
      <c r="AB6162" s="22"/>
      <c r="AC6162" s="22"/>
      <c r="AD6162" s="43"/>
      <c r="AE6162" s="26"/>
      <c r="AF6162" s="26"/>
      <c r="AG6162" s="44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6" t="s">
        <v>1656</v>
      </c>
      <c r="B6163" s="37" t="s">
        <v>1302</v>
      </c>
      <c r="C6163" s="38" t="s">
        <v>1303</v>
      </c>
      <c r="D6163" s="24">
        <f t="shared" si="192"/>
        <v>0</v>
      </c>
      <c r="E6163" s="32">
        <f t="shared" si="193"/>
        <v>0</v>
      </c>
      <c r="F6163" s="28"/>
      <c r="G6163" s="29"/>
      <c r="H6163" s="19"/>
      <c r="I6163" s="19"/>
      <c r="J6163" s="39"/>
      <c r="K6163" s="40"/>
      <c r="L6163" s="19"/>
      <c r="M6163" s="19"/>
      <c r="N6163" s="39"/>
      <c r="O6163" s="40"/>
      <c r="P6163" s="22"/>
      <c r="Q6163" s="22"/>
      <c r="R6163" s="39"/>
      <c r="S6163" s="40"/>
      <c r="T6163" s="19"/>
      <c r="U6163" s="19"/>
      <c r="V6163" s="39"/>
      <c r="W6163" s="40"/>
      <c r="X6163" s="19"/>
      <c r="Y6163" s="19"/>
      <c r="Z6163" s="39"/>
      <c r="AA6163" s="40"/>
      <c r="AB6163" s="19"/>
      <c r="AC6163" s="19"/>
      <c r="AD6163" s="43"/>
      <c r="AE6163" s="26"/>
      <c r="AF6163" s="26"/>
      <c r="AG6163" s="44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6" t="s">
        <v>1656</v>
      </c>
      <c r="B6164" s="37" t="s">
        <v>1304</v>
      </c>
      <c r="C6164" s="38" t="s">
        <v>1305</v>
      </c>
      <c r="D6164" s="24">
        <f t="shared" si="192"/>
        <v>0</v>
      </c>
      <c r="E6164" s="32">
        <f t="shared" si="193"/>
        <v>0</v>
      </c>
      <c r="F6164" s="30"/>
      <c r="G6164" s="31"/>
      <c r="H6164" s="22"/>
      <c r="I6164" s="22"/>
      <c r="J6164" s="41"/>
      <c r="K6164" s="42"/>
      <c r="L6164" s="22"/>
      <c r="M6164" s="22"/>
      <c r="N6164" s="41"/>
      <c r="O6164" s="42"/>
      <c r="P6164" s="19"/>
      <c r="Q6164" s="19"/>
      <c r="R6164" s="41"/>
      <c r="S6164" s="42"/>
      <c r="T6164" s="22"/>
      <c r="U6164" s="22"/>
      <c r="V6164" s="41"/>
      <c r="W6164" s="42"/>
      <c r="X6164" s="22"/>
      <c r="Y6164" s="22"/>
      <c r="Z6164" s="41"/>
      <c r="AA6164" s="42"/>
      <c r="AB6164" s="22"/>
      <c r="AC6164" s="22"/>
      <c r="AD6164" s="43"/>
      <c r="AE6164" s="26"/>
      <c r="AF6164" s="26"/>
      <c r="AG6164" s="44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6" t="s">
        <v>1656</v>
      </c>
      <c r="B6165" s="37" t="s">
        <v>1306</v>
      </c>
      <c r="C6165" s="38" t="s">
        <v>1307</v>
      </c>
      <c r="D6165" s="24">
        <f t="shared" si="192"/>
        <v>0</v>
      </c>
      <c r="E6165" s="32">
        <f t="shared" si="193"/>
        <v>0</v>
      </c>
      <c r="F6165" s="30"/>
      <c r="G6165" s="31"/>
      <c r="H6165" s="22"/>
      <c r="I6165" s="22"/>
      <c r="J6165" s="41"/>
      <c r="K6165" s="42"/>
      <c r="L6165" s="22"/>
      <c r="M6165" s="22"/>
      <c r="N6165" s="41"/>
      <c r="O6165" s="42"/>
      <c r="P6165" s="22"/>
      <c r="Q6165" s="22"/>
      <c r="R6165" s="41"/>
      <c r="S6165" s="42"/>
      <c r="T6165" s="22"/>
      <c r="U6165" s="22"/>
      <c r="V6165" s="41"/>
      <c r="W6165" s="42"/>
      <c r="X6165" s="22"/>
      <c r="Y6165" s="22"/>
      <c r="Z6165" s="41"/>
      <c r="AA6165" s="42"/>
      <c r="AB6165" s="22"/>
      <c r="AC6165" s="22"/>
      <c r="AD6165" s="43"/>
      <c r="AE6165" s="26"/>
      <c r="AF6165" s="26"/>
      <c r="AG6165" s="44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6" t="s">
        <v>1656</v>
      </c>
      <c r="B6166" s="37" t="s">
        <v>1308</v>
      </c>
      <c r="C6166" s="38" t="s">
        <v>1309</v>
      </c>
      <c r="D6166" s="24">
        <f t="shared" si="192"/>
        <v>0</v>
      </c>
      <c r="E6166" s="32">
        <f t="shared" si="193"/>
        <v>0</v>
      </c>
      <c r="F6166" s="30"/>
      <c r="G6166" s="31"/>
      <c r="H6166" s="22"/>
      <c r="I6166" s="22"/>
      <c r="J6166" s="41"/>
      <c r="K6166" s="42"/>
      <c r="L6166" s="22"/>
      <c r="M6166" s="22"/>
      <c r="N6166" s="41"/>
      <c r="O6166" s="42"/>
      <c r="P6166" s="22"/>
      <c r="Q6166" s="22"/>
      <c r="R6166" s="41"/>
      <c r="S6166" s="42"/>
      <c r="T6166" s="22"/>
      <c r="U6166" s="22"/>
      <c r="V6166" s="41"/>
      <c r="W6166" s="42"/>
      <c r="X6166" s="22"/>
      <c r="Y6166" s="22"/>
      <c r="Z6166" s="41"/>
      <c r="AA6166" s="42"/>
      <c r="AB6166" s="22"/>
      <c r="AC6166" s="22"/>
      <c r="AD6166" s="43"/>
      <c r="AE6166" s="26"/>
      <c r="AF6166" s="26"/>
      <c r="AG6166" s="44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6" t="s">
        <v>1656</v>
      </c>
      <c r="B6167" s="37" t="s">
        <v>1310</v>
      </c>
      <c r="C6167" s="38" t="s">
        <v>1311</v>
      </c>
      <c r="D6167" s="24">
        <f t="shared" si="192"/>
        <v>0</v>
      </c>
      <c r="E6167" s="32">
        <f t="shared" si="193"/>
        <v>0</v>
      </c>
      <c r="F6167" s="30"/>
      <c r="G6167" s="31"/>
      <c r="H6167" s="22"/>
      <c r="I6167" s="22"/>
      <c r="J6167" s="41"/>
      <c r="K6167" s="42"/>
      <c r="L6167" s="22"/>
      <c r="M6167" s="22"/>
      <c r="N6167" s="41"/>
      <c r="O6167" s="42"/>
      <c r="P6167" s="22"/>
      <c r="Q6167" s="22"/>
      <c r="R6167" s="41"/>
      <c r="S6167" s="42"/>
      <c r="T6167" s="22"/>
      <c r="U6167" s="22"/>
      <c r="V6167" s="41"/>
      <c r="W6167" s="42"/>
      <c r="X6167" s="22"/>
      <c r="Y6167" s="22"/>
      <c r="Z6167" s="41"/>
      <c r="AA6167" s="42"/>
      <c r="AB6167" s="22"/>
      <c r="AC6167" s="22"/>
      <c r="AD6167" s="43"/>
      <c r="AE6167" s="26"/>
      <c r="AF6167" s="26"/>
      <c r="AG6167" s="44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6" t="s">
        <v>1656</v>
      </c>
      <c r="B6168" s="37" t="s">
        <v>1312</v>
      </c>
      <c r="C6168" s="38" t="s">
        <v>1313</v>
      </c>
      <c r="D6168" s="24">
        <f t="shared" si="192"/>
        <v>51974</v>
      </c>
      <c r="E6168" s="32">
        <f t="shared" si="193"/>
        <v>0</v>
      </c>
      <c r="F6168" s="28">
        <v>51974</v>
      </c>
      <c r="G6168" s="29">
        <v>0</v>
      </c>
      <c r="H6168" s="19">
        <v>0</v>
      </c>
      <c r="I6168" s="19">
        <v>0</v>
      </c>
      <c r="J6168" s="39">
        <v>0</v>
      </c>
      <c r="K6168" s="40">
        <v>0</v>
      </c>
      <c r="L6168" s="19">
        <v>0</v>
      </c>
      <c r="M6168" s="19">
        <v>0</v>
      </c>
      <c r="N6168" s="39">
        <v>0</v>
      </c>
      <c r="O6168" s="40">
        <v>0</v>
      </c>
      <c r="P6168" s="22">
        <v>0</v>
      </c>
      <c r="Q6168" s="22">
        <v>0</v>
      </c>
      <c r="R6168" s="39">
        <v>0</v>
      </c>
      <c r="S6168" s="40">
        <v>0</v>
      </c>
      <c r="T6168" s="19">
        <v>0</v>
      </c>
      <c r="U6168" s="19">
        <v>0</v>
      </c>
      <c r="V6168" s="39"/>
      <c r="W6168" s="40"/>
      <c r="X6168" s="19"/>
      <c r="Y6168" s="19"/>
      <c r="Z6168" s="39"/>
      <c r="AA6168" s="40"/>
      <c r="AB6168" s="19"/>
      <c r="AC6168" s="19"/>
      <c r="AD6168" s="43"/>
      <c r="AE6168" s="26"/>
      <c r="AF6168" s="26"/>
      <c r="AG6168" s="44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6" t="s">
        <v>1656</v>
      </c>
      <c r="B6169" s="37" t="s">
        <v>1314</v>
      </c>
      <c r="C6169" s="38" t="s">
        <v>1315</v>
      </c>
      <c r="D6169" s="24">
        <f t="shared" si="192"/>
        <v>33650</v>
      </c>
      <c r="E6169" s="32">
        <f t="shared" si="193"/>
        <v>33650</v>
      </c>
      <c r="F6169" s="30"/>
      <c r="G6169" s="31"/>
      <c r="H6169" s="22"/>
      <c r="I6169" s="22"/>
      <c r="J6169" s="41">
        <v>33650</v>
      </c>
      <c r="K6169" s="42">
        <v>0</v>
      </c>
      <c r="L6169" s="22">
        <v>0</v>
      </c>
      <c r="M6169" s="22">
        <v>0</v>
      </c>
      <c r="N6169" s="41">
        <v>0</v>
      </c>
      <c r="O6169" s="42">
        <v>0</v>
      </c>
      <c r="P6169" s="19">
        <v>0</v>
      </c>
      <c r="Q6169" s="19">
        <v>0</v>
      </c>
      <c r="R6169" s="41">
        <v>0</v>
      </c>
      <c r="S6169" s="42">
        <v>33650</v>
      </c>
      <c r="T6169" s="22"/>
      <c r="U6169" s="22"/>
      <c r="V6169" s="41"/>
      <c r="W6169" s="42"/>
      <c r="X6169" s="22"/>
      <c r="Y6169" s="22"/>
      <c r="Z6169" s="41"/>
      <c r="AA6169" s="42"/>
      <c r="AB6169" s="22"/>
      <c r="AC6169" s="22"/>
      <c r="AD6169" s="43"/>
      <c r="AE6169" s="26"/>
      <c r="AF6169" s="26"/>
      <c r="AG6169" s="44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6" t="s">
        <v>1656</v>
      </c>
      <c r="B6170" s="37" t="s">
        <v>1316</v>
      </c>
      <c r="C6170" s="38" t="s">
        <v>1317</v>
      </c>
      <c r="D6170" s="24">
        <f t="shared" si="192"/>
        <v>300</v>
      </c>
      <c r="E6170" s="32">
        <f t="shared" si="193"/>
        <v>0</v>
      </c>
      <c r="F6170" s="28"/>
      <c r="G6170" s="29"/>
      <c r="H6170" s="19"/>
      <c r="I6170" s="19"/>
      <c r="J6170" s="39"/>
      <c r="K6170" s="40"/>
      <c r="L6170" s="19">
        <v>300</v>
      </c>
      <c r="M6170" s="19">
        <v>0</v>
      </c>
      <c r="N6170" s="39">
        <v>0</v>
      </c>
      <c r="O6170" s="40">
        <v>0</v>
      </c>
      <c r="P6170" s="22">
        <v>0</v>
      </c>
      <c r="Q6170" s="22">
        <v>0</v>
      </c>
      <c r="R6170" s="39">
        <v>0</v>
      </c>
      <c r="S6170" s="40">
        <v>0</v>
      </c>
      <c r="T6170" s="19">
        <v>0</v>
      </c>
      <c r="U6170" s="19">
        <v>0</v>
      </c>
      <c r="V6170" s="39"/>
      <c r="W6170" s="40"/>
      <c r="X6170" s="19"/>
      <c r="Y6170" s="19"/>
      <c r="Z6170" s="39"/>
      <c r="AA6170" s="40"/>
      <c r="AB6170" s="19"/>
      <c r="AC6170" s="19"/>
      <c r="AD6170" s="43"/>
      <c r="AE6170" s="26"/>
      <c r="AF6170" s="26"/>
      <c r="AG6170" s="44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6" t="s">
        <v>1656</v>
      </c>
      <c r="B6171" s="37" t="s">
        <v>1318</v>
      </c>
      <c r="C6171" s="38" t="s">
        <v>1319</v>
      </c>
      <c r="D6171" s="24">
        <f t="shared" si="192"/>
        <v>527317</v>
      </c>
      <c r="E6171" s="32">
        <f t="shared" si="193"/>
        <v>4</v>
      </c>
      <c r="F6171" s="28"/>
      <c r="G6171" s="29"/>
      <c r="H6171" s="19">
        <v>190610</v>
      </c>
      <c r="I6171" s="19">
        <v>0</v>
      </c>
      <c r="J6171" s="39">
        <v>235373</v>
      </c>
      <c r="K6171" s="40">
        <v>0</v>
      </c>
      <c r="L6171" s="19">
        <v>0</v>
      </c>
      <c r="M6171" s="19">
        <v>0</v>
      </c>
      <c r="N6171" s="39">
        <v>8139</v>
      </c>
      <c r="O6171" s="40">
        <v>4</v>
      </c>
      <c r="P6171" s="19">
        <v>11755</v>
      </c>
      <c r="Q6171" s="19">
        <v>0</v>
      </c>
      <c r="R6171" s="39">
        <v>33650</v>
      </c>
      <c r="S6171" s="40">
        <v>0</v>
      </c>
      <c r="T6171" s="19">
        <v>47790</v>
      </c>
      <c r="U6171" s="19">
        <v>0</v>
      </c>
      <c r="V6171" s="39"/>
      <c r="W6171" s="40"/>
      <c r="X6171" s="19"/>
      <c r="Y6171" s="19"/>
      <c r="Z6171" s="39"/>
      <c r="AA6171" s="40"/>
      <c r="AB6171" s="19"/>
      <c r="AC6171" s="19"/>
      <c r="AD6171" s="43"/>
      <c r="AE6171" s="26"/>
      <c r="AF6171" s="26"/>
      <c r="AG6171" s="44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6" t="s">
        <v>1656</v>
      </c>
      <c r="B6172" s="37" t="s">
        <v>1320</v>
      </c>
      <c r="C6172" s="38" t="s">
        <v>1321</v>
      </c>
      <c r="D6172" s="24">
        <f t="shared" si="192"/>
        <v>745624.5</v>
      </c>
      <c r="E6172" s="32">
        <f t="shared" si="193"/>
        <v>0</v>
      </c>
      <c r="F6172" s="28">
        <v>95561</v>
      </c>
      <c r="G6172" s="29">
        <v>0</v>
      </c>
      <c r="H6172" s="19">
        <v>36036</v>
      </c>
      <c r="I6172" s="19">
        <v>0</v>
      </c>
      <c r="J6172" s="39">
        <v>110135</v>
      </c>
      <c r="K6172" s="40">
        <v>0</v>
      </c>
      <c r="L6172" s="19">
        <v>102519</v>
      </c>
      <c r="M6172" s="19">
        <v>0</v>
      </c>
      <c r="N6172" s="39">
        <v>21883.75</v>
      </c>
      <c r="O6172" s="40">
        <v>0</v>
      </c>
      <c r="P6172" s="19">
        <v>138824</v>
      </c>
      <c r="Q6172" s="19">
        <v>0</v>
      </c>
      <c r="R6172" s="39">
        <v>102302.75</v>
      </c>
      <c r="S6172" s="40">
        <v>0</v>
      </c>
      <c r="T6172" s="19">
        <v>138363</v>
      </c>
      <c r="U6172" s="19">
        <v>0</v>
      </c>
      <c r="V6172" s="39"/>
      <c r="W6172" s="40"/>
      <c r="X6172" s="19"/>
      <c r="Y6172" s="19"/>
      <c r="Z6172" s="39"/>
      <c r="AA6172" s="40"/>
      <c r="AB6172" s="19"/>
      <c r="AC6172" s="19"/>
      <c r="AD6172" s="43"/>
      <c r="AE6172" s="26"/>
      <c r="AF6172" s="26"/>
      <c r="AG6172" s="44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6" t="s">
        <v>1656</v>
      </c>
      <c r="B6173" s="37" t="s">
        <v>1322</v>
      </c>
      <c r="C6173" s="38" t="s">
        <v>1323</v>
      </c>
      <c r="D6173" s="24">
        <f t="shared" si="192"/>
        <v>0</v>
      </c>
      <c r="E6173" s="32">
        <f t="shared" si="193"/>
        <v>0</v>
      </c>
      <c r="F6173" s="28"/>
      <c r="G6173" s="29"/>
      <c r="H6173" s="19"/>
      <c r="I6173" s="19"/>
      <c r="J6173" s="39"/>
      <c r="K6173" s="40"/>
      <c r="L6173" s="19"/>
      <c r="M6173" s="19"/>
      <c r="N6173" s="39"/>
      <c r="O6173" s="40"/>
      <c r="P6173" s="19"/>
      <c r="Q6173" s="19"/>
      <c r="R6173" s="39"/>
      <c r="S6173" s="40"/>
      <c r="T6173" s="19"/>
      <c r="U6173" s="19"/>
      <c r="V6173" s="39"/>
      <c r="W6173" s="40"/>
      <c r="X6173" s="19"/>
      <c r="Y6173" s="19"/>
      <c r="Z6173" s="39"/>
      <c r="AA6173" s="40"/>
      <c r="AB6173" s="19"/>
      <c r="AC6173" s="19"/>
      <c r="AD6173" s="43"/>
      <c r="AE6173" s="26"/>
      <c r="AF6173" s="26"/>
      <c r="AG6173" s="44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6" t="s">
        <v>1656</v>
      </c>
      <c r="B6174" s="37" t="s">
        <v>1324</v>
      </c>
      <c r="C6174" s="38" t="s">
        <v>1325</v>
      </c>
      <c r="D6174" s="24">
        <f t="shared" si="192"/>
        <v>0</v>
      </c>
      <c r="E6174" s="32">
        <f t="shared" si="193"/>
        <v>0</v>
      </c>
      <c r="F6174" s="30"/>
      <c r="G6174" s="31"/>
      <c r="H6174" s="22"/>
      <c r="I6174" s="22"/>
      <c r="J6174" s="41"/>
      <c r="K6174" s="42"/>
      <c r="L6174" s="22"/>
      <c r="M6174" s="22"/>
      <c r="N6174" s="41"/>
      <c r="O6174" s="42"/>
      <c r="P6174" s="19"/>
      <c r="Q6174" s="19"/>
      <c r="R6174" s="41"/>
      <c r="S6174" s="42"/>
      <c r="T6174" s="22"/>
      <c r="U6174" s="22"/>
      <c r="V6174" s="41"/>
      <c r="W6174" s="42"/>
      <c r="X6174" s="22"/>
      <c r="Y6174" s="22"/>
      <c r="Z6174" s="41"/>
      <c r="AA6174" s="42"/>
      <c r="AB6174" s="22"/>
      <c r="AC6174" s="22"/>
      <c r="AD6174" s="43"/>
      <c r="AE6174" s="26"/>
      <c r="AF6174" s="26"/>
      <c r="AG6174" s="44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6" t="s">
        <v>1656</v>
      </c>
      <c r="B6175" s="37" t="s">
        <v>1326</v>
      </c>
      <c r="C6175" s="38" t="s">
        <v>1327</v>
      </c>
      <c r="D6175" s="24">
        <f t="shared" si="192"/>
        <v>0</v>
      </c>
      <c r="E6175" s="32">
        <f t="shared" si="193"/>
        <v>0</v>
      </c>
      <c r="F6175" s="30"/>
      <c r="G6175" s="31"/>
      <c r="H6175" s="22"/>
      <c r="I6175" s="22"/>
      <c r="J6175" s="41"/>
      <c r="K6175" s="42"/>
      <c r="L6175" s="22"/>
      <c r="M6175" s="22"/>
      <c r="N6175" s="41"/>
      <c r="O6175" s="42"/>
      <c r="P6175" s="22"/>
      <c r="Q6175" s="22"/>
      <c r="R6175" s="41"/>
      <c r="S6175" s="42"/>
      <c r="T6175" s="22"/>
      <c r="U6175" s="22"/>
      <c r="V6175" s="41"/>
      <c r="W6175" s="42"/>
      <c r="X6175" s="22"/>
      <c r="Y6175" s="22"/>
      <c r="Z6175" s="41"/>
      <c r="AA6175" s="42"/>
      <c r="AB6175" s="22"/>
      <c r="AC6175" s="22"/>
      <c r="AD6175" s="43"/>
      <c r="AE6175" s="26"/>
      <c r="AF6175" s="26"/>
      <c r="AG6175" s="44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6" t="s">
        <v>1656</v>
      </c>
      <c r="B6176" s="37" t="s">
        <v>1328</v>
      </c>
      <c r="C6176" s="38" t="s">
        <v>1329</v>
      </c>
      <c r="D6176" s="24">
        <f t="shared" si="192"/>
        <v>0</v>
      </c>
      <c r="E6176" s="32">
        <f t="shared" si="193"/>
        <v>0</v>
      </c>
      <c r="F6176" s="30"/>
      <c r="G6176" s="31"/>
      <c r="H6176" s="22"/>
      <c r="I6176" s="22"/>
      <c r="J6176" s="41"/>
      <c r="K6176" s="42"/>
      <c r="L6176" s="22"/>
      <c r="M6176" s="22"/>
      <c r="N6176" s="41"/>
      <c r="O6176" s="42"/>
      <c r="P6176" s="22"/>
      <c r="Q6176" s="22"/>
      <c r="R6176" s="41"/>
      <c r="S6176" s="42"/>
      <c r="T6176" s="22"/>
      <c r="U6176" s="22"/>
      <c r="V6176" s="41"/>
      <c r="W6176" s="42"/>
      <c r="X6176" s="22"/>
      <c r="Y6176" s="22"/>
      <c r="Z6176" s="41"/>
      <c r="AA6176" s="42"/>
      <c r="AB6176" s="22"/>
      <c r="AC6176" s="22"/>
      <c r="AD6176" s="43"/>
      <c r="AE6176" s="26"/>
      <c r="AF6176" s="26"/>
      <c r="AG6176" s="44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6" t="s">
        <v>1656</v>
      </c>
      <c r="B6177" s="37" t="s">
        <v>1330</v>
      </c>
      <c r="C6177" s="38" t="s">
        <v>1331</v>
      </c>
      <c r="D6177" s="24">
        <f t="shared" si="192"/>
        <v>6697.25</v>
      </c>
      <c r="E6177" s="32">
        <f t="shared" si="193"/>
        <v>0</v>
      </c>
      <c r="F6177" s="30">
        <v>1817.25</v>
      </c>
      <c r="G6177" s="31">
        <v>0</v>
      </c>
      <c r="H6177" s="22">
        <v>0</v>
      </c>
      <c r="I6177" s="22">
        <v>0</v>
      </c>
      <c r="J6177" s="41">
        <v>700</v>
      </c>
      <c r="K6177" s="42">
        <v>0</v>
      </c>
      <c r="L6177" s="22">
        <v>0</v>
      </c>
      <c r="M6177" s="22">
        <v>0</v>
      </c>
      <c r="N6177" s="41">
        <v>2080</v>
      </c>
      <c r="O6177" s="42">
        <v>0</v>
      </c>
      <c r="P6177" s="22">
        <v>0</v>
      </c>
      <c r="Q6177" s="22">
        <v>0</v>
      </c>
      <c r="R6177" s="41">
        <v>1400</v>
      </c>
      <c r="S6177" s="42">
        <v>0</v>
      </c>
      <c r="T6177" s="22">
        <v>700</v>
      </c>
      <c r="U6177" s="22">
        <v>0</v>
      </c>
      <c r="V6177" s="41"/>
      <c r="W6177" s="42"/>
      <c r="X6177" s="22"/>
      <c r="Y6177" s="22"/>
      <c r="Z6177" s="41"/>
      <c r="AA6177" s="42"/>
      <c r="AB6177" s="22"/>
      <c r="AC6177" s="22"/>
      <c r="AD6177" s="43"/>
      <c r="AE6177" s="26"/>
      <c r="AF6177" s="26"/>
      <c r="AG6177" s="44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6" t="s">
        <v>1656</v>
      </c>
      <c r="B6178" s="37" t="s">
        <v>1332</v>
      </c>
      <c r="C6178" s="38" t="s">
        <v>1333</v>
      </c>
      <c r="D6178" s="24">
        <f t="shared" si="192"/>
        <v>3382250</v>
      </c>
      <c r="E6178" s="32">
        <f t="shared" si="193"/>
        <v>239911</v>
      </c>
      <c r="F6178" s="28">
        <v>418350</v>
      </c>
      <c r="G6178" s="29">
        <v>15469</v>
      </c>
      <c r="H6178" s="19">
        <v>419250</v>
      </c>
      <c r="I6178" s="19">
        <v>32718</v>
      </c>
      <c r="J6178" s="39">
        <v>418350</v>
      </c>
      <c r="K6178" s="40">
        <v>33075.5</v>
      </c>
      <c r="L6178" s="19">
        <v>474900</v>
      </c>
      <c r="M6178" s="19">
        <v>7925.5</v>
      </c>
      <c r="N6178" s="39">
        <v>427150</v>
      </c>
      <c r="O6178" s="40">
        <v>44540</v>
      </c>
      <c r="P6178" s="22">
        <v>424250</v>
      </c>
      <c r="Q6178" s="22">
        <v>42509.5</v>
      </c>
      <c r="R6178" s="39">
        <v>400000</v>
      </c>
      <c r="S6178" s="40">
        <v>31978</v>
      </c>
      <c r="T6178" s="19">
        <v>400000</v>
      </c>
      <c r="U6178" s="19">
        <v>31695.5</v>
      </c>
      <c r="V6178" s="39"/>
      <c r="W6178" s="40"/>
      <c r="X6178" s="19"/>
      <c r="Y6178" s="19"/>
      <c r="Z6178" s="39"/>
      <c r="AA6178" s="40"/>
      <c r="AB6178" s="19"/>
      <c r="AC6178" s="19"/>
      <c r="AD6178" s="43"/>
      <c r="AE6178" s="26"/>
      <c r="AF6178" s="26"/>
      <c r="AG6178" s="44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6" t="s">
        <v>1656</v>
      </c>
      <c r="B6179" s="37" t="s">
        <v>1334</v>
      </c>
      <c r="C6179" s="38" t="s">
        <v>1335</v>
      </c>
      <c r="D6179" s="24">
        <f t="shared" si="192"/>
        <v>459680</v>
      </c>
      <c r="E6179" s="32">
        <f t="shared" si="193"/>
        <v>28562.5</v>
      </c>
      <c r="F6179" s="28">
        <v>55000</v>
      </c>
      <c r="G6179" s="29">
        <v>10577.5</v>
      </c>
      <c r="H6179" s="19">
        <v>57152.5</v>
      </c>
      <c r="I6179" s="19">
        <v>0</v>
      </c>
      <c r="J6179" s="39">
        <v>50000</v>
      </c>
      <c r="K6179" s="40">
        <v>6532.5</v>
      </c>
      <c r="L6179" s="19">
        <v>69337.5</v>
      </c>
      <c r="M6179" s="19">
        <v>0</v>
      </c>
      <c r="N6179" s="39">
        <v>50000</v>
      </c>
      <c r="O6179" s="40">
        <v>11452.5</v>
      </c>
      <c r="P6179" s="19">
        <v>58337.5</v>
      </c>
      <c r="Q6179" s="19">
        <v>0</v>
      </c>
      <c r="R6179" s="39">
        <v>57790</v>
      </c>
      <c r="S6179" s="40">
        <v>0</v>
      </c>
      <c r="T6179" s="19">
        <v>62062.5</v>
      </c>
      <c r="U6179" s="19">
        <v>0</v>
      </c>
      <c r="V6179" s="39"/>
      <c r="W6179" s="40"/>
      <c r="X6179" s="19"/>
      <c r="Y6179" s="19"/>
      <c r="Z6179" s="39"/>
      <c r="AA6179" s="40"/>
      <c r="AB6179" s="19"/>
      <c r="AC6179" s="19"/>
      <c r="AD6179" s="43"/>
      <c r="AE6179" s="26"/>
      <c r="AF6179" s="26"/>
      <c r="AG6179" s="44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6" t="s">
        <v>1656</v>
      </c>
      <c r="B6180" s="37" t="s">
        <v>1336</v>
      </c>
      <c r="C6180" s="38" t="s">
        <v>1337</v>
      </c>
      <c r="D6180" s="24">
        <f t="shared" si="192"/>
        <v>0</v>
      </c>
      <c r="E6180" s="32">
        <f t="shared" si="193"/>
        <v>0</v>
      </c>
      <c r="F6180" s="30"/>
      <c r="G6180" s="31"/>
      <c r="H6180" s="22"/>
      <c r="I6180" s="22"/>
      <c r="J6180" s="41"/>
      <c r="K6180" s="42"/>
      <c r="L6180" s="22"/>
      <c r="M6180" s="22"/>
      <c r="N6180" s="41"/>
      <c r="O6180" s="42"/>
      <c r="P6180" s="19"/>
      <c r="Q6180" s="19"/>
      <c r="R6180" s="41"/>
      <c r="S6180" s="42"/>
      <c r="T6180" s="22"/>
      <c r="U6180" s="22"/>
      <c r="V6180" s="41"/>
      <c r="W6180" s="42"/>
      <c r="X6180" s="22"/>
      <c r="Y6180" s="22"/>
      <c r="Z6180" s="41"/>
      <c r="AA6180" s="42"/>
      <c r="AB6180" s="22"/>
      <c r="AC6180" s="22"/>
      <c r="AD6180" s="43"/>
      <c r="AE6180" s="26"/>
      <c r="AF6180" s="26"/>
      <c r="AG6180" s="44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6" t="s">
        <v>1656</v>
      </c>
      <c r="B6181" s="37" t="s">
        <v>1338</v>
      </c>
      <c r="C6181" s="38" t="s">
        <v>1339</v>
      </c>
      <c r="D6181" s="24">
        <f t="shared" si="192"/>
        <v>2400</v>
      </c>
      <c r="E6181" s="32">
        <f t="shared" si="193"/>
        <v>0</v>
      </c>
      <c r="F6181" s="30"/>
      <c r="G6181" s="31"/>
      <c r="H6181" s="22"/>
      <c r="I6181" s="22"/>
      <c r="J6181" s="41"/>
      <c r="K6181" s="42"/>
      <c r="L6181" s="22"/>
      <c r="M6181" s="22"/>
      <c r="N6181" s="41"/>
      <c r="O6181" s="42"/>
      <c r="P6181" s="22">
        <v>2400</v>
      </c>
      <c r="Q6181" s="22">
        <v>0</v>
      </c>
      <c r="R6181" s="41">
        <v>0</v>
      </c>
      <c r="S6181" s="42">
        <v>0</v>
      </c>
      <c r="T6181" s="22">
        <v>0</v>
      </c>
      <c r="U6181" s="22">
        <v>0</v>
      </c>
      <c r="V6181" s="41"/>
      <c r="W6181" s="42"/>
      <c r="X6181" s="22"/>
      <c r="Y6181" s="22"/>
      <c r="Z6181" s="41"/>
      <c r="AA6181" s="42"/>
      <c r="AB6181" s="22"/>
      <c r="AC6181" s="22"/>
      <c r="AD6181" s="43"/>
      <c r="AE6181" s="26"/>
      <c r="AF6181" s="26"/>
      <c r="AG6181" s="44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6" t="s">
        <v>1656</v>
      </c>
      <c r="B6182" s="37" t="s">
        <v>1340</v>
      </c>
      <c r="C6182" s="38" t="s">
        <v>1341</v>
      </c>
      <c r="D6182" s="24">
        <f t="shared" si="192"/>
        <v>0</v>
      </c>
      <c r="E6182" s="32">
        <f t="shared" si="193"/>
        <v>0</v>
      </c>
      <c r="F6182" s="30"/>
      <c r="G6182" s="31"/>
      <c r="H6182" s="22"/>
      <c r="I6182" s="22"/>
      <c r="J6182" s="41"/>
      <c r="K6182" s="42"/>
      <c r="L6182" s="22"/>
      <c r="M6182" s="22"/>
      <c r="N6182" s="41"/>
      <c r="O6182" s="42"/>
      <c r="P6182" s="22"/>
      <c r="Q6182" s="22"/>
      <c r="R6182" s="41"/>
      <c r="S6182" s="42"/>
      <c r="T6182" s="22"/>
      <c r="U6182" s="22"/>
      <c r="V6182" s="41"/>
      <c r="W6182" s="42"/>
      <c r="X6182" s="22"/>
      <c r="Y6182" s="22"/>
      <c r="Z6182" s="41"/>
      <c r="AA6182" s="42"/>
      <c r="AB6182" s="22"/>
      <c r="AC6182" s="22"/>
      <c r="AD6182" s="43"/>
      <c r="AE6182" s="26"/>
      <c r="AF6182" s="26"/>
      <c r="AG6182" s="44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6" t="s">
        <v>1656</v>
      </c>
      <c r="B6183" s="37" t="s">
        <v>1342</v>
      </c>
      <c r="C6183" s="38" t="s">
        <v>1343</v>
      </c>
      <c r="D6183" s="24">
        <f t="shared" si="192"/>
        <v>80000</v>
      </c>
      <c r="E6183" s="32">
        <f t="shared" si="193"/>
        <v>0</v>
      </c>
      <c r="F6183" s="28">
        <v>10000</v>
      </c>
      <c r="G6183" s="29">
        <v>0</v>
      </c>
      <c r="H6183" s="19">
        <v>10000</v>
      </c>
      <c r="I6183" s="19">
        <v>0</v>
      </c>
      <c r="J6183" s="39">
        <v>10000</v>
      </c>
      <c r="K6183" s="40">
        <v>0</v>
      </c>
      <c r="L6183" s="19">
        <v>10000</v>
      </c>
      <c r="M6183" s="19">
        <v>0</v>
      </c>
      <c r="N6183" s="39">
        <v>10000</v>
      </c>
      <c r="O6183" s="40">
        <v>0</v>
      </c>
      <c r="P6183" s="22">
        <v>10000</v>
      </c>
      <c r="Q6183" s="22">
        <v>0</v>
      </c>
      <c r="R6183" s="39">
        <v>10000</v>
      </c>
      <c r="S6183" s="40">
        <v>0</v>
      </c>
      <c r="T6183" s="19">
        <v>10000</v>
      </c>
      <c r="U6183" s="19">
        <v>0</v>
      </c>
      <c r="V6183" s="39"/>
      <c r="W6183" s="40"/>
      <c r="X6183" s="19"/>
      <c r="Y6183" s="19"/>
      <c r="Z6183" s="39"/>
      <c r="AA6183" s="40"/>
      <c r="AB6183" s="19"/>
      <c r="AC6183" s="19"/>
      <c r="AD6183" s="43"/>
      <c r="AE6183" s="26"/>
      <c r="AF6183" s="26"/>
      <c r="AG6183" s="44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6" t="s">
        <v>1656</v>
      </c>
      <c r="B6184" s="37" t="s">
        <v>1344</v>
      </c>
      <c r="C6184" s="38" t="s">
        <v>1345</v>
      </c>
      <c r="D6184" s="24">
        <f t="shared" si="192"/>
        <v>10000</v>
      </c>
      <c r="E6184" s="32">
        <f t="shared" si="193"/>
        <v>0</v>
      </c>
      <c r="F6184" s="28"/>
      <c r="G6184" s="29"/>
      <c r="H6184" s="19"/>
      <c r="I6184" s="19"/>
      <c r="J6184" s="39"/>
      <c r="K6184" s="40"/>
      <c r="L6184" s="19"/>
      <c r="M6184" s="19"/>
      <c r="N6184" s="39"/>
      <c r="O6184" s="40"/>
      <c r="P6184" s="19"/>
      <c r="Q6184" s="19"/>
      <c r="R6184" s="39"/>
      <c r="S6184" s="40"/>
      <c r="T6184" s="19">
        <v>10000</v>
      </c>
      <c r="U6184" s="19">
        <v>0</v>
      </c>
      <c r="V6184" s="39"/>
      <c r="W6184" s="40"/>
      <c r="X6184" s="19"/>
      <c r="Y6184" s="19"/>
      <c r="Z6184" s="39"/>
      <c r="AA6184" s="40"/>
      <c r="AB6184" s="19"/>
      <c r="AC6184" s="19"/>
      <c r="AD6184" s="43"/>
      <c r="AE6184" s="26"/>
      <c r="AF6184" s="26"/>
      <c r="AG6184" s="44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6" t="s">
        <v>1656</v>
      </c>
      <c r="B6185" s="37" t="s">
        <v>1346</v>
      </c>
      <c r="C6185" s="38" t="s">
        <v>1347</v>
      </c>
      <c r="D6185" s="24">
        <f t="shared" si="192"/>
        <v>40000</v>
      </c>
      <c r="E6185" s="32">
        <f t="shared" si="193"/>
        <v>0</v>
      </c>
      <c r="F6185" s="30">
        <v>5000</v>
      </c>
      <c r="G6185" s="31">
        <v>0</v>
      </c>
      <c r="H6185" s="22">
        <v>5000</v>
      </c>
      <c r="I6185" s="22">
        <v>0</v>
      </c>
      <c r="J6185" s="41">
        <v>5000</v>
      </c>
      <c r="K6185" s="42">
        <v>0</v>
      </c>
      <c r="L6185" s="22">
        <v>5000</v>
      </c>
      <c r="M6185" s="22">
        <v>0</v>
      </c>
      <c r="N6185" s="41">
        <v>5000</v>
      </c>
      <c r="O6185" s="42">
        <v>0</v>
      </c>
      <c r="P6185" s="19">
        <v>5000</v>
      </c>
      <c r="Q6185" s="19">
        <v>0</v>
      </c>
      <c r="R6185" s="41">
        <v>5000</v>
      </c>
      <c r="S6185" s="42">
        <v>0</v>
      </c>
      <c r="T6185" s="22">
        <v>5000</v>
      </c>
      <c r="U6185" s="22">
        <v>0</v>
      </c>
      <c r="V6185" s="41"/>
      <c r="W6185" s="42"/>
      <c r="X6185" s="22"/>
      <c r="Y6185" s="22"/>
      <c r="Z6185" s="41"/>
      <c r="AA6185" s="42"/>
      <c r="AB6185" s="22"/>
      <c r="AC6185" s="22"/>
      <c r="AD6185" s="43"/>
      <c r="AE6185" s="26"/>
      <c r="AF6185" s="26"/>
      <c r="AG6185" s="44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6" t="s">
        <v>1656</v>
      </c>
      <c r="B6186" s="37" t="s">
        <v>1348</v>
      </c>
      <c r="C6186" s="38" t="s">
        <v>1349</v>
      </c>
      <c r="D6186" s="24">
        <f t="shared" si="192"/>
        <v>0</v>
      </c>
      <c r="E6186" s="32">
        <f t="shared" si="193"/>
        <v>0</v>
      </c>
      <c r="F6186" s="28"/>
      <c r="G6186" s="29"/>
      <c r="H6186" s="19"/>
      <c r="I6186" s="19"/>
      <c r="J6186" s="39"/>
      <c r="K6186" s="40"/>
      <c r="L6186" s="19"/>
      <c r="M6186" s="19"/>
      <c r="N6186" s="39"/>
      <c r="O6186" s="40"/>
      <c r="P6186" s="22"/>
      <c r="Q6186" s="22"/>
      <c r="R6186" s="39"/>
      <c r="S6186" s="40"/>
      <c r="T6186" s="19"/>
      <c r="U6186" s="19"/>
      <c r="V6186" s="39"/>
      <c r="W6186" s="40"/>
      <c r="X6186" s="19"/>
      <c r="Y6186" s="19"/>
      <c r="Z6186" s="39"/>
      <c r="AA6186" s="40"/>
      <c r="AB6186" s="19"/>
      <c r="AC6186" s="19"/>
      <c r="AD6186" s="43"/>
      <c r="AE6186" s="26"/>
      <c r="AF6186" s="26"/>
      <c r="AG6186" s="44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6" t="s">
        <v>1656</v>
      </c>
      <c r="B6187" s="37" t="s">
        <v>1350</v>
      </c>
      <c r="C6187" s="38" t="s">
        <v>1351</v>
      </c>
      <c r="D6187" s="24">
        <f t="shared" si="192"/>
        <v>0</v>
      </c>
      <c r="E6187" s="32">
        <f t="shared" si="193"/>
        <v>0</v>
      </c>
      <c r="F6187" s="30"/>
      <c r="G6187" s="31"/>
      <c r="H6187" s="22"/>
      <c r="I6187" s="22"/>
      <c r="J6187" s="41"/>
      <c r="K6187" s="42"/>
      <c r="L6187" s="22"/>
      <c r="M6187" s="22"/>
      <c r="N6187" s="41"/>
      <c r="O6187" s="42"/>
      <c r="P6187" s="19"/>
      <c r="Q6187" s="19"/>
      <c r="R6187" s="41"/>
      <c r="S6187" s="42"/>
      <c r="T6187" s="22"/>
      <c r="U6187" s="22"/>
      <c r="V6187" s="41"/>
      <c r="W6187" s="42"/>
      <c r="X6187" s="22"/>
      <c r="Y6187" s="22"/>
      <c r="Z6187" s="41"/>
      <c r="AA6187" s="42"/>
      <c r="AB6187" s="22"/>
      <c r="AC6187" s="22"/>
      <c r="AD6187" s="43"/>
      <c r="AE6187" s="26"/>
      <c r="AF6187" s="26"/>
      <c r="AG6187" s="44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6" t="s">
        <v>1656</v>
      </c>
      <c r="B6188" s="37" t="s">
        <v>1352</v>
      </c>
      <c r="C6188" s="38" t="s">
        <v>1353</v>
      </c>
      <c r="D6188" s="24">
        <f t="shared" si="192"/>
        <v>0</v>
      </c>
      <c r="E6188" s="32">
        <f t="shared" si="193"/>
        <v>0</v>
      </c>
      <c r="F6188" s="30"/>
      <c r="G6188" s="31"/>
      <c r="H6188" s="22"/>
      <c r="I6188" s="22"/>
      <c r="J6188" s="41"/>
      <c r="K6188" s="42"/>
      <c r="L6188" s="22"/>
      <c r="M6188" s="22"/>
      <c r="N6188" s="41"/>
      <c r="O6188" s="42"/>
      <c r="P6188" s="22"/>
      <c r="Q6188" s="22"/>
      <c r="R6188" s="41"/>
      <c r="S6188" s="42"/>
      <c r="T6188" s="22"/>
      <c r="U6188" s="22"/>
      <c r="V6188" s="41"/>
      <c r="W6188" s="42"/>
      <c r="X6188" s="22"/>
      <c r="Y6188" s="22"/>
      <c r="Z6188" s="41"/>
      <c r="AA6188" s="42"/>
      <c r="AB6188" s="22"/>
      <c r="AC6188" s="22"/>
      <c r="AD6188" s="43"/>
      <c r="AE6188" s="26"/>
      <c r="AF6188" s="26"/>
      <c r="AG6188" s="44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6" t="s">
        <v>1656</v>
      </c>
      <c r="B6189" s="37" t="s">
        <v>1354</v>
      </c>
      <c r="C6189" s="38" t="s">
        <v>1355</v>
      </c>
      <c r="D6189" s="24">
        <f t="shared" si="192"/>
        <v>179200</v>
      </c>
      <c r="E6189" s="32">
        <f t="shared" si="193"/>
        <v>0</v>
      </c>
      <c r="F6189" s="28">
        <v>22400</v>
      </c>
      <c r="G6189" s="29">
        <v>0</v>
      </c>
      <c r="H6189" s="19">
        <v>22400</v>
      </c>
      <c r="I6189" s="19">
        <v>0</v>
      </c>
      <c r="J6189" s="39">
        <v>22400</v>
      </c>
      <c r="K6189" s="40">
        <v>0</v>
      </c>
      <c r="L6189" s="19">
        <v>22400</v>
      </c>
      <c r="M6189" s="19">
        <v>0</v>
      </c>
      <c r="N6189" s="39">
        <v>22400</v>
      </c>
      <c r="O6189" s="40">
        <v>0</v>
      </c>
      <c r="P6189" s="22">
        <v>22400</v>
      </c>
      <c r="Q6189" s="22">
        <v>0</v>
      </c>
      <c r="R6189" s="39">
        <v>22400</v>
      </c>
      <c r="S6189" s="40">
        <v>0</v>
      </c>
      <c r="T6189" s="19">
        <v>22400</v>
      </c>
      <c r="U6189" s="19">
        <v>0</v>
      </c>
      <c r="V6189" s="39"/>
      <c r="W6189" s="40"/>
      <c r="X6189" s="19"/>
      <c r="Y6189" s="19"/>
      <c r="Z6189" s="39"/>
      <c r="AA6189" s="40"/>
      <c r="AB6189" s="19"/>
      <c r="AC6189" s="19"/>
      <c r="AD6189" s="43"/>
      <c r="AE6189" s="26"/>
      <c r="AF6189" s="26"/>
      <c r="AG6189" s="44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6" t="s">
        <v>1656</v>
      </c>
      <c r="B6190" s="37" t="s">
        <v>1356</v>
      </c>
      <c r="C6190" s="38" t="s">
        <v>1357</v>
      </c>
      <c r="D6190" s="24">
        <f t="shared" si="192"/>
        <v>304372.21999999997</v>
      </c>
      <c r="E6190" s="32">
        <f t="shared" si="193"/>
        <v>0</v>
      </c>
      <c r="F6190" s="30">
        <v>38046.67</v>
      </c>
      <c r="G6190" s="31">
        <v>0</v>
      </c>
      <c r="H6190" s="22">
        <v>38046.67</v>
      </c>
      <c r="I6190" s="22">
        <v>0</v>
      </c>
      <c r="J6190" s="41">
        <v>38046.67</v>
      </c>
      <c r="K6190" s="42">
        <v>0</v>
      </c>
      <c r="L6190" s="22">
        <v>38046.67</v>
      </c>
      <c r="M6190" s="22">
        <v>0</v>
      </c>
      <c r="N6190" s="41">
        <v>38046.67</v>
      </c>
      <c r="O6190" s="42">
        <v>0</v>
      </c>
      <c r="P6190" s="19">
        <v>38046.67</v>
      </c>
      <c r="Q6190" s="19">
        <v>0</v>
      </c>
      <c r="R6190" s="41">
        <v>38046.67</v>
      </c>
      <c r="S6190" s="42">
        <v>0</v>
      </c>
      <c r="T6190" s="22">
        <v>38045.53</v>
      </c>
      <c r="U6190" s="22">
        <v>0</v>
      </c>
      <c r="V6190" s="41"/>
      <c r="W6190" s="42"/>
      <c r="X6190" s="22"/>
      <c r="Y6190" s="22"/>
      <c r="Z6190" s="41"/>
      <c r="AA6190" s="42"/>
      <c r="AB6190" s="22"/>
      <c r="AC6190" s="22"/>
      <c r="AD6190" s="43"/>
      <c r="AE6190" s="26"/>
      <c r="AF6190" s="26"/>
      <c r="AG6190" s="44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6" t="s">
        <v>1656</v>
      </c>
      <c r="B6191" s="37" t="s">
        <v>1358</v>
      </c>
      <c r="C6191" s="38" t="s">
        <v>1359</v>
      </c>
      <c r="D6191" s="24">
        <f t="shared" si="192"/>
        <v>0</v>
      </c>
      <c r="E6191" s="32">
        <f t="shared" si="193"/>
        <v>0</v>
      </c>
      <c r="F6191" s="28"/>
      <c r="G6191" s="29"/>
      <c r="H6191" s="19"/>
      <c r="I6191" s="19"/>
      <c r="J6191" s="39"/>
      <c r="K6191" s="40"/>
      <c r="L6191" s="19"/>
      <c r="M6191" s="19"/>
      <c r="N6191" s="39"/>
      <c r="O6191" s="40"/>
      <c r="P6191" s="22"/>
      <c r="Q6191" s="22"/>
      <c r="R6191" s="39"/>
      <c r="S6191" s="40"/>
      <c r="T6191" s="19"/>
      <c r="U6191" s="19"/>
      <c r="V6191" s="39"/>
      <c r="W6191" s="40"/>
      <c r="X6191" s="19"/>
      <c r="Y6191" s="19"/>
      <c r="Z6191" s="39"/>
      <c r="AA6191" s="40"/>
      <c r="AB6191" s="19"/>
      <c r="AC6191" s="19"/>
      <c r="AD6191" s="43"/>
      <c r="AE6191" s="26"/>
      <c r="AF6191" s="26"/>
      <c r="AG6191" s="44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6" t="s">
        <v>1656</v>
      </c>
      <c r="B6192" s="37" t="s">
        <v>1360</v>
      </c>
      <c r="C6192" s="38" t="s">
        <v>1361</v>
      </c>
      <c r="D6192" s="24">
        <f t="shared" si="192"/>
        <v>0</v>
      </c>
      <c r="E6192" s="32">
        <f t="shared" si="193"/>
        <v>0</v>
      </c>
      <c r="F6192" s="30"/>
      <c r="G6192" s="31"/>
      <c r="H6192" s="22"/>
      <c r="I6192" s="22"/>
      <c r="J6192" s="41"/>
      <c r="K6192" s="42"/>
      <c r="L6192" s="22"/>
      <c r="M6192" s="22"/>
      <c r="N6192" s="41"/>
      <c r="O6192" s="42"/>
      <c r="P6192" s="19"/>
      <c r="Q6192" s="19"/>
      <c r="R6192" s="41"/>
      <c r="S6192" s="42"/>
      <c r="T6192" s="22"/>
      <c r="U6192" s="22"/>
      <c r="V6192" s="41"/>
      <c r="W6192" s="42"/>
      <c r="X6192" s="22"/>
      <c r="Y6192" s="22"/>
      <c r="Z6192" s="41"/>
      <c r="AA6192" s="42"/>
      <c r="AB6192" s="22"/>
      <c r="AC6192" s="22"/>
      <c r="AD6192" s="43"/>
      <c r="AE6192" s="26"/>
      <c r="AF6192" s="26"/>
      <c r="AG6192" s="44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6" t="s">
        <v>1656</v>
      </c>
      <c r="B6193" s="37" t="s">
        <v>1362</v>
      </c>
      <c r="C6193" s="38" t="s">
        <v>1363</v>
      </c>
      <c r="D6193" s="24">
        <f t="shared" si="192"/>
        <v>85499.86</v>
      </c>
      <c r="E6193" s="32">
        <f t="shared" si="193"/>
        <v>0</v>
      </c>
      <c r="F6193" s="30">
        <v>12500.17</v>
      </c>
      <c r="G6193" s="31">
        <v>0</v>
      </c>
      <c r="H6193" s="22">
        <v>12500.17</v>
      </c>
      <c r="I6193" s="22">
        <v>0</v>
      </c>
      <c r="J6193" s="41">
        <v>12500.17</v>
      </c>
      <c r="K6193" s="42">
        <v>0</v>
      </c>
      <c r="L6193" s="22">
        <v>12500.17</v>
      </c>
      <c r="M6193" s="22">
        <v>0</v>
      </c>
      <c r="N6193" s="41">
        <v>12499.17</v>
      </c>
      <c r="O6193" s="42">
        <v>0</v>
      </c>
      <c r="P6193" s="22">
        <v>7666.67</v>
      </c>
      <c r="Q6193" s="22">
        <v>0</v>
      </c>
      <c r="R6193" s="41">
        <v>7666.67</v>
      </c>
      <c r="S6193" s="42">
        <v>0</v>
      </c>
      <c r="T6193" s="22">
        <v>7666.67</v>
      </c>
      <c r="U6193" s="22">
        <v>0</v>
      </c>
      <c r="V6193" s="41"/>
      <c r="W6193" s="42"/>
      <c r="X6193" s="22"/>
      <c r="Y6193" s="22"/>
      <c r="Z6193" s="41"/>
      <c r="AA6193" s="42"/>
      <c r="AB6193" s="22"/>
      <c r="AC6193" s="22"/>
      <c r="AD6193" s="43"/>
      <c r="AE6193" s="26"/>
      <c r="AF6193" s="26"/>
      <c r="AG6193" s="44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6" t="s">
        <v>1656</v>
      </c>
      <c r="B6194" s="37" t="s">
        <v>1364</v>
      </c>
      <c r="C6194" s="38" t="s">
        <v>1365</v>
      </c>
      <c r="D6194" s="24">
        <f t="shared" si="192"/>
        <v>0</v>
      </c>
      <c r="E6194" s="32">
        <f t="shared" si="193"/>
        <v>0</v>
      </c>
      <c r="F6194" s="30"/>
      <c r="G6194" s="31"/>
      <c r="H6194" s="22"/>
      <c r="I6194" s="22"/>
      <c r="J6194" s="41"/>
      <c r="K6194" s="42"/>
      <c r="L6194" s="22"/>
      <c r="M6194" s="22"/>
      <c r="N6194" s="41"/>
      <c r="O6194" s="42"/>
      <c r="P6194" s="22"/>
      <c r="Q6194" s="22"/>
      <c r="R6194" s="41"/>
      <c r="S6194" s="42"/>
      <c r="T6194" s="22"/>
      <c r="U6194" s="22"/>
      <c r="V6194" s="41"/>
      <c r="W6194" s="42"/>
      <c r="X6194" s="22"/>
      <c r="Y6194" s="22"/>
      <c r="Z6194" s="41"/>
      <c r="AA6194" s="42"/>
      <c r="AB6194" s="22"/>
      <c r="AC6194" s="22"/>
      <c r="AD6194" s="43"/>
      <c r="AE6194" s="26"/>
      <c r="AF6194" s="26"/>
      <c r="AG6194" s="44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6" t="s">
        <v>1656</v>
      </c>
      <c r="B6195" s="37" t="s">
        <v>1366</v>
      </c>
      <c r="C6195" s="38" t="s">
        <v>1367</v>
      </c>
      <c r="D6195" s="24">
        <f t="shared" si="192"/>
        <v>0</v>
      </c>
      <c r="E6195" s="32">
        <f t="shared" si="193"/>
        <v>0</v>
      </c>
      <c r="F6195" s="30"/>
      <c r="G6195" s="31"/>
      <c r="H6195" s="22"/>
      <c r="I6195" s="22"/>
      <c r="J6195" s="41"/>
      <c r="K6195" s="42"/>
      <c r="L6195" s="22"/>
      <c r="M6195" s="22"/>
      <c r="N6195" s="41"/>
      <c r="O6195" s="42"/>
      <c r="P6195" s="22"/>
      <c r="Q6195" s="22"/>
      <c r="R6195" s="41"/>
      <c r="S6195" s="42"/>
      <c r="T6195" s="22"/>
      <c r="U6195" s="22"/>
      <c r="V6195" s="41"/>
      <c r="W6195" s="42"/>
      <c r="X6195" s="22"/>
      <c r="Y6195" s="22"/>
      <c r="Z6195" s="41"/>
      <c r="AA6195" s="42"/>
      <c r="AB6195" s="22"/>
      <c r="AC6195" s="22"/>
      <c r="AD6195" s="43"/>
      <c r="AE6195" s="26"/>
      <c r="AF6195" s="26"/>
      <c r="AG6195" s="44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6" t="s">
        <v>1656</v>
      </c>
      <c r="B6196" s="37" t="s">
        <v>1368</v>
      </c>
      <c r="C6196" s="38" t="s">
        <v>1369</v>
      </c>
      <c r="D6196" s="24">
        <f t="shared" si="192"/>
        <v>0</v>
      </c>
      <c r="E6196" s="32">
        <f t="shared" si="193"/>
        <v>0</v>
      </c>
      <c r="F6196" s="30"/>
      <c r="G6196" s="31"/>
      <c r="H6196" s="22"/>
      <c r="I6196" s="22"/>
      <c r="J6196" s="41"/>
      <c r="K6196" s="42"/>
      <c r="L6196" s="22"/>
      <c r="M6196" s="22"/>
      <c r="N6196" s="41"/>
      <c r="O6196" s="42"/>
      <c r="P6196" s="22"/>
      <c r="Q6196" s="22"/>
      <c r="R6196" s="41"/>
      <c r="S6196" s="42"/>
      <c r="T6196" s="22"/>
      <c r="U6196" s="22"/>
      <c r="V6196" s="41"/>
      <c r="W6196" s="42"/>
      <c r="X6196" s="22"/>
      <c r="Y6196" s="22"/>
      <c r="Z6196" s="41"/>
      <c r="AA6196" s="42"/>
      <c r="AB6196" s="22"/>
      <c r="AC6196" s="22"/>
      <c r="AD6196" s="43"/>
      <c r="AE6196" s="26"/>
      <c r="AF6196" s="26"/>
      <c r="AG6196" s="44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6" t="s">
        <v>1656</v>
      </c>
      <c r="B6197" s="37" t="s">
        <v>1370</v>
      </c>
      <c r="C6197" s="38" t="s">
        <v>1371</v>
      </c>
      <c r="D6197" s="24">
        <f t="shared" si="192"/>
        <v>7999</v>
      </c>
      <c r="E6197" s="32">
        <f t="shared" si="193"/>
        <v>0</v>
      </c>
      <c r="F6197" s="30">
        <v>1600</v>
      </c>
      <c r="G6197" s="31">
        <v>0</v>
      </c>
      <c r="H6197" s="22">
        <v>1600</v>
      </c>
      <c r="I6197" s="22">
        <v>0</v>
      </c>
      <c r="J6197" s="41">
        <v>1600</v>
      </c>
      <c r="K6197" s="42">
        <v>0</v>
      </c>
      <c r="L6197" s="22">
        <v>1600</v>
      </c>
      <c r="M6197" s="22">
        <v>0</v>
      </c>
      <c r="N6197" s="41">
        <v>1599</v>
      </c>
      <c r="O6197" s="42">
        <v>0</v>
      </c>
      <c r="P6197" s="22">
        <v>0</v>
      </c>
      <c r="Q6197" s="22">
        <v>0</v>
      </c>
      <c r="R6197" s="41">
        <v>0</v>
      </c>
      <c r="S6197" s="42">
        <v>0</v>
      </c>
      <c r="T6197" s="22">
        <v>0</v>
      </c>
      <c r="U6197" s="22">
        <v>0</v>
      </c>
      <c r="V6197" s="41"/>
      <c r="W6197" s="42"/>
      <c r="X6197" s="22"/>
      <c r="Y6197" s="22"/>
      <c r="Z6197" s="41"/>
      <c r="AA6197" s="42"/>
      <c r="AB6197" s="22"/>
      <c r="AC6197" s="22"/>
      <c r="AD6197" s="43"/>
      <c r="AE6197" s="26"/>
      <c r="AF6197" s="26"/>
      <c r="AG6197" s="44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6" t="s">
        <v>1656</v>
      </c>
      <c r="B6198" s="37" t="s">
        <v>1372</v>
      </c>
      <c r="C6198" s="38" t="s">
        <v>1373</v>
      </c>
      <c r="D6198" s="24">
        <f t="shared" si="192"/>
        <v>0</v>
      </c>
      <c r="E6198" s="32">
        <f t="shared" si="193"/>
        <v>0</v>
      </c>
      <c r="F6198" s="28"/>
      <c r="G6198" s="29"/>
      <c r="H6198" s="19"/>
      <c r="I6198" s="19"/>
      <c r="J6198" s="39"/>
      <c r="K6198" s="40"/>
      <c r="L6198" s="19"/>
      <c r="M6198" s="19"/>
      <c r="N6198" s="39"/>
      <c r="O6198" s="40"/>
      <c r="P6198" s="22"/>
      <c r="Q6198" s="22"/>
      <c r="R6198" s="39"/>
      <c r="S6198" s="40"/>
      <c r="T6198" s="19"/>
      <c r="U6198" s="19"/>
      <c r="V6198" s="39"/>
      <c r="W6198" s="40"/>
      <c r="X6198" s="19"/>
      <c r="Y6198" s="19"/>
      <c r="Z6198" s="39"/>
      <c r="AA6198" s="40"/>
      <c r="AB6198" s="19"/>
      <c r="AC6198" s="19"/>
      <c r="AD6198" s="43"/>
      <c r="AE6198" s="26"/>
      <c r="AF6198" s="26"/>
      <c r="AG6198" s="44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6" t="s">
        <v>1656</v>
      </c>
      <c r="B6199" s="37" t="s">
        <v>1374</v>
      </c>
      <c r="C6199" s="38" t="s">
        <v>1375</v>
      </c>
      <c r="D6199" s="24">
        <f t="shared" si="192"/>
        <v>265866.64000000007</v>
      </c>
      <c r="E6199" s="32">
        <f t="shared" si="193"/>
        <v>0</v>
      </c>
      <c r="F6199" s="28">
        <v>33233.33</v>
      </c>
      <c r="G6199" s="29">
        <v>0</v>
      </c>
      <c r="H6199" s="19">
        <v>33233.33</v>
      </c>
      <c r="I6199" s="19">
        <v>0</v>
      </c>
      <c r="J6199" s="39">
        <v>33233.33</v>
      </c>
      <c r="K6199" s="40">
        <v>0</v>
      </c>
      <c r="L6199" s="19">
        <v>33233.33</v>
      </c>
      <c r="M6199" s="19">
        <v>0</v>
      </c>
      <c r="N6199" s="39">
        <v>33233.33</v>
      </c>
      <c r="O6199" s="40">
        <v>0</v>
      </c>
      <c r="P6199" s="19">
        <v>33233.33</v>
      </c>
      <c r="Q6199" s="19">
        <v>0</v>
      </c>
      <c r="R6199" s="39">
        <v>33233.33</v>
      </c>
      <c r="S6199" s="40">
        <v>0</v>
      </c>
      <c r="T6199" s="19">
        <v>33233.33</v>
      </c>
      <c r="U6199" s="19">
        <v>0</v>
      </c>
      <c r="V6199" s="39"/>
      <c r="W6199" s="40"/>
      <c r="X6199" s="19"/>
      <c r="Y6199" s="19"/>
      <c r="Z6199" s="39"/>
      <c r="AA6199" s="40"/>
      <c r="AB6199" s="19"/>
      <c r="AC6199" s="19"/>
      <c r="AD6199" s="43"/>
      <c r="AE6199" s="26"/>
      <c r="AF6199" s="26"/>
      <c r="AG6199" s="44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6" t="s">
        <v>1656</v>
      </c>
      <c r="B6200" s="37" t="s">
        <v>1376</v>
      </c>
      <c r="C6200" s="38" t="s">
        <v>1377</v>
      </c>
      <c r="D6200" s="24">
        <f t="shared" si="192"/>
        <v>0</v>
      </c>
      <c r="E6200" s="32">
        <f t="shared" si="193"/>
        <v>0</v>
      </c>
      <c r="F6200" s="28"/>
      <c r="G6200" s="29"/>
      <c r="H6200" s="19"/>
      <c r="I6200" s="19"/>
      <c r="J6200" s="39"/>
      <c r="K6200" s="40"/>
      <c r="L6200" s="19"/>
      <c r="M6200" s="19"/>
      <c r="N6200" s="39"/>
      <c r="O6200" s="40"/>
      <c r="P6200" s="19"/>
      <c r="Q6200" s="19"/>
      <c r="R6200" s="39"/>
      <c r="S6200" s="40"/>
      <c r="T6200" s="19"/>
      <c r="U6200" s="19"/>
      <c r="V6200" s="39"/>
      <c r="W6200" s="40"/>
      <c r="X6200" s="19"/>
      <c r="Y6200" s="19"/>
      <c r="Z6200" s="39"/>
      <c r="AA6200" s="40"/>
      <c r="AB6200" s="19"/>
      <c r="AC6200" s="19"/>
      <c r="AD6200" s="43"/>
      <c r="AE6200" s="26"/>
      <c r="AF6200" s="26"/>
      <c r="AG6200" s="44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6" t="s">
        <v>1656</v>
      </c>
      <c r="B6201" s="37" t="s">
        <v>1378</v>
      </c>
      <c r="C6201" s="38" t="s">
        <v>1379</v>
      </c>
      <c r="D6201" s="24">
        <f t="shared" si="192"/>
        <v>0</v>
      </c>
      <c r="E6201" s="32">
        <f t="shared" si="193"/>
        <v>0</v>
      </c>
      <c r="F6201" s="30"/>
      <c r="G6201" s="31"/>
      <c r="H6201" s="22"/>
      <c r="I6201" s="22"/>
      <c r="J6201" s="41"/>
      <c r="K6201" s="42"/>
      <c r="L6201" s="22"/>
      <c r="M6201" s="22"/>
      <c r="N6201" s="41"/>
      <c r="O6201" s="42"/>
      <c r="P6201" s="19"/>
      <c r="Q6201" s="19"/>
      <c r="R6201" s="41"/>
      <c r="S6201" s="42"/>
      <c r="T6201" s="22"/>
      <c r="U6201" s="22"/>
      <c r="V6201" s="41"/>
      <c r="W6201" s="42"/>
      <c r="X6201" s="22"/>
      <c r="Y6201" s="22"/>
      <c r="Z6201" s="41"/>
      <c r="AA6201" s="42"/>
      <c r="AB6201" s="22"/>
      <c r="AC6201" s="22"/>
      <c r="AD6201" s="43"/>
      <c r="AE6201" s="26"/>
      <c r="AF6201" s="26"/>
      <c r="AG6201" s="44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6" t="s">
        <v>1656</v>
      </c>
      <c r="B6202" s="37" t="s">
        <v>1380</v>
      </c>
      <c r="C6202" s="38" t="s">
        <v>1381</v>
      </c>
      <c r="D6202" s="24">
        <f t="shared" si="192"/>
        <v>0</v>
      </c>
      <c r="E6202" s="32">
        <f t="shared" si="193"/>
        <v>0</v>
      </c>
      <c r="F6202" s="30"/>
      <c r="G6202" s="31"/>
      <c r="H6202" s="22"/>
      <c r="I6202" s="22"/>
      <c r="J6202" s="41"/>
      <c r="K6202" s="42"/>
      <c r="L6202" s="22"/>
      <c r="M6202" s="22"/>
      <c r="N6202" s="41"/>
      <c r="O6202" s="42"/>
      <c r="P6202" s="22"/>
      <c r="Q6202" s="22"/>
      <c r="R6202" s="41"/>
      <c r="S6202" s="42"/>
      <c r="T6202" s="22"/>
      <c r="U6202" s="22"/>
      <c r="V6202" s="41"/>
      <c r="W6202" s="42"/>
      <c r="X6202" s="22"/>
      <c r="Y6202" s="22"/>
      <c r="Z6202" s="41"/>
      <c r="AA6202" s="42"/>
      <c r="AB6202" s="22"/>
      <c r="AC6202" s="22"/>
      <c r="AD6202" s="43"/>
      <c r="AE6202" s="26"/>
      <c r="AF6202" s="26"/>
      <c r="AG6202" s="44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6" t="s">
        <v>1656</v>
      </c>
      <c r="B6203" s="37" t="s">
        <v>1382</v>
      </c>
      <c r="C6203" s="38" t="s">
        <v>1383</v>
      </c>
      <c r="D6203" s="24">
        <f t="shared" si="192"/>
        <v>0</v>
      </c>
      <c r="E6203" s="32">
        <f t="shared" si="193"/>
        <v>0</v>
      </c>
      <c r="F6203" s="30"/>
      <c r="G6203" s="31"/>
      <c r="H6203" s="22"/>
      <c r="I6203" s="22"/>
      <c r="J6203" s="41"/>
      <c r="K6203" s="42"/>
      <c r="L6203" s="22"/>
      <c r="M6203" s="22"/>
      <c r="N6203" s="41"/>
      <c r="O6203" s="42"/>
      <c r="P6203" s="22"/>
      <c r="Q6203" s="22"/>
      <c r="R6203" s="41"/>
      <c r="S6203" s="42"/>
      <c r="T6203" s="22"/>
      <c r="U6203" s="22"/>
      <c r="V6203" s="41"/>
      <c r="W6203" s="42"/>
      <c r="X6203" s="22"/>
      <c r="Y6203" s="22"/>
      <c r="Z6203" s="41"/>
      <c r="AA6203" s="42"/>
      <c r="AB6203" s="22"/>
      <c r="AC6203" s="22"/>
      <c r="AD6203" s="43"/>
      <c r="AE6203" s="26"/>
      <c r="AF6203" s="26"/>
      <c r="AG6203" s="44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6" t="s">
        <v>1656</v>
      </c>
      <c r="B6204" s="37" t="s">
        <v>1384</v>
      </c>
      <c r="C6204" s="38" t="s">
        <v>1385</v>
      </c>
      <c r="D6204" s="24">
        <f t="shared" si="192"/>
        <v>0</v>
      </c>
      <c r="E6204" s="32">
        <f t="shared" si="193"/>
        <v>0</v>
      </c>
      <c r="F6204" s="28"/>
      <c r="G6204" s="29"/>
      <c r="H6204" s="19"/>
      <c r="I6204" s="19"/>
      <c r="J6204" s="39"/>
      <c r="K6204" s="40"/>
      <c r="L6204" s="19"/>
      <c r="M6204" s="19"/>
      <c r="N6204" s="39"/>
      <c r="O6204" s="40"/>
      <c r="P6204" s="22"/>
      <c r="Q6204" s="22"/>
      <c r="R6204" s="39"/>
      <c r="S6204" s="40"/>
      <c r="T6204" s="19"/>
      <c r="U6204" s="19"/>
      <c r="V6204" s="39"/>
      <c r="W6204" s="40"/>
      <c r="X6204" s="19"/>
      <c r="Y6204" s="19"/>
      <c r="Z6204" s="39"/>
      <c r="AA6204" s="40"/>
      <c r="AB6204" s="19"/>
      <c r="AC6204" s="19"/>
      <c r="AD6204" s="43"/>
      <c r="AE6204" s="26"/>
      <c r="AF6204" s="26"/>
      <c r="AG6204" s="44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6" t="s">
        <v>1656</v>
      </c>
      <c r="B6205" s="37" t="s">
        <v>1386</v>
      </c>
      <c r="C6205" s="38" t="s">
        <v>1387</v>
      </c>
      <c r="D6205" s="24">
        <f t="shared" si="192"/>
        <v>0</v>
      </c>
      <c r="E6205" s="32">
        <f t="shared" si="193"/>
        <v>0</v>
      </c>
      <c r="F6205" s="30"/>
      <c r="G6205" s="31"/>
      <c r="H6205" s="22"/>
      <c r="I6205" s="22"/>
      <c r="J6205" s="41"/>
      <c r="K6205" s="42"/>
      <c r="L6205" s="22"/>
      <c r="M6205" s="22"/>
      <c r="N6205" s="41"/>
      <c r="O6205" s="42"/>
      <c r="P6205" s="19"/>
      <c r="Q6205" s="19"/>
      <c r="R6205" s="41"/>
      <c r="S6205" s="42"/>
      <c r="T6205" s="22"/>
      <c r="U6205" s="22"/>
      <c r="V6205" s="41"/>
      <c r="W6205" s="42"/>
      <c r="X6205" s="22"/>
      <c r="Y6205" s="22"/>
      <c r="Z6205" s="41"/>
      <c r="AA6205" s="42"/>
      <c r="AB6205" s="22"/>
      <c r="AC6205" s="22"/>
      <c r="AD6205" s="43"/>
      <c r="AE6205" s="26"/>
      <c r="AF6205" s="26"/>
      <c r="AG6205" s="44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6" t="s">
        <v>1656</v>
      </c>
      <c r="B6206" s="37" t="s">
        <v>1388</v>
      </c>
      <c r="C6206" s="38" t="s">
        <v>1389</v>
      </c>
      <c r="D6206" s="24">
        <f t="shared" si="192"/>
        <v>0</v>
      </c>
      <c r="E6206" s="32">
        <f t="shared" si="193"/>
        <v>0</v>
      </c>
      <c r="F6206" s="30"/>
      <c r="G6206" s="31"/>
      <c r="H6206" s="22"/>
      <c r="I6206" s="22"/>
      <c r="J6206" s="41"/>
      <c r="K6206" s="42"/>
      <c r="L6206" s="22"/>
      <c r="M6206" s="22"/>
      <c r="N6206" s="41"/>
      <c r="O6206" s="42"/>
      <c r="P6206" s="22"/>
      <c r="Q6206" s="22"/>
      <c r="R6206" s="41"/>
      <c r="S6206" s="42"/>
      <c r="T6206" s="22"/>
      <c r="U6206" s="22"/>
      <c r="V6206" s="41"/>
      <c r="W6206" s="42"/>
      <c r="X6206" s="22"/>
      <c r="Y6206" s="22"/>
      <c r="Z6206" s="41"/>
      <c r="AA6206" s="42"/>
      <c r="AB6206" s="22"/>
      <c r="AC6206" s="22"/>
      <c r="AD6206" s="43"/>
      <c r="AE6206" s="26"/>
      <c r="AF6206" s="26"/>
      <c r="AG6206" s="44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6" t="s">
        <v>1656</v>
      </c>
      <c r="B6207" s="37" t="s">
        <v>1390</v>
      </c>
      <c r="C6207" s="38" t="s">
        <v>1391</v>
      </c>
      <c r="D6207" s="24">
        <f t="shared" si="192"/>
        <v>0</v>
      </c>
      <c r="E6207" s="32">
        <f t="shared" si="193"/>
        <v>0</v>
      </c>
      <c r="F6207" s="28"/>
      <c r="G6207" s="29"/>
      <c r="H6207" s="19"/>
      <c r="I6207" s="19"/>
      <c r="J6207" s="39"/>
      <c r="K6207" s="40"/>
      <c r="L6207" s="19"/>
      <c r="M6207" s="19"/>
      <c r="N6207" s="39"/>
      <c r="O6207" s="40"/>
      <c r="P6207" s="22"/>
      <c r="Q6207" s="22"/>
      <c r="R6207" s="39"/>
      <c r="S6207" s="40"/>
      <c r="T6207" s="19"/>
      <c r="U6207" s="19"/>
      <c r="V6207" s="39"/>
      <c r="W6207" s="40"/>
      <c r="X6207" s="19"/>
      <c r="Y6207" s="19"/>
      <c r="Z6207" s="39"/>
      <c r="AA6207" s="40"/>
      <c r="AB6207" s="19"/>
      <c r="AC6207" s="19"/>
      <c r="AD6207" s="43"/>
      <c r="AE6207" s="26"/>
      <c r="AF6207" s="26"/>
      <c r="AG6207" s="44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6" t="s">
        <v>1656</v>
      </c>
      <c r="B6208" s="37" t="s">
        <v>1392</v>
      </c>
      <c r="C6208" s="38" t="s">
        <v>1393</v>
      </c>
      <c r="D6208" s="24">
        <f t="shared" si="192"/>
        <v>0</v>
      </c>
      <c r="E6208" s="32">
        <f t="shared" si="193"/>
        <v>0</v>
      </c>
      <c r="F6208" s="30"/>
      <c r="G6208" s="31"/>
      <c r="H6208" s="22"/>
      <c r="I6208" s="22"/>
      <c r="J6208" s="41"/>
      <c r="K6208" s="42"/>
      <c r="L6208" s="22"/>
      <c r="M6208" s="22"/>
      <c r="N6208" s="41"/>
      <c r="O6208" s="42"/>
      <c r="P6208" s="19"/>
      <c r="Q6208" s="19"/>
      <c r="R6208" s="41"/>
      <c r="S6208" s="42"/>
      <c r="T6208" s="22"/>
      <c r="U6208" s="22"/>
      <c r="V6208" s="41"/>
      <c r="W6208" s="42"/>
      <c r="X6208" s="22"/>
      <c r="Y6208" s="22"/>
      <c r="Z6208" s="41"/>
      <c r="AA6208" s="42"/>
      <c r="AB6208" s="22"/>
      <c r="AC6208" s="22"/>
      <c r="AD6208" s="43"/>
      <c r="AE6208" s="26"/>
      <c r="AF6208" s="26"/>
      <c r="AG6208" s="44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6" t="s">
        <v>1656</v>
      </c>
      <c r="B6209" s="37" t="s">
        <v>1394</v>
      </c>
      <c r="C6209" s="38" t="s">
        <v>1395</v>
      </c>
      <c r="D6209" s="24">
        <f t="shared" si="192"/>
        <v>0</v>
      </c>
      <c r="E6209" s="32">
        <f t="shared" si="193"/>
        <v>0</v>
      </c>
      <c r="F6209" s="30"/>
      <c r="G6209" s="31"/>
      <c r="H6209" s="22"/>
      <c r="I6209" s="22"/>
      <c r="J6209" s="41"/>
      <c r="K6209" s="42"/>
      <c r="L6209" s="22"/>
      <c r="M6209" s="22"/>
      <c r="N6209" s="41"/>
      <c r="O6209" s="42"/>
      <c r="P6209" s="22"/>
      <c r="Q6209" s="22"/>
      <c r="R6209" s="41"/>
      <c r="S6209" s="42"/>
      <c r="T6209" s="22"/>
      <c r="U6209" s="22"/>
      <c r="V6209" s="41"/>
      <c r="W6209" s="42"/>
      <c r="X6209" s="22"/>
      <c r="Y6209" s="22"/>
      <c r="Z6209" s="41"/>
      <c r="AA6209" s="42"/>
      <c r="AB6209" s="22"/>
      <c r="AC6209" s="22"/>
      <c r="AD6209" s="43"/>
      <c r="AE6209" s="26"/>
      <c r="AF6209" s="26"/>
      <c r="AG6209" s="44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6" t="s">
        <v>1656</v>
      </c>
      <c r="B6210" s="37" t="s">
        <v>1396</v>
      </c>
      <c r="C6210" s="38" t="s">
        <v>1397</v>
      </c>
      <c r="D6210" s="24">
        <f t="shared" si="192"/>
        <v>0</v>
      </c>
      <c r="E6210" s="32">
        <f t="shared" si="193"/>
        <v>0</v>
      </c>
      <c r="F6210" s="30"/>
      <c r="G6210" s="31"/>
      <c r="H6210" s="22"/>
      <c r="I6210" s="22"/>
      <c r="J6210" s="41"/>
      <c r="K6210" s="42"/>
      <c r="L6210" s="22"/>
      <c r="M6210" s="22"/>
      <c r="N6210" s="41"/>
      <c r="O6210" s="42"/>
      <c r="P6210" s="22"/>
      <c r="Q6210" s="22"/>
      <c r="R6210" s="41"/>
      <c r="S6210" s="42"/>
      <c r="T6210" s="22"/>
      <c r="U6210" s="22"/>
      <c r="V6210" s="41"/>
      <c r="W6210" s="42"/>
      <c r="X6210" s="22"/>
      <c r="Y6210" s="22"/>
      <c r="Z6210" s="41"/>
      <c r="AA6210" s="42"/>
      <c r="AB6210" s="22"/>
      <c r="AC6210" s="22"/>
      <c r="AD6210" s="43"/>
      <c r="AE6210" s="26"/>
      <c r="AF6210" s="26"/>
      <c r="AG6210" s="44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6" t="s">
        <v>1656</v>
      </c>
      <c r="B6211" s="37" t="s">
        <v>1398</v>
      </c>
      <c r="C6211" s="38" t="s">
        <v>1399</v>
      </c>
      <c r="D6211" s="24">
        <f t="shared" si="192"/>
        <v>0</v>
      </c>
      <c r="E6211" s="32">
        <f t="shared" si="193"/>
        <v>0</v>
      </c>
      <c r="F6211" s="30"/>
      <c r="G6211" s="31"/>
      <c r="H6211" s="22"/>
      <c r="I6211" s="22"/>
      <c r="J6211" s="41"/>
      <c r="K6211" s="42"/>
      <c r="L6211" s="22"/>
      <c r="M6211" s="22"/>
      <c r="N6211" s="41"/>
      <c r="O6211" s="42"/>
      <c r="P6211" s="22"/>
      <c r="Q6211" s="22"/>
      <c r="R6211" s="41"/>
      <c r="S6211" s="42"/>
      <c r="T6211" s="22"/>
      <c r="U6211" s="22"/>
      <c r="V6211" s="41"/>
      <c r="W6211" s="42"/>
      <c r="X6211" s="22"/>
      <c r="Y6211" s="22"/>
      <c r="Z6211" s="41"/>
      <c r="AA6211" s="42"/>
      <c r="AB6211" s="22"/>
      <c r="AC6211" s="22"/>
      <c r="AD6211" s="43"/>
      <c r="AE6211" s="26"/>
      <c r="AF6211" s="26"/>
      <c r="AG6211" s="44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6" t="s">
        <v>1656</v>
      </c>
      <c r="B6212" s="37" t="s">
        <v>1400</v>
      </c>
      <c r="C6212" s="38" t="s">
        <v>1401</v>
      </c>
      <c r="D6212" s="24">
        <f t="shared" ref="D6212:D6275" si="194">F6212+H6212+J6212+L6212+N6212+P6212+R6212+T6212+V6212+X6212+Z6212+AB6212</f>
        <v>0</v>
      </c>
      <c r="E6212" s="32">
        <f t="shared" ref="E6212:E6275" si="195">G6212+I6212+K6212+M6212+O6212+Q6212+S6212+U6212+W6212+Y6212+AA6212+AC6212</f>
        <v>0</v>
      </c>
      <c r="F6212" s="30"/>
      <c r="G6212" s="31"/>
      <c r="H6212" s="22"/>
      <c r="I6212" s="22"/>
      <c r="J6212" s="41"/>
      <c r="K6212" s="42"/>
      <c r="L6212" s="22"/>
      <c r="M6212" s="22"/>
      <c r="N6212" s="41"/>
      <c r="O6212" s="42"/>
      <c r="P6212" s="22"/>
      <c r="Q6212" s="22"/>
      <c r="R6212" s="41"/>
      <c r="S6212" s="42"/>
      <c r="T6212" s="22"/>
      <c r="U6212" s="22"/>
      <c r="V6212" s="41"/>
      <c r="W6212" s="42"/>
      <c r="X6212" s="22"/>
      <c r="Y6212" s="22"/>
      <c r="Z6212" s="41"/>
      <c r="AA6212" s="42"/>
      <c r="AB6212" s="22"/>
      <c r="AC6212" s="22"/>
      <c r="AD6212" s="43"/>
      <c r="AE6212" s="26"/>
      <c r="AF6212" s="26"/>
      <c r="AG6212" s="44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6" t="s">
        <v>1656</v>
      </c>
      <c r="B6213" s="37" t="s">
        <v>1402</v>
      </c>
      <c r="C6213" s="38" t="s">
        <v>1403</v>
      </c>
      <c r="D6213" s="24">
        <f t="shared" si="194"/>
        <v>0</v>
      </c>
      <c r="E6213" s="32">
        <f t="shared" si="195"/>
        <v>0</v>
      </c>
      <c r="F6213" s="30"/>
      <c r="G6213" s="31"/>
      <c r="H6213" s="22"/>
      <c r="I6213" s="22"/>
      <c r="J6213" s="41"/>
      <c r="K6213" s="42"/>
      <c r="L6213" s="22"/>
      <c r="M6213" s="22"/>
      <c r="N6213" s="41"/>
      <c r="O6213" s="42"/>
      <c r="P6213" s="22"/>
      <c r="Q6213" s="22"/>
      <c r="R6213" s="41"/>
      <c r="S6213" s="42"/>
      <c r="T6213" s="22"/>
      <c r="U6213" s="22"/>
      <c r="V6213" s="41"/>
      <c r="W6213" s="42"/>
      <c r="X6213" s="22"/>
      <c r="Y6213" s="22"/>
      <c r="Z6213" s="41"/>
      <c r="AA6213" s="42"/>
      <c r="AB6213" s="22"/>
      <c r="AC6213" s="22"/>
      <c r="AD6213" s="43"/>
      <c r="AE6213" s="26"/>
      <c r="AF6213" s="26"/>
      <c r="AG6213" s="44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6" t="s">
        <v>1656</v>
      </c>
      <c r="B6214" s="37" t="s">
        <v>1404</v>
      </c>
      <c r="C6214" s="38" t="s">
        <v>1405</v>
      </c>
      <c r="D6214" s="24">
        <f t="shared" si="194"/>
        <v>0</v>
      </c>
      <c r="E6214" s="32">
        <f t="shared" si="195"/>
        <v>0</v>
      </c>
      <c r="F6214" s="28"/>
      <c r="G6214" s="29"/>
      <c r="H6214" s="19"/>
      <c r="I6214" s="19"/>
      <c r="J6214" s="39"/>
      <c r="K6214" s="40"/>
      <c r="L6214" s="19"/>
      <c r="M6214" s="19"/>
      <c r="N6214" s="39"/>
      <c r="O6214" s="40"/>
      <c r="P6214" s="22"/>
      <c r="Q6214" s="22"/>
      <c r="R6214" s="39"/>
      <c r="S6214" s="40"/>
      <c r="T6214" s="19"/>
      <c r="U6214" s="19"/>
      <c r="V6214" s="39"/>
      <c r="W6214" s="40"/>
      <c r="X6214" s="19"/>
      <c r="Y6214" s="19"/>
      <c r="Z6214" s="39"/>
      <c r="AA6214" s="40"/>
      <c r="AB6214" s="19"/>
      <c r="AC6214" s="19"/>
      <c r="AD6214" s="43"/>
      <c r="AE6214" s="26"/>
      <c r="AF6214" s="26"/>
      <c r="AG6214" s="44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6" t="s">
        <v>1656</v>
      </c>
      <c r="B6215" s="37" t="s">
        <v>1406</v>
      </c>
      <c r="C6215" s="38" t="s">
        <v>1407</v>
      </c>
      <c r="D6215" s="24">
        <f t="shared" si="194"/>
        <v>0</v>
      </c>
      <c r="E6215" s="32">
        <f t="shared" si="195"/>
        <v>0</v>
      </c>
      <c r="F6215" s="30"/>
      <c r="G6215" s="31"/>
      <c r="H6215" s="22"/>
      <c r="I6215" s="22"/>
      <c r="J6215" s="41"/>
      <c r="K6215" s="42"/>
      <c r="L6215" s="22"/>
      <c r="M6215" s="22"/>
      <c r="N6215" s="41"/>
      <c r="O6215" s="42"/>
      <c r="P6215" s="19"/>
      <c r="Q6215" s="19"/>
      <c r="R6215" s="41"/>
      <c r="S6215" s="42"/>
      <c r="T6215" s="22"/>
      <c r="U6215" s="22"/>
      <c r="V6215" s="41"/>
      <c r="W6215" s="42"/>
      <c r="X6215" s="22"/>
      <c r="Y6215" s="22"/>
      <c r="Z6215" s="41"/>
      <c r="AA6215" s="42"/>
      <c r="AB6215" s="22"/>
      <c r="AC6215" s="22"/>
      <c r="AD6215" s="43"/>
      <c r="AE6215" s="26"/>
      <c r="AF6215" s="26"/>
      <c r="AG6215" s="44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6" t="s">
        <v>1656</v>
      </c>
      <c r="B6216" s="37" t="s">
        <v>1408</v>
      </c>
      <c r="C6216" s="38" t="s">
        <v>1409</v>
      </c>
      <c r="D6216" s="24">
        <f t="shared" si="194"/>
        <v>81465.36</v>
      </c>
      <c r="E6216" s="32">
        <f t="shared" si="195"/>
        <v>0</v>
      </c>
      <c r="F6216" s="30">
        <v>10183.17</v>
      </c>
      <c r="G6216" s="31">
        <v>0</v>
      </c>
      <c r="H6216" s="22">
        <v>10183.17</v>
      </c>
      <c r="I6216" s="22">
        <v>0</v>
      </c>
      <c r="J6216" s="41">
        <v>10183.17</v>
      </c>
      <c r="K6216" s="42">
        <v>0</v>
      </c>
      <c r="L6216" s="22">
        <v>10183.17</v>
      </c>
      <c r="M6216" s="22">
        <v>0</v>
      </c>
      <c r="N6216" s="41">
        <v>10183.17</v>
      </c>
      <c r="O6216" s="42">
        <v>0</v>
      </c>
      <c r="P6216" s="22">
        <v>10183.17</v>
      </c>
      <c r="Q6216" s="22">
        <v>0</v>
      </c>
      <c r="R6216" s="41">
        <v>10183.17</v>
      </c>
      <c r="S6216" s="42">
        <v>0</v>
      </c>
      <c r="T6216" s="22">
        <v>10183.17</v>
      </c>
      <c r="U6216" s="22">
        <v>0</v>
      </c>
      <c r="V6216" s="41"/>
      <c r="W6216" s="42"/>
      <c r="X6216" s="22"/>
      <c r="Y6216" s="22"/>
      <c r="Z6216" s="41"/>
      <c r="AA6216" s="42"/>
      <c r="AB6216" s="22"/>
      <c r="AC6216" s="22"/>
      <c r="AD6216" s="43"/>
      <c r="AE6216" s="26"/>
      <c r="AF6216" s="26"/>
      <c r="AG6216" s="44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6" t="s">
        <v>1656</v>
      </c>
      <c r="B6217" s="37" t="s">
        <v>1410</v>
      </c>
      <c r="C6217" s="38" t="s">
        <v>1411</v>
      </c>
      <c r="D6217" s="24">
        <f t="shared" si="194"/>
        <v>3555.52</v>
      </c>
      <c r="E6217" s="32">
        <f t="shared" si="195"/>
        <v>0</v>
      </c>
      <c r="F6217" s="28">
        <v>444.44</v>
      </c>
      <c r="G6217" s="29">
        <v>0</v>
      </c>
      <c r="H6217" s="19">
        <v>444.44</v>
      </c>
      <c r="I6217" s="19">
        <v>0</v>
      </c>
      <c r="J6217" s="39">
        <v>444.44</v>
      </c>
      <c r="K6217" s="40">
        <v>0</v>
      </c>
      <c r="L6217" s="19">
        <v>444.44</v>
      </c>
      <c r="M6217" s="19">
        <v>0</v>
      </c>
      <c r="N6217" s="39">
        <v>444.44</v>
      </c>
      <c r="O6217" s="40">
        <v>0</v>
      </c>
      <c r="P6217" s="22">
        <v>444.44</v>
      </c>
      <c r="Q6217" s="22">
        <v>0</v>
      </c>
      <c r="R6217" s="39">
        <v>444.44</v>
      </c>
      <c r="S6217" s="40">
        <v>0</v>
      </c>
      <c r="T6217" s="19">
        <v>444.44</v>
      </c>
      <c r="U6217" s="19">
        <v>0</v>
      </c>
      <c r="V6217" s="39"/>
      <c r="W6217" s="40"/>
      <c r="X6217" s="19"/>
      <c r="Y6217" s="19"/>
      <c r="Z6217" s="39"/>
      <c r="AA6217" s="40"/>
      <c r="AB6217" s="19"/>
      <c r="AC6217" s="19"/>
      <c r="AD6217" s="43"/>
      <c r="AE6217" s="26"/>
      <c r="AF6217" s="26"/>
      <c r="AG6217" s="44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6" t="s">
        <v>1656</v>
      </c>
      <c r="B6218" s="37" t="s">
        <v>1412</v>
      </c>
      <c r="C6218" s="38" t="s">
        <v>1413</v>
      </c>
      <c r="D6218" s="24">
        <f t="shared" si="194"/>
        <v>26644.640000000007</v>
      </c>
      <c r="E6218" s="32">
        <f t="shared" si="195"/>
        <v>0</v>
      </c>
      <c r="F6218" s="30">
        <v>3330.58</v>
      </c>
      <c r="G6218" s="31">
        <v>0</v>
      </c>
      <c r="H6218" s="22">
        <v>3330.58</v>
      </c>
      <c r="I6218" s="22">
        <v>0</v>
      </c>
      <c r="J6218" s="41">
        <v>3330.58</v>
      </c>
      <c r="K6218" s="42">
        <v>0</v>
      </c>
      <c r="L6218" s="22">
        <v>3330.58</v>
      </c>
      <c r="M6218" s="22">
        <v>0</v>
      </c>
      <c r="N6218" s="41">
        <v>3330.58</v>
      </c>
      <c r="O6218" s="42">
        <v>0</v>
      </c>
      <c r="P6218" s="19">
        <v>3330.58</v>
      </c>
      <c r="Q6218" s="19">
        <v>0</v>
      </c>
      <c r="R6218" s="41">
        <v>3330.58</v>
      </c>
      <c r="S6218" s="42">
        <v>0</v>
      </c>
      <c r="T6218" s="22">
        <v>3330.58</v>
      </c>
      <c r="U6218" s="22">
        <v>0</v>
      </c>
      <c r="V6218" s="41"/>
      <c r="W6218" s="42"/>
      <c r="X6218" s="22"/>
      <c r="Y6218" s="22"/>
      <c r="Z6218" s="41"/>
      <c r="AA6218" s="42"/>
      <c r="AB6218" s="22"/>
      <c r="AC6218" s="22"/>
      <c r="AD6218" s="43"/>
      <c r="AE6218" s="26"/>
      <c r="AF6218" s="26"/>
      <c r="AG6218" s="44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6" t="s">
        <v>1656</v>
      </c>
      <c r="B6219" s="37" t="s">
        <v>1414</v>
      </c>
      <c r="C6219" s="38" t="s">
        <v>1415</v>
      </c>
      <c r="D6219" s="24">
        <f t="shared" si="194"/>
        <v>0</v>
      </c>
      <c r="E6219" s="32">
        <f t="shared" si="195"/>
        <v>0</v>
      </c>
      <c r="F6219" s="28"/>
      <c r="G6219" s="29"/>
      <c r="H6219" s="19"/>
      <c r="I6219" s="19"/>
      <c r="J6219" s="39"/>
      <c r="K6219" s="40"/>
      <c r="L6219" s="19"/>
      <c r="M6219" s="19"/>
      <c r="N6219" s="39"/>
      <c r="O6219" s="40"/>
      <c r="P6219" s="22"/>
      <c r="Q6219" s="22"/>
      <c r="R6219" s="39"/>
      <c r="S6219" s="40"/>
      <c r="T6219" s="19"/>
      <c r="U6219" s="19"/>
      <c r="V6219" s="39"/>
      <c r="W6219" s="40"/>
      <c r="X6219" s="19"/>
      <c r="Y6219" s="19"/>
      <c r="Z6219" s="39"/>
      <c r="AA6219" s="40"/>
      <c r="AB6219" s="19"/>
      <c r="AC6219" s="19"/>
      <c r="AD6219" s="43"/>
      <c r="AE6219" s="26"/>
      <c r="AF6219" s="26"/>
      <c r="AG6219" s="44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6" t="s">
        <v>1656</v>
      </c>
      <c r="B6220" s="37" t="s">
        <v>1416</v>
      </c>
      <c r="C6220" s="38" t="s">
        <v>1417</v>
      </c>
      <c r="D6220" s="24">
        <f t="shared" si="194"/>
        <v>0</v>
      </c>
      <c r="E6220" s="32">
        <f t="shared" si="195"/>
        <v>0</v>
      </c>
      <c r="F6220" s="30"/>
      <c r="G6220" s="31"/>
      <c r="H6220" s="22"/>
      <c r="I6220" s="22"/>
      <c r="J6220" s="41"/>
      <c r="K6220" s="42"/>
      <c r="L6220" s="22"/>
      <c r="M6220" s="22"/>
      <c r="N6220" s="41"/>
      <c r="O6220" s="42"/>
      <c r="P6220" s="19"/>
      <c r="Q6220" s="19"/>
      <c r="R6220" s="41"/>
      <c r="S6220" s="42"/>
      <c r="T6220" s="22"/>
      <c r="U6220" s="22"/>
      <c r="V6220" s="41"/>
      <c r="W6220" s="42"/>
      <c r="X6220" s="22"/>
      <c r="Y6220" s="22"/>
      <c r="Z6220" s="41"/>
      <c r="AA6220" s="42"/>
      <c r="AB6220" s="22"/>
      <c r="AC6220" s="22"/>
      <c r="AD6220" s="43"/>
      <c r="AE6220" s="26"/>
      <c r="AF6220" s="26"/>
      <c r="AG6220" s="44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6" t="s">
        <v>1656</v>
      </c>
      <c r="B6221" s="37" t="s">
        <v>1418</v>
      </c>
      <c r="C6221" s="38" t="s">
        <v>1419</v>
      </c>
      <c r="D6221" s="24">
        <f t="shared" si="194"/>
        <v>0</v>
      </c>
      <c r="E6221" s="32">
        <f t="shared" si="195"/>
        <v>0</v>
      </c>
      <c r="F6221" s="28"/>
      <c r="G6221" s="29"/>
      <c r="H6221" s="19"/>
      <c r="I6221" s="19"/>
      <c r="J6221" s="39"/>
      <c r="K6221" s="40"/>
      <c r="L6221" s="19"/>
      <c r="M6221" s="19"/>
      <c r="N6221" s="39"/>
      <c r="O6221" s="40"/>
      <c r="P6221" s="22"/>
      <c r="Q6221" s="22"/>
      <c r="R6221" s="39"/>
      <c r="S6221" s="40"/>
      <c r="T6221" s="19"/>
      <c r="U6221" s="19"/>
      <c r="V6221" s="39"/>
      <c r="W6221" s="40"/>
      <c r="X6221" s="19"/>
      <c r="Y6221" s="19"/>
      <c r="Z6221" s="39"/>
      <c r="AA6221" s="40"/>
      <c r="AB6221" s="19"/>
      <c r="AC6221" s="19"/>
      <c r="AD6221" s="43"/>
      <c r="AE6221" s="26"/>
      <c r="AF6221" s="26"/>
      <c r="AG6221" s="44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6" t="s">
        <v>1656</v>
      </c>
      <c r="B6222" s="37" t="s">
        <v>1420</v>
      </c>
      <c r="C6222" s="38" t="s">
        <v>1421</v>
      </c>
      <c r="D6222" s="24">
        <f t="shared" si="194"/>
        <v>0</v>
      </c>
      <c r="E6222" s="32">
        <f t="shared" si="195"/>
        <v>0</v>
      </c>
      <c r="F6222" s="30"/>
      <c r="G6222" s="31"/>
      <c r="H6222" s="22"/>
      <c r="I6222" s="22"/>
      <c r="J6222" s="41"/>
      <c r="K6222" s="42"/>
      <c r="L6222" s="22"/>
      <c r="M6222" s="22"/>
      <c r="N6222" s="41"/>
      <c r="O6222" s="42"/>
      <c r="P6222" s="19"/>
      <c r="Q6222" s="19"/>
      <c r="R6222" s="41"/>
      <c r="S6222" s="42"/>
      <c r="T6222" s="22"/>
      <c r="U6222" s="22"/>
      <c r="V6222" s="41"/>
      <c r="W6222" s="42"/>
      <c r="X6222" s="22"/>
      <c r="Y6222" s="22"/>
      <c r="Z6222" s="41"/>
      <c r="AA6222" s="42"/>
      <c r="AB6222" s="22"/>
      <c r="AC6222" s="22"/>
      <c r="AD6222" s="43"/>
      <c r="AE6222" s="26"/>
      <c r="AF6222" s="26"/>
      <c r="AG6222" s="44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6" t="s">
        <v>1656</v>
      </c>
      <c r="B6223" s="37" t="s">
        <v>1422</v>
      </c>
      <c r="C6223" s="38" t="s">
        <v>1423</v>
      </c>
      <c r="D6223" s="24">
        <f t="shared" si="194"/>
        <v>2533.36</v>
      </c>
      <c r="E6223" s="32">
        <f t="shared" si="195"/>
        <v>0</v>
      </c>
      <c r="F6223" s="28">
        <v>316.67</v>
      </c>
      <c r="G6223" s="29">
        <v>0</v>
      </c>
      <c r="H6223" s="19">
        <v>316.67</v>
      </c>
      <c r="I6223" s="19">
        <v>0</v>
      </c>
      <c r="J6223" s="39">
        <v>316.67</v>
      </c>
      <c r="K6223" s="40">
        <v>0</v>
      </c>
      <c r="L6223" s="19">
        <v>316.67</v>
      </c>
      <c r="M6223" s="19">
        <v>0</v>
      </c>
      <c r="N6223" s="39">
        <v>316.67</v>
      </c>
      <c r="O6223" s="40">
        <v>0</v>
      </c>
      <c r="P6223" s="22">
        <v>316.67</v>
      </c>
      <c r="Q6223" s="22">
        <v>0</v>
      </c>
      <c r="R6223" s="39">
        <v>316.67</v>
      </c>
      <c r="S6223" s="40">
        <v>0</v>
      </c>
      <c r="T6223" s="19">
        <v>316.67</v>
      </c>
      <c r="U6223" s="19">
        <v>0</v>
      </c>
      <c r="V6223" s="39"/>
      <c r="W6223" s="40"/>
      <c r="X6223" s="19"/>
      <c r="Y6223" s="19"/>
      <c r="Z6223" s="39"/>
      <c r="AA6223" s="40"/>
      <c r="AB6223" s="19"/>
      <c r="AC6223" s="19"/>
      <c r="AD6223" s="43"/>
      <c r="AE6223" s="26"/>
      <c r="AF6223" s="26"/>
      <c r="AG6223" s="44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6" t="s">
        <v>1656</v>
      </c>
      <c r="B6224" s="37" t="s">
        <v>1424</v>
      </c>
      <c r="C6224" s="38" t="s">
        <v>1425</v>
      </c>
      <c r="D6224" s="24">
        <f t="shared" si="194"/>
        <v>33419.019999999997</v>
      </c>
      <c r="E6224" s="32">
        <f t="shared" si="195"/>
        <v>0</v>
      </c>
      <c r="F6224" s="28">
        <v>4719.16</v>
      </c>
      <c r="G6224" s="29">
        <v>0</v>
      </c>
      <c r="H6224" s="19">
        <v>4718.22</v>
      </c>
      <c r="I6224" s="19">
        <v>0</v>
      </c>
      <c r="J6224" s="39">
        <v>3996.94</v>
      </c>
      <c r="K6224" s="40">
        <v>0</v>
      </c>
      <c r="L6224" s="19">
        <v>3996.94</v>
      </c>
      <c r="M6224" s="19">
        <v>0</v>
      </c>
      <c r="N6224" s="39">
        <v>3996.94</v>
      </c>
      <c r="O6224" s="40">
        <v>0</v>
      </c>
      <c r="P6224" s="19">
        <v>3996.94</v>
      </c>
      <c r="Q6224" s="19">
        <v>0</v>
      </c>
      <c r="R6224" s="39">
        <v>3996.94</v>
      </c>
      <c r="S6224" s="40">
        <v>0</v>
      </c>
      <c r="T6224" s="19">
        <v>3996.94</v>
      </c>
      <c r="U6224" s="19">
        <v>0</v>
      </c>
      <c r="V6224" s="39"/>
      <c r="W6224" s="40"/>
      <c r="X6224" s="19"/>
      <c r="Y6224" s="19"/>
      <c r="Z6224" s="39"/>
      <c r="AA6224" s="40"/>
      <c r="AB6224" s="19"/>
      <c r="AC6224" s="19"/>
      <c r="AD6224" s="43"/>
      <c r="AE6224" s="26"/>
      <c r="AF6224" s="26"/>
      <c r="AG6224" s="44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6" t="s">
        <v>1656</v>
      </c>
      <c r="B6225" s="37" t="s">
        <v>1426</v>
      </c>
      <c r="C6225" s="38" t="s">
        <v>1427</v>
      </c>
      <c r="D6225" s="24">
        <f t="shared" si="194"/>
        <v>0</v>
      </c>
      <c r="E6225" s="32">
        <f t="shared" si="195"/>
        <v>0</v>
      </c>
      <c r="F6225" s="30"/>
      <c r="G6225" s="31"/>
      <c r="H6225" s="22"/>
      <c r="I6225" s="22"/>
      <c r="J6225" s="41"/>
      <c r="K6225" s="42"/>
      <c r="L6225" s="22"/>
      <c r="M6225" s="22"/>
      <c r="N6225" s="41"/>
      <c r="O6225" s="42"/>
      <c r="P6225" s="19"/>
      <c r="Q6225" s="19"/>
      <c r="R6225" s="41"/>
      <c r="S6225" s="42"/>
      <c r="T6225" s="22"/>
      <c r="U6225" s="22"/>
      <c r="V6225" s="41"/>
      <c r="W6225" s="42"/>
      <c r="X6225" s="22"/>
      <c r="Y6225" s="22"/>
      <c r="Z6225" s="41"/>
      <c r="AA6225" s="42"/>
      <c r="AB6225" s="22"/>
      <c r="AC6225" s="22"/>
      <c r="AD6225" s="43"/>
      <c r="AE6225" s="26"/>
      <c r="AF6225" s="26"/>
      <c r="AG6225" s="44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6" t="s">
        <v>1656</v>
      </c>
      <c r="B6226" s="37" t="s">
        <v>1428</v>
      </c>
      <c r="C6226" s="38" t="s">
        <v>1429</v>
      </c>
      <c r="D6226" s="24">
        <f t="shared" si="194"/>
        <v>193333.36</v>
      </c>
      <c r="E6226" s="32">
        <f t="shared" si="195"/>
        <v>0</v>
      </c>
      <c r="F6226" s="28">
        <v>24166.67</v>
      </c>
      <c r="G6226" s="29">
        <v>0</v>
      </c>
      <c r="H6226" s="19">
        <v>24166.67</v>
      </c>
      <c r="I6226" s="19">
        <v>0</v>
      </c>
      <c r="J6226" s="39">
        <v>24166.67</v>
      </c>
      <c r="K6226" s="40">
        <v>0</v>
      </c>
      <c r="L6226" s="19">
        <v>24166.67</v>
      </c>
      <c r="M6226" s="19">
        <v>0</v>
      </c>
      <c r="N6226" s="39">
        <v>24166.67</v>
      </c>
      <c r="O6226" s="40">
        <v>0</v>
      </c>
      <c r="P6226" s="22">
        <v>24166.67</v>
      </c>
      <c r="Q6226" s="22">
        <v>0</v>
      </c>
      <c r="R6226" s="39">
        <v>24166.67</v>
      </c>
      <c r="S6226" s="40">
        <v>0</v>
      </c>
      <c r="T6226" s="19">
        <v>24166.67</v>
      </c>
      <c r="U6226" s="19">
        <v>0</v>
      </c>
      <c r="V6226" s="39"/>
      <c r="W6226" s="40"/>
      <c r="X6226" s="19"/>
      <c r="Y6226" s="19"/>
      <c r="Z6226" s="39"/>
      <c r="AA6226" s="40"/>
      <c r="AB6226" s="19"/>
      <c r="AC6226" s="19"/>
      <c r="AD6226" s="43"/>
      <c r="AE6226" s="26"/>
      <c r="AF6226" s="26"/>
      <c r="AG6226" s="44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6" t="s">
        <v>1656</v>
      </c>
      <c r="B6227" s="37" t="s">
        <v>1430</v>
      </c>
      <c r="C6227" s="38" t="s">
        <v>1431</v>
      </c>
      <c r="D6227" s="24">
        <f t="shared" si="194"/>
        <v>27121.439999999999</v>
      </c>
      <c r="E6227" s="32">
        <f t="shared" si="195"/>
        <v>0</v>
      </c>
      <c r="F6227" s="28">
        <v>3390.18</v>
      </c>
      <c r="G6227" s="29">
        <v>0</v>
      </c>
      <c r="H6227" s="19">
        <v>3390.18</v>
      </c>
      <c r="I6227" s="19">
        <v>0</v>
      </c>
      <c r="J6227" s="39">
        <v>3390.18</v>
      </c>
      <c r="K6227" s="40">
        <v>0</v>
      </c>
      <c r="L6227" s="19">
        <v>3390.18</v>
      </c>
      <c r="M6227" s="19">
        <v>0</v>
      </c>
      <c r="N6227" s="39">
        <v>3390.18</v>
      </c>
      <c r="O6227" s="40">
        <v>0</v>
      </c>
      <c r="P6227" s="19">
        <v>3390.18</v>
      </c>
      <c r="Q6227" s="19">
        <v>0</v>
      </c>
      <c r="R6227" s="39">
        <v>3390.18</v>
      </c>
      <c r="S6227" s="40">
        <v>0</v>
      </c>
      <c r="T6227" s="19">
        <v>3390.18</v>
      </c>
      <c r="U6227" s="19">
        <v>0</v>
      </c>
      <c r="V6227" s="39"/>
      <c r="W6227" s="40"/>
      <c r="X6227" s="19"/>
      <c r="Y6227" s="19"/>
      <c r="Z6227" s="39"/>
      <c r="AA6227" s="40"/>
      <c r="AB6227" s="19"/>
      <c r="AC6227" s="19"/>
      <c r="AD6227" s="43"/>
      <c r="AE6227" s="26"/>
      <c r="AF6227" s="26"/>
      <c r="AG6227" s="44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6" t="s">
        <v>1656</v>
      </c>
      <c r="B6228" s="37" t="s">
        <v>1432</v>
      </c>
      <c r="C6228" s="38" t="s">
        <v>1433</v>
      </c>
      <c r="D6228" s="24">
        <f t="shared" si="194"/>
        <v>0</v>
      </c>
      <c r="E6228" s="32">
        <f t="shared" si="195"/>
        <v>0</v>
      </c>
      <c r="F6228" s="28"/>
      <c r="G6228" s="29"/>
      <c r="H6228" s="19"/>
      <c r="I6228" s="19"/>
      <c r="J6228" s="39"/>
      <c r="K6228" s="40"/>
      <c r="L6228" s="19"/>
      <c r="M6228" s="19"/>
      <c r="N6228" s="39"/>
      <c r="O6228" s="40"/>
      <c r="P6228" s="19"/>
      <c r="Q6228" s="19"/>
      <c r="R6228" s="39"/>
      <c r="S6228" s="40"/>
      <c r="T6228" s="19"/>
      <c r="U6228" s="19"/>
      <c r="V6228" s="39"/>
      <c r="W6228" s="40"/>
      <c r="X6228" s="19"/>
      <c r="Y6228" s="19"/>
      <c r="Z6228" s="39"/>
      <c r="AA6228" s="40"/>
      <c r="AB6228" s="19"/>
      <c r="AC6228" s="19"/>
      <c r="AD6228" s="43"/>
      <c r="AE6228" s="26"/>
      <c r="AF6228" s="26"/>
      <c r="AG6228" s="44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6" t="s">
        <v>1656</v>
      </c>
      <c r="B6229" s="37" t="s">
        <v>1434</v>
      </c>
      <c r="C6229" s="38" t="s">
        <v>1435</v>
      </c>
      <c r="D6229" s="24">
        <f t="shared" si="194"/>
        <v>0</v>
      </c>
      <c r="E6229" s="32">
        <f t="shared" si="195"/>
        <v>0</v>
      </c>
      <c r="F6229" s="30"/>
      <c r="G6229" s="31"/>
      <c r="H6229" s="22"/>
      <c r="I6229" s="22"/>
      <c r="J6229" s="41"/>
      <c r="K6229" s="42"/>
      <c r="L6229" s="22"/>
      <c r="M6229" s="22"/>
      <c r="N6229" s="41"/>
      <c r="O6229" s="42"/>
      <c r="P6229" s="19"/>
      <c r="Q6229" s="19"/>
      <c r="R6229" s="41"/>
      <c r="S6229" s="42"/>
      <c r="T6229" s="22"/>
      <c r="U6229" s="22"/>
      <c r="V6229" s="41"/>
      <c r="W6229" s="42"/>
      <c r="X6229" s="22"/>
      <c r="Y6229" s="22"/>
      <c r="Z6229" s="41"/>
      <c r="AA6229" s="42"/>
      <c r="AB6229" s="22"/>
      <c r="AC6229" s="22"/>
      <c r="AD6229" s="43"/>
      <c r="AE6229" s="26"/>
      <c r="AF6229" s="26"/>
      <c r="AG6229" s="44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6" t="s">
        <v>1656</v>
      </c>
      <c r="B6230" s="37" t="s">
        <v>1436</v>
      </c>
      <c r="C6230" s="38" t="s">
        <v>1437</v>
      </c>
      <c r="D6230" s="24">
        <f t="shared" si="194"/>
        <v>772873.62999999989</v>
      </c>
      <c r="E6230" s="32">
        <f t="shared" si="195"/>
        <v>21266.67</v>
      </c>
      <c r="F6230" s="28">
        <v>75005.03</v>
      </c>
      <c r="G6230" s="29">
        <v>0</v>
      </c>
      <c r="H6230" s="19">
        <v>80905.039999999994</v>
      </c>
      <c r="I6230" s="19">
        <v>0</v>
      </c>
      <c r="J6230" s="39">
        <v>88905.02</v>
      </c>
      <c r="K6230" s="40">
        <v>0</v>
      </c>
      <c r="L6230" s="19">
        <v>108105.04</v>
      </c>
      <c r="M6230" s="19">
        <v>21266.67</v>
      </c>
      <c r="N6230" s="39">
        <v>99863.37</v>
      </c>
      <c r="O6230" s="40">
        <v>0</v>
      </c>
      <c r="P6230" s="22">
        <v>100696.71</v>
      </c>
      <c r="Q6230" s="22">
        <v>0</v>
      </c>
      <c r="R6230" s="39">
        <v>107196.71</v>
      </c>
      <c r="S6230" s="40">
        <v>0</v>
      </c>
      <c r="T6230" s="19">
        <v>112196.71</v>
      </c>
      <c r="U6230" s="19">
        <v>0</v>
      </c>
      <c r="V6230" s="39"/>
      <c r="W6230" s="40"/>
      <c r="X6230" s="19"/>
      <c r="Y6230" s="19"/>
      <c r="Z6230" s="39"/>
      <c r="AA6230" s="40"/>
      <c r="AB6230" s="19"/>
      <c r="AC6230" s="19"/>
      <c r="AD6230" s="43"/>
      <c r="AE6230" s="26"/>
      <c r="AF6230" s="26"/>
      <c r="AG6230" s="44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6" t="s">
        <v>1656</v>
      </c>
      <c r="B6231" s="37" t="s">
        <v>1438</v>
      </c>
      <c r="C6231" s="38" t="s">
        <v>1439</v>
      </c>
      <c r="D6231" s="24">
        <f t="shared" si="194"/>
        <v>87933.180000000008</v>
      </c>
      <c r="E6231" s="32">
        <f t="shared" si="195"/>
        <v>1166.67</v>
      </c>
      <c r="F6231" s="28">
        <v>9616.3799999999992</v>
      </c>
      <c r="G6231" s="29">
        <v>0</v>
      </c>
      <c r="H6231" s="19">
        <v>11949.72</v>
      </c>
      <c r="I6231" s="19">
        <v>0</v>
      </c>
      <c r="J6231" s="39">
        <v>10783.05</v>
      </c>
      <c r="K6231" s="40">
        <v>0</v>
      </c>
      <c r="L6231" s="19">
        <v>10783.05</v>
      </c>
      <c r="M6231" s="19">
        <v>1166.67</v>
      </c>
      <c r="N6231" s="39">
        <v>10783.05</v>
      </c>
      <c r="O6231" s="40">
        <v>0</v>
      </c>
      <c r="P6231" s="19">
        <v>10783.05</v>
      </c>
      <c r="Q6231" s="19">
        <v>0</v>
      </c>
      <c r="R6231" s="39">
        <v>11616.39</v>
      </c>
      <c r="S6231" s="40">
        <v>0</v>
      </c>
      <c r="T6231" s="19">
        <v>11618.49</v>
      </c>
      <c r="U6231" s="19">
        <v>0</v>
      </c>
      <c r="V6231" s="39"/>
      <c r="W6231" s="40"/>
      <c r="X6231" s="19"/>
      <c r="Y6231" s="19"/>
      <c r="Z6231" s="39"/>
      <c r="AA6231" s="40"/>
      <c r="AB6231" s="19"/>
      <c r="AC6231" s="19"/>
      <c r="AD6231" s="43"/>
      <c r="AE6231" s="26"/>
      <c r="AF6231" s="26"/>
      <c r="AG6231" s="44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6" t="s">
        <v>1656</v>
      </c>
      <c r="B6232" s="37" t="s">
        <v>1440</v>
      </c>
      <c r="C6232" s="38" t="s">
        <v>1441</v>
      </c>
      <c r="D6232" s="24">
        <f t="shared" si="194"/>
        <v>42102.080000000002</v>
      </c>
      <c r="E6232" s="32">
        <f t="shared" si="195"/>
        <v>302.08</v>
      </c>
      <c r="F6232" s="28">
        <v>4922.92</v>
      </c>
      <c r="G6232" s="29">
        <v>0</v>
      </c>
      <c r="H6232" s="19">
        <v>5527.08</v>
      </c>
      <c r="I6232" s="19">
        <v>0</v>
      </c>
      <c r="J6232" s="39">
        <v>5225</v>
      </c>
      <c r="K6232" s="40">
        <v>0</v>
      </c>
      <c r="L6232" s="19">
        <v>5225</v>
      </c>
      <c r="M6232" s="19">
        <v>302.08</v>
      </c>
      <c r="N6232" s="39">
        <v>5225</v>
      </c>
      <c r="O6232" s="40">
        <v>0</v>
      </c>
      <c r="P6232" s="19">
        <v>5225</v>
      </c>
      <c r="Q6232" s="19">
        <v>0</v>
      </c>
      <c r="R6232" s="39">
        <v>5527.08</v>
      </c>
      <c r="S6232" s="40">
        <v>0</v>
      </c>
      <c r="T6232" s="19">
        <v>5225</v>
      </c>
      <c r="U6232" s="19">
        <v>0</v>
      </c>
      <c r="V6232" s="39"/>
      <c r="W6232" s="40"/>
      <c r="X6232" s="19"/>
      <c r="Y6232" s="19"/>
      <c r="Z6232" s="39"/>
      <c r="AA6232" s="40"/>
      <c r="AB6232" s="19"/>
      <c r="AC6232" s="19"/>
      <c r="AD6232" s="43"/>
      <c r="AE6232" s="26"/>
      <c r="AF6232" s="26"/>
      <c r="AG6232" s="44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6" t="s">
        <v>1656</v>
      </c>
      <c r="B6233" s="37" t="s">
        <v>1442</v>
      </c>
      <c r="C6233" s="38" t="s">
        <v>1443</v>
      </c>
      <c r="D6233" s="24">
        <f t="shared" si="194"/>
        <v>0</v>
      </c>
      <c r="E6233" s="32">
        <f t="shared" si="195"/>
        <v>0</v>
      </c>
      <c r="F6233" s="28"/>
      <c r="G6233" s="29"/>
      <c r="H6233" s="19"/>
      <c r="I6233" s="19"/>
      <c r="J6233" s="39"/>
      <c r="K6233" s="40"/>
      <c r="L6233" s="19"/>
      <c r="M6233" s="19"/>
      <c r="N6233" s="39"/>
      <c r="O6233" s="40"/>
      <c r="P6233" s="19"/>
      <c r="Q6233" s="19"/>
      <c r="R6233" s="39"/>
      <c r="S6233" s="40"/>
      <c r="T6233" s="19"/>
      <c r="U6233" s="19"/>
      <c r="V6233" s="39"/>
      <c r="W6233" s="40"/>
      <c r="X6233" s="19"/>
      <c r="Y6233" s="19"/>
      <c r="Z6233" s="39"/>
      <c r="AA6233" s="40"/>
      <c r="AB6233" s="19"/>
      <c r="AC6233" s="19"/>
      <c r="AD6233" s="43"/>
      <c r="AE6233" s="26"/>
      <c r="AF6233" s="26"/>
      <c r="AG6233" s="44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6" t="s">
        <v>1656</v>
      </c>
      <c r="B6234" s="37" t="s">
        <v>1444</v>
      </c>
      <c r="C6234" s="38" t="s">
        <v>1445</v>
      </c>
      <c r="D6234" s="24">
        <f t="shared" si="194"/>
        <v>0</v>
      </c>
      <c r="E6234" s="32">
        <f t="shared" si="195"/>
        <v>0</v>
      </c>
      <c r="F6234" s="28"/>
      <c r="G6234" s="29"/>
      <c r="H6234" s="19"/>
      <c r="I6234" s="19"/>
      <c r="J6234" s="39"/>
      <c r="K6234" s="40"/>
      <c r="L6234" s="19"/>
      <c r="M6234" s="19"/>
      <c r="N6234" s="39"/>
      <c r="O6234" s="40"/>
      <c r="P6234" s="19"/>
      <c r="Q6234" s="19"/>
      <c r="R6234" s="39"/>
      <c r="S6234" s="40"/>
      <c r="T6234" s="19"/>
      <c r="U6234" s="19"/>
      <c r="V6234" s="39"/>
      <c r="W6234" s="40"/>
      <c r="X6234" s="19"/>
      <c r="Y6234" s="19"/>
      <c r="Z6234" s="39"/>
      <c r="AA6234" s="40"/>
      <c r="AB6234" s="19"/>
      <c r="AC6234" s="19"/>
      <c r="AD6234" s="43"/>
      <c r="AE6234" s="26"/>
      <c r="AF6234" s="26"/>
      <c r="AG6234" s="44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6" t="s">
        <v>1656</v>
      </c>
      <c r="B6235" s="37" t="s">
        <v>1446</v>
      </c>
      <c r="C6235" s="38" t="s">
        <v>1447</v>
      </c>
      <c r="D6235" s="24">
        <f t="shared" si="194"/>
        <v>0</v>
      </c>
      <c r="E6235" s="32">
        <f t="shared" si="195"/>
        <v>0</v>
      </c>
      <c r="F6235" s="30"/>
      <c r="G6235" s="31"/>
      <c r="H6235" s="22"/>
      <c r="I6235" s="22"/>
      <c r="J6235" s="41"/>
      <c r="K6235" s="42"/>
      <c r="L6235" s="22"/>
      <c r="M6235" s="22"/>
      <c r="N6235" s="41"/>
      <c r="O6235" s="42"/>
      <c r="P6235" s="19"/>
      <c r="Q6235" s="19"/>
      <c r="R6235" s="41"/>
      <c r="S6235" s="42"/>
      <c r="T6235" s="22"/>
      <c r="U6235" s="22"/>
      <c r="V6235" s="41"/>
      <c r="W6235" s="42"/>
      <c r="X6235" s="22"/>
      <c r="Y6235" s="22"/>
      <c r="Z6235" s="41"/>
      <c r="AA6235" s="42"/>
      <c r="AB6235" s="22"/>
      <c r="AC6235" s="22"/>
      <c r="AD6235" s="43"/>
      <c r="AE6235" s="26"/>
      <c r="AF6235" s="26"/>
      <c r="AG6235" s="44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6" t="s">
        <v>1656</v>
      </c>
      <c r="B6236" s="37" t="s">
        <v>1448</v>
      </c>
      <c r="C6236" s="38" t="s">
        <v>1449</v>
      </c>
      <c r="D6236" s="24">
        <f t="shared" si="194"/>
        <v>0</v>
      </c>
      <c r="E6236" s="32">
        <f t="shared" si="195"/>
        <v>0</v>
      </c>
      <c r="F6236" s="30"/>
      <c r="G6236" s="31"/>
      <c r="H6236" s="22"/>
      <c r="I6236" s="22"/>
      <c r="J6236" s="41"/>
      <c r="K6236" s="42"/>
      <c r="L6236" s="22"/>
      <c r="M6236" s="22"/>
      <c r="N6236" s="41"/>
      <c r="O6236" s="42"/>
      <c r="P6236" s="22"/>
      <c r="Q6236" s="22"/>
      <c r="R6236" s="41"/>
      <c r="S6236" s="42"/>
      <c r="T6236" s="22"/>
      <c r="U6236" s="22"/>
      <c r="V6236" s="41"/>
      <c r="W6236" s="42"/>
      <c r="X6236" s="22"/>
      <c r="Y6236" s="22"/>
      <c r="Z6236" s="41"/>
      <c r="AA6236" s="42"/>
      <c r="AB6236" s="22"/>
      <c r="AC6236" s="22"/>
      <c r="AD6236" s="43"/>
      <c r="AE6236" s="26"/>
      <c r="AF6236" s="26"/>
      <c r="AG6236" s="44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6" t="s">
        <v>1656</v>
      </c>
      <c r="B6237" s="37" t="s">
        <v>1450</v>
      </c>
      <c r="C6237" s="38" t="s">
        <v>1451</v>
      </c>
      <c r="D6237" s="24">
        <f t="shared" si="194"/>
        <v>0</v>
      </c>
      <c r="E6237" s="32">
        <f t="shared" si="195"/>
        <v>0</v>
      </c>
      <c r="F6237" s="30"/>
      <c r="G6237" s="31"/>
      <c r="H6237" s="22"/>
      <c r="I6237" s="22"/>
      <c r="J6237" s="41"/>
      <c r="K6237" s="42"/>
      <c r="L6237" s="22"/>
      <c r="M6237" s="22"/>
      <c r="N6237" s="41"/>
      <c r="O6237" s="42"/>
      <c r="P6237" s="22"/>
      <c r="Q6237" s="22"/>
      <c r="R6237" s="41"/>
      <c r="S6237" s="42"/>
      <c r="T6237" s="22"/>
      <c r="U6237" s="22"/>
      <c r="V6237" s="41"/>
      <c r="W6237" s="42"/>
      <c r="X6237" s="22"/>
      <c r="Y6237" s="22"/>
      <c r="Z6237" s="41"/>
      <c r="AA6237" s="42"/>
      <c r="AB6237" s="22"/>
      <c r="AC6237" s="22"/>
      <c r="AD6237" s="43"/>
      <c r="AE6237" s="26"/>
      <c r="AF6237" s="26"/>
      <c r="AG6237" s="44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6" t="s">
        <v>1656</v>
      </c>
      <c r="B6238" s="37" t="s">
        <v>1452</v>
      </c>
      <c r="C6238" s="38" t="s">
        <v>1453</v>
      </c>
      <c r="D6238" s="24">
        <f t="shared" si="194"/>
        <v>0</v>
      </c>
      <c r="E6238" s="32">
        <f t="shared" si="195"/>
        <v>0</v>
      </c>
      <c r="F6238" s="30"/>
      <c r="G6238" s="31"/>
      <c r="H6238" s="22"/>
      <c r="I6238" s="22"/>
      <c r="J6238" s="41"/>
      <c r="K6238" s="42"/>
      <c r="L6238" s="22"/>
      <c r="M6238" s="22"/>
      <c r="N6238" s="41"/>
      <c r="O6238" s="42"/>
      <c r="P6238" s="22"/>
      <c r="Q6238" s="22"/>
      <c r="R6238" s="41"/>
      <c r="S6238" s="42"/>
      <c r="T6238" s="22"/>
      <c r="U6238" s="22"/>
      <c r="V6238" s="41"/>
      <c r="W6238" s="42"/>
      <c r="X6238" s="22"/>
      <c r="Y6238" s="22"/>
      <c r="Z6238" s="41"/>
      <c r="AA6238" s="42"/>
      <c r="AB6238" s="22"/>
      <c r="AC6238" s="22"/>
      <c r="AD6238" s="43"/>
      <c r="AE6238" s="26"/>
      <c r="AF6238" s="26"/>
      <c r="AG6238" s="44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6" t="s">
        <v>1656</v>
      </c>
      <c r="B6239" s="37" t="s">
        <v>1454</v>
      </c>
      <c r="C6239" s="38" t="s">
        <v>1455</v>
      </c>
      <c r="D6239" s="24">
        <f t="shared" si="194"/>
        <v>0</v>
      </c>
      <c r="E6239" s="32">
        <f t="shared" si="195"/>
        <v>0</v>
      </c>
      <c r="F6239" s="30"/>
      <c r="G6239" s="31"/>
      <c r="H6239" s="22"/>
      <c r="I6239" s="22"/>
      <c r="J6239" s="41"/>
      <c r="K6239" s="42"/>
      <c r="L6239" s="22"/>
      <c r="M6239" s="22"/>
      <c r="N6239" s="41"/>
      <c r="O6239" s="42"/>
      <c r="P6239" s="22"/>
      <c r="Q6239" s="22"/>
      <c r="R6239" s="41"/>
      <c r="S6239" s="42"/>
      <c r="T6239" s="22"/>
      <c r="U6239" s="22"/>
      <c r="V6239" s="41"/>
      <c r="W6239" s="42"/>
      <c r="X6239" s="22"/>
      <c r="Y6239" s="22"/>
      <c r="Z6239" s="41"/>
      <c r="AA6239" s="42"/>
      <c r="AB6239" s="22"/>
      <c r="AC6239" s="22"/>
      <c r="AD6239" s="43"/>
      <c r="AE6239" s="26"/>
      <c r="AF6239" s="26"/>
      <c r="AG6239" s="44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6" t="s">
        <v>1656</v>
      </c>
      <c r="B6240" s="37" t="s">
        <v>1456</v>
      </c>
      <c r="C6240" s="38" t="s">
        <v>1457</v>
      </c>
      <c r="D6240" s="24">
        <f t="shared" si="194"/>
        <v>0</v>
      </c>
      <c r="E6240" s="32">
        <f t="shared" si="195"/>
        <v>0</v>
      </c>
      <c r="F6240" s="30"/>
      <c r="G6240" s="31"/>
      <c r="H6240" s="22"/>
      <c r="I6240" s="22"/>
      <c r="J6240" s="41"/>
      <c r="K6240" s="42"/>
      <c r="L6240" s="22"/>
      <c r="M6240" s="22"/>
      <c r="N6240" s="41"/>
      <c r="O6240" s="42"/>
      <c r="P6240" s="22"/>
      <c r="Q6240" s="22"/>
      <c r="R6240" s="41"/>
      <c r="S6240" s="42"/>
      <c r="T6240" s="22"/>
      <c r="U6240" s="22"/>
      <c r="V6240" s="41"/>
      <c r="W6240" s="42"/>
      <c r="X6240" s="22"/>
      <c r="Y6240" s="22"/>
      <c r="Z6240" s="41"/>
      <c r="AA6240" s="42"/>
      <c r="AB6240" s="22"/>
      <c r="AC6240" s="22"/>
      <c r="AD6240" s="43"/>
      <c r="AE6240" s="26"/>
      <c r="AF6240" s="26"/>
      <c r="AG6240" s="44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6" t="s">
        <v>1656</v>
      </c>
      <c r="B6241" s="37" t="s">
        <v>1458</v>
      </c>
      <c r="C6241" s="38" t="s">
        <v>1459</v>
      </c>
      <c r="D6241" s="24">
        <f t="shared" si="194"/>
        <v>0</v>
      </c>
      <c r="E6241" s="32">
        <f t="shared" si="195"/>
        <v>0</v>
      </c>
      <c r="F6241" s="30"/>
      <c r="G6241" s="31"/>
      <c r="H6241" s="22"/>
      <c r="I6241" s="22"/>
      <c r="J6241" s="41"/>
      <c r="K6241" s="42"/>
      <c r="L6241" s="22"/>
      <c r="M6241" s="22"/>
      <c r="N6241" s="41"/>
      <c r="O6241" s="42"/>
      <c r="P6241" s="22"/>
      <c r="Q6241" s="22"/>
      <c r="R6241" s="41"/>
      <c r="S6241" s="42"/>
      <c r="T6241" s="22"/>
      <c r="U6241" s="22"/>
      <c r="V6241" s="41"/>
      <c r="W6241" s="42"/>
      <c r="X6241" s="22"/>
      <c r="Y6241" s="22"/>
      <c r="Z6241" s="41"/>
      <c r="AA6241" s="42"/>
      <c r="AB6241" s="22"/>
      <c r="AC6241" s="22"/>
      <c r="AD6241" s="43"/>
      <c r="AE6241" s="26"/>
      <c r="AF6241" s="26"/>
      <c r="AG6241" s="44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6" t="s">
        <v>1656</v>
      </c>
      <c r="B6242" s="37" t="s">
        <v>1460</v>
      </c>
      <c r="C6242" s="38" t="s">
        <v>1461</v>
      </c>
      <c r="D6242" s="24">
        <f t="shared" si="194"/>
        <v>0</v>
      </c>
      <c r="E6242" s="32">
        <f t="shared" si="195"/>
        <v>0</v>
      </c>
      <c r="F6242" s="30"/>
      <c r="G6242" s="31"/>
      <c r="H6242" s="22"/>
      <c r="I6242" s="22"/>
      <c r="J6242" s="41"/>
      <c r="K6242" s="42"/>
      <c r="L6242" s="22"/>
      <c r="M6242" s="22"/>
      <c r="N6242" s="41"/>
      <c r="O6242" s="42"/>
      <c r="P6242" s="22"/>
      <c r="Q6242" s="22"/>
      <c r="R6242" s="41"/>
      <c r="S6242" s="42"/>
      <c r="T6242" s="22"/>
      <c r="U6242" s="22"/>
      <c r="V6242" s="41"/>
      <c r="W6242" s="42"/>
      <c r="X6242" s="22"/>
      <c r="Y6242" s="22"/>
      <c r="Z6242" s="41"/>
      <c r="AA6242" s="42"/>
      <c r="AB6242" s="22"/>
      <c r="AC6242" s="22"/>
      <c r="AD6242" s="43"/>
      <c r="AE6242" s="26"/>
      <c r="AF6242" s="26"/>
      <c r="AG6242" s="44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6" t="s">
        <v>1656</v>
      </c>
      <c r="B6243" s="37" t="s">
        <v>1462</v>
      </c>
      <c r="C6243" s="38" t="s">
        <v>1463</v>
      </c>
      <c r="D6243" s="24">
        <f t="shared" si="194"/>
        <v>0</v>
      </c>
      <c r="E6243" s="32">
        <f t="shared" si="195"/>
        <v>0</v>
      </c>
      <c r="F6243" s="30"/>
      <c r="G6243" s="31"/>
      <c r="H6243" s="22"/>
      <c r="I6243" s="22"/>
      <c r="J6243" s="41"/>
      <c r="K6243" s="42"/>
      <c r="L6243" s="22"/>
      <c r="M6243" s="22"/>
      <c r="N6243" s="41"/>
      <c r="O6243" s="42"/>
      <c r="P6243" s="22"/>
      <c r="Q6243" s="22"/>
      <c r="R6243" s="41"/>
      <c r="S6243" s="42"/>
      <c r="T6243" s="22"/>
      <c r="U6243" s="22"/>
      <c r="V6243" s="41"/>
      <c r="W6243" s="42"/>
      <c r="X6243" s="22"/>
      <c r="Y6243" s="22"/>
      <c r="Z6243" s="41"/>
      <c r="AA6243" s="42"/>
      <c r="AB6243" s="22"/>
      <c r="AC6243" s="22"/>
      <c r="AD6243" s="43"/>
      <c r="AE6243" s="26"/>
      <c r="AF6243" s="26"/>
      <c r="AG6243" s="44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6" t="s">
        <v>1656</v>
      </c>
      <c r="B6244" s="37" t="s">
        <v>1464</v>
      </c>
      <c r="C6244" s="38" t="s">
        <v>1465</v>
      </c>
      <c r="D6244" s="24">
        <f t="shared" si="194"/>
        <v>58113.5</v>
      </c>
      <c r="E6244" s="32">
        <f t="shared" si="195"/>
        <v>0</v>
      </c>
      <c r="F6244" s="30">
        <v>55984.5</v>
      </c>
      <c r="G6244" s="31">
        <v>0</v>
      </c>
      <c r="H6244" s="22">
        <v>2129</v>
      </c>
      <c r="I6244" s="22">
        <v>0</v>
      </c>
      <c r="J6244" s="41">
        <v>0</v>
      </c>
      <c r="K6244" s="42">
        <v>0</v>
      </c>
      <c r="L6244" s="22">
        <v>0</v>
      </c>
      <c r="M6244" s="22">
        <v>0</v>
      </c>
      <c r="N6244" s="41">
        <v>0</v>
      </c>
      <c r="O6244" s="42">
        <v>0</v>
      </c>
      <c r="P6244" s="22">
        <v>0</v>
      </c>
      <c r="Q6244" s="22">
        <v>0</v>
      </c>
      <c r="R6244" s="41">
        <v>0</v>
      </c>
      <c r="S6244" s="42">
        <v>0</v>
      </c>
      <c r="T6244" s="22">
        <v>0</v>
      </c>
      <c r="U6244" s="22">
        <v>0</v>
      </c>
      <c r="V6244" s="41"/>
      <c r="W6244" s="42"/>
      <c r="X6244" s="22"/>
      <c r="Y6244" s="22"/>
      <c r="Z6244" s="41"/>
      <c r="AA6244" s="42"/>
      <c r="AB6244" s="22"/>
      <c r="AC6244" s="22"/>
      <c r="AD6244" s="43"/>
      <c r="AE6244" s="26"/>
      <c r="AF6244" s="26"/>
      <c r="AG6244" s="44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6" t="s">
        <v>1656</v>
      </c>
      <c r="B6245" s="37" t="s">
        <v>1466</v>
      </c>
      <c r="C6245" s="38" t="s">
        <v>1467</v>
      </c>
      <c r="D6245" s="24">
        <f t="shared" si="194"/>
        <v>21708</v>
      </c>
      <c r="E6245" s="32">
        <f t="shared" si="195"/>
        <v>0</v>
      </c>
      <c r="F6245" s="30">
        <v>21708</v>
      </c>
      <c r="G6245" s="31">
        <v>0</v>
      </c>
      <c r="H6245" s="22">
        <v>0</v>
      </c>
      <c r="I6245" s="22">
        <v>0</v>
      </c>
      <c r="J6245" s="41">
        <v>0</v>
      </c>
      <c r="K6245" s="42">
        <v>0</v>
      </c>
      <c r="L6245" s="22">
        <v>0</v>
      </c>
      <c r="M6245" s="22">
        <v>0</v>
      </c>
      <c r="N6245" s="41">
        <v>0</v>
      </c>
      <c r="O6245" s="42">
        <v>0</v>
      </c>
      <c r="P6245" s="22">
        <v>0</v>
      </c>
      <c r="Q6245" s="22">
        <v>0</v>
      </c>
      <c r="R6245" s="41">
        <v>0</v>
      </c>
      <c r="S6245" s="42">
        <v>0</v>
      </c>
      <c r="T6245" s="22">
        <v>0</v>
      </c>
      <c r="U6245" s="22">
        <v>0</v>
      </c>
      <c r="V6245" s="41"/>
      <c r="W6245" s="42"/>
      <c r="X6245" s="22"/>
      <c r="Y6245" s="22"/>
      <c r="Z6245" s="41"/>
      <c r="AA6245" s="42"/>
      <c r="AB6245" s="22"/>
      <c r="AC6245" s="22"/>
      <c r="AD6245" s="43"/>
      <c r="AE6245" s="26"/>
      <c r="AF6245" s="26"/>
      <c r="AG6245" s="44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6" t="s">
        <v>1656</v>
      </c>
      <c r="B6246" s="37" t="s">
        <v>1468</v>
      </c>
      <c r="C6246" s="38" t="s">
        <v>1469</v>
      </c>
      <c r="D6246" s="24">
        <f t="shared" si="194"/>
        <v>0</v>
      </c>
      <c r="E6246" s="32">
        <f t="shared" si="195"/>
        <v>0</v>
      </c>
      <c r="F6246" s="30"/>
      <c r="G6246" s="31"/>
      <c r="H6246" s="22"/>
      <c r="I6246" s="22"/>
      <c r="J6246" s="41"/>
      <c r="K6246" s="42"/>
      <c r="L6246" s="22"/>
      <c r="M6246" s="22"/>
      <c r="N6246" s="41"/>
      <c r="O6246" s="42"/>
      <c r="P6246" s="22"/>
      <c r="Q6246" s="22"/>
      <c r="R6246" s="41"/>
      <c r="S6246" s="42"/>
      <c r="T6246" s="22"/>
      <c r="U6246" s="22"/>
      <c r="V6246" s="41"/>
      <c r="W6246" s="42"/>
      <c r="X6246" s="22"/>
      <c r="Y6246" s="22"/>
      <c r="Z6246" s="41"/>
      <c r="AA6246" s="42"/>
      <c r="AB6246" s="22"/>
      <c r="AC6246" s="22"/>
      <c r="AD6246" s="43"/>
      <c r="AE6246" s="26"/>
      <c r="AF6246" s="26"/>
      <c r="AG6246" s="44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6" t="s">
        <v>1656</v>
      </c>
      <c r="B6247" s="37" t="s">
        <v>1470</v>
      </c>
      <c r="C6247" s="38" t="s">
        <v>1471</v>
      </c>
      <c r="D6247" s="24">
        <f t="shared" si="194"/>
        <v>0</v>
      </c>
      <c r="E6247" s="32">
        <f t="shared" si="195"/>
        <v>0</v>
      </c>
      <c r="F6247" s="30"/>
      <c r="G6247" s="31"/>
      <c r="H6247" s="22"/>
      <c r="I6247" s="22"/>
      <c r="J6247" s="41"/>
      <c r="K6247" s="42"/>
      <c r="L6247" s="22"/>
      <c r="M6247" s="22"/>
      <c r="N6247" s="41"/>
      <c r="O6247" s="42"/>
      <c r="P6247" s="22"/>
      <c r="Q6247" s="22"/>
      <c r="R6247" s="41"/>
      <c r="S6247" s="42"/>
      <c r="T6247" s="22"/>
      <c r="U6247" s="22"/>
      <c r="V6247" s="41"/>
      <c r="W6247" s="42"/>
      <c r="X6247" s="22"/>
      <c r="Y6247" s="22"/>
      <c r="Z6247" s="41"/>
      <c r="AA6247" s="42"/>
      <c r="AB6247" s="22"/>
      <c r="AC6247" s="22"/>
      <c r="AD6247" s="43"/>
      <c r="AE6247" s="26"/>
      <c r="AF6247" s="26"/>
      <c r="AG6247" s="44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6" t="s">
        <v>1656</v>
      </c>
      <c r="B6248" s="37" t="s">
        <v>1472</v>
      </c>
      <c r="C6248" s="38" t="s">
        <v>1473</v>
      </c>
      <c r="D6248" s="24">
        <f t="shared" si="194"/>
        <v>0</v>
      </c>
      <c r="E6248" s="32">
        <f t="shared" si="195"/>
        <v>0</v>
      </c>
      <c r="F6248" s="30"/>
      <c r="G6248" s="31"/>
      <c r="H6248" s="22"/>
      <c r="I6248" s="22"/>
      <c r="J6248" s="41"/>
      <c r="K6248" s="42"/>
      <c r="L6248" s="22"/>
      <c r="M6248" s="22"/>
      <c r="N6248" s="41"/>
      <c r="O6248" s="42"/>
      <c r="P6248" s="22"/>
      <c r="Q6248" s="22"/>
      <c r="R6248" s="41"/>
      <c r="S6248" s="42"/>
      <c r="T6248" s="22"/>
      <c r="U6248" s="22"/>
      <c r="V6248" s="41"/>
      <c r="W6248" s="42"/>
      <c r="X6248" s="22"/>
      <c r="Y6248" s="22"/>
      <c r="Z6248" s="41"/>
      <c r="AA6248" s="42"/>
      <c r="AB6248" s="22"/>
      <c r="AC6248" s="22"/>
      <c r="AD6248" s="43"/>
      <c r="AE6248" s="26"/>
      <c r="AF6248" s="26"/>
      <c r="AG6248" s="44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6" t="s">
        <v>1656</v>
      </c>
      <c r="B6249" s="37" t="s">
        <v>1474</v>
      </c>
      <c r="C6249" s="38" t="s">
        <v>1475</v>
      </c>
      <c r="D6249" s="24">
        <f t="shared" si="194"/>
        <v>0</v>
      </c>
      <c r="E6249" s="32">
        <f t="shared" si="195"/>
        <v>0</v>
      </c>
      <c r="F6249" s="30"/>
      <c r="G6249" s="31"/>
      <c r="H6249" s="22"/>
      <c r="I6249" s="22"/>
      <c r="J6249" s="41"/>
      <c r="K6249" s="42"/>
      <c r="L6249" s="22"/>
      <c r="M6249" s="22"/>
      <c r="N6249" s="41"/>
      <c r="O6249" s="42"/>
      <c r="P6249" s="22"/>
      <c r="Q6249" s="22"/>
      <c r="R6249" s="41"/>
      <c r="S6249" s="42"/>
      <c r="T6249" s="22"/>
      <c r="U6249" s="22"/>
      <c r="V6249" s="41"/>
      <c r="W6249" s="42"/>
      <c r="X6249" s="22"/>
      <c r="Y6249" s="22"/>
      <c r="Z6249" s="41"/>
      <c r="AA6249" s="42"/>
      <c r="AB6249" s="22"/>
      <c r="AC6249" s="22"/>
      <c r="AD6249" s="43"/>
      <c r="AE6249" s="26"/>
      <c r="AF6249" s="26"/>
      <c r="AG6249" s="44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6" t="s">
        <v>1656</v>
      </c>
      <c r="B6250" s="37" t="s">
        <v>1476</v>
      </c>
      <c r="C6250" s="38" t="s">
        <v>1477</v>
      </c>
      <c r="D6250" s="24">
        <f t="shared" si="194"/>
        <v>0</v>
      </c>
      <c r="E6250" s="32">
        <f t="shared" si="195"/>
        <v>0</v>
      </c>
      <c r="F6250" s="30"/>
      <c r="G6250" s="31"/>
      <c r="H6250" s="22"/>
      <c r="I6250" s="22"/>
      <c r="J6250" s="41"/>
      <c r="K6250" s="42"/>
      <c r="L6250" s="22"/>
      <c r="M6250" s="22"/>
      <c r="N6250" s="41"/>
      <c r="O6250" s="42"/>
      <c r="P6250" s="22"/>
      <c r="Q6250" s="22"/>
      <c r="R6250" s="41"/>
      <c r="S6250" s="42"/>
      <c r="T6250" s="22"/>
      <c r="U6250" s="22"/>
      <c r="V6250" s="41"/>
      <c r="W6250" s="42"/>
      <c r="X6250" s="22"/>
      <c r="Y6250" s="22"/>
      <c r="Z6250" s="41"/>
      <c r="AA6250" s="42"/>
      <c r="AB6250" s="22"/>
      <c r="AC6250" s="22"/>
      <c r="AD6250" s="43"/>
      <c r="AE6250" s="26"/>
      <c r="AF6250" s="26"/>
      <c r="AG6250" s="44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6" t="s">
        <v>1656</v>
      </c>
      <c r="B6251" s="37" t="s">
        <v>1478</v>
      </c>
      <c r="C6251" s="38" t="s">
        <v>1479</v>
      </c>
      <c r="D6251" s="24">
        <f t="shared" si="194"/>
        <v>0</v>
      </c>
      <c r="E6251" s="32">
        <f t="shared" si="195"/>
        <v>0</v>
      </c>
      <c r="F6251" s="30"/>
      <c r="G6251" s="31"/>
      <c r="H6251" s="22"/>
      <c r="I6251" s="22"/>
      <c r="J6251" s="41"/>
      <c r="K6251" s="42"/>
      <c r="L6251" s="22"/>
      <c r="M6251" s="22"/>
      <c r="N6251" s="41"/>
      <c r="O6251" s="42"/>
      <c r="P6251" s="22"/>
      <c r="Q6251" s="22"/>
      <c r="R6251" s="41"/>
      <c r="S6251" s="42"/>
      <c r="T6251" s="22"/>
      <c r="U6251" s="22"/>
      <c r="V6251" s="41"/>
      <c r="W6251" s="42"/>
      <c r="X6251" s="22"/>
      <c r="Y6251" s="22"/>
      <c r="Z6251" s="41"/>
      <c r="AA6251" s="42"/>
      <c r="AB6251" s="22"/>
      <c r="AC6251" s="22"/>
      <c r="AD6251" s="43"/>
      <c r="AE6251" s="26"/>
      <c r="AF6251" s="26"/>
      <c r="AG6251" s="44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6" t="s">
        <v>1656</v>
      </c>
      <c r="B6252" s="37" t="s">
        <v>1480</v>
      </c>
      <c r="C6252" s="38" t="s">
        <v>1481</v>
      </c>
      <c r="D6252" s="24">
        <f t="shared" si="194"/>
        <v>0</v>
      </c>
      <c r="E6252" s="32">
        <f t="shared" si="195"/>
        <v>0</v>
      </c>
      <c r="F6252" s="30"/>
      <c r="G6252" s="31"/>
      <c r="H6252" s="22"/>
      <c r="I6252" s="22"/>
      <c r="J6252" s="41"/>
      <c r="K6252" s="42"/>
      <c r="L6252" s="22"/>
      <c r="M6252" s="22"/>
      <c r="N6252" s="41"/>
      <c r="O6252" s="42"/>
      <c r="P6252" s="22"/>
      <c r="Q6252" s="22"/>
      <c r="R6252" s="41"/>
      <c r="S6252" s="42"/>
      <c r="T6252" s="22"/>
      <c r="U6252" s="22"/>
      <c r="V6252" s="41"/>
      <c r="W6252" s="42"/>
      <c r="X6252" s="22"/>
      <c r="Y6252" s="22"/>
      <c r="Z6252" s="41"/>
      <c r="AA6252" s="42"/>
      <c r="AB6252" s="22"/>
      <c r="AC6252" s="22"/>
      <c r="AD6252" s="43"/>
      <c r="AE6252" s="26"/>
      <c r="AF6252" s="26"/>
      <c r="AG6252" s="44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6" t="s">
        <v>1656</v>
      </c>
      <c r="B6253" s="37" t="s">
        <v>1482</v>
      </c>
      <c r="C6253" s="38" t="s">
        <v>1483</v>
      </c>
      <c r="D6253" s="24">
        <f t="shared" si="194"/>
        <v>0</v>
      </c>
      <c r="E6253" s="32">
        <f t="shared" si="195"/>
        <v>0</v>
      </c>
      <c r="F6253" s="30"/>
      <c r="G6253" s="31"/>
      <c r="H6253" s="22"/>
      <c r="I6253" s="22"/>
      <c r="J6253" s="41"/>
      <c r="K6253" s="42"/>
      <c r="L6253" s="22"/>
      <c r="M6253" s="22"/>
      <c r="N6253" s="41"/>
      <c r="O6253" s="42"/>
      <c r="P6253" s="22"/>
      <c r="Q6253" s="22"/>
      <c r="R6253" s="41"/>
      <c r="S6253" s="42"/>
      <c r="T6253" s="22"/>
      <c r="U6253" s="22"/>
      <c r="V6253" s="41"/>
      <c r="W6253" s="42"/>
      <c r="X6253" s="22"/>
      <c r="Y6253" s="22"/>
      <c r="Z6253" s="41"/>
      <c r="AA6253" s="42"/>
      <c r="AB6253" s="22"/>
      <c r="AC6253" s="22"/>
      <c r="AD6253" s="43"/>
      <c r="AE6253" s="26"/>
      <c r="AF6253" s="26"/>
      <c r="AG6253" s="44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6" t="s">
        <v>1656</v>
      </c>
      <c r="B6254" s="37" t="s">
        <v>1484</v>
      </c>
      <c r="C6254" s="38" t="s">
        <v>1485</v>
      </c>
      <c r="D6254" s="24">
        <f t="shared" si="194"/>
        <v>1048562.4999999999</v>
      </c>
      <c r="E6254" s="32">
        <f t="shared" si="195"/>
        <v>891717.49999999988</v>
      </c>
      <c r="F6254" s="28">
        <v>102848.9</v>
      </c>
      <c r="G6254" s="29">
        <v>0</v>
      </c>
      <c r="H6254" s="19">
        <v>111373.25</v>
      </c>
      <c r="I6254" s="19">
        <v>102848.9</v>
      </c>
      <c r="J6254" s="39">
        <v>120224.4</v>
      </c>
      <c r="K6254" s="40">
        <v>111373.25</v>
      </c>
      <c r="L6254" s="19">
        <v>127767.4</v>
      </c>
      <c r="M6254" s="19">
        <v>120224.4</v>
      </c>
      <c r="N6254" s="39">
        <v>135509.9</v>
      </c>
      <c r="O6254" s="40">
        <v>127767.4</v>
      </c>
      <c r="P6254" s="22">
        <v>143667.54999999999</v>
      </c>
      <c r="Q6254" s="22">
        <v>135509.9</v>
      </c>
      <c r="R6254" s="39">
        <v>150326.1</v>
      </c>
      <c r="S6254" s="40">
        <v>143667.54999999999</v>
      </c>
      <c r="T6254" s="19">
        <v>156845</v>
      </c>
      <c r="U6254" s="19">
        <v>150326.1</v>
      </c>
      <c r="V6254" s="39"/>
      <c r="W6254" s="40"/>
      <c r="X6254" s="19"/>
      <c r="Y6254" s="19"/>
      <c r="Z6254" s="39"/>
      <c r="AA6254" s="40"/>
      <c r="AB6254" s="19"/>
      <c r="AC6254" s="19"/>
      <c r="AD6254" s="43"/>
      <c r="AE6254" s="26"/>
      <c r="AF6254" s="26"/>
      <c r="AG6254" s="44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6" t="s">
        <v>1656</v>
      </c>
      <c r="B6255" s="37" t="s">
        <v>1486</v>
      </c>
      <c r="C6255" s="38" t="s">
        <v>1487</v>
      </c>
      <c r="D6255" s="24">
        <f t="shared" si="194"/>
        <v>610212.55000000005</v>
      </c>
      <c r="E6255" s="32">
        <f t="shared" si="195"/>
        <v>512537.35000000003</v>
      </c>
      <c r="F6255" s="28">
        <v>64206.7</v>
      </c>
      <c r="G6255" s="29">
        <v>0</v>
      </c>
      <c r="H6255" s="19">
        <v>64448</v>
      </c>
      <c r="I6255" s="19">
        <v>64206.7</v>
      </c>
      <c r="J6255" s="39">
        <v>65688.7</v>
      </c>
      <c r="K6255" s="40">
        <v>64448</v>
      </c>
      <c r="L6255" s="19">
        <v>72492.600000000006</v>
      </c>
      <c r="M6255" s="19">
        <v>65688.7</v>
      </c>
      <c r="N6255" s="39">
        <v>73682.95</v>
      </c>
      <c r="O6255" s="40">
        <v>72492.600000000006</v>
      </c>
      <c r="P6255" s="19">
        <v>86009.2</v>
      </c>
      <c r="Q6255" s="19">
        <v>73682.95</v>
      </c>
      <c r="R6255" s="39">
        <v>86009.2</v>
      </c>
      <c r="S6255" s="40">
        <v>86009.2</v>
      </c>
      <c r="T6255" s="19">
        <v>97675.199999999997</v>
      </c>
      <c r="U6255" s="19">
        <v>86009.2</v>
      </c>
      <c r="V6255" s="39"/>
      <c r="W6255" s="40"/>
      <c r="X6255" s="19"/>
      <c r="Y6255" s="19"/>
      <c r="Z6255" s="39"/>
      <c r="AA6255" s="40"/>
      <c r="AB6255" s="19"/>
      <c r="AC6255" s="19"/>
      <c r="AD6255" s="43"/>
      <c r="AE6255" s="26"/>
      <c r="AF6255" s="26"/>
      <c r="AG6255" s="44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6" t="s">
        <v>1656</v>
      </c>
      <c r="B6256" s="37" t="s">
        <v>1488</v>
      </c>
      <c r="C6256" s="38" t="s">
        <v>1489</v>
      </c>
      <c r="D6256" s="24">
        <f t="shared" si="194"/>
        <v>0</v>
      </c>
      <c r="E6256" s="32">
        <f t="shared" si="195"/>
        <v>0</v>
      </c>
      <c r="F6256" s="28"/>
      <c r="G6256" s="29"/>
      <c r="H6256" s="19"/>
      <c r="I6256" s="19"/>
      <c r="J6256" s="39"/>
      <c r="K6256" s="40"/>
      <c r="L6256" s="19"/>
      <c r="M6256" s="19"/>
      <c r="N6256" s="39"/>
      <c r="O6256" s="40"/>
      <c r="P6256" s="19"/>
      <c r="Q6256" s="19"/>
      <c r="R6256" s="39"/>
      <c r="S6256" s="40"/>
      <c r="T6256" s="19"/>
      <c r="U6256" s="19"/>
      <c r="V6256" s="39"/>
      <c r="W6256" s="40"/>
      <c r="X6256" s="19"/>
      <c r="Y6256" s="19"/>
      <c r="Z6256" s="39"/>
      <c r="AA6256" s="40"/>
      <c r="AB6256" s="19"/>
      <c r="AC6256" s="19"/>
      <c r="AD6256" s="43"/>
      <c r="AE6256" s="26"/>
      <c r="AF6256" s="26"/>
      <c r="AG6256" s="44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6" t="s">
        <v>1656</v>
      </c>
      <c r="B6257" s="37" t="s">
        <v>1490</v>
      </c>
      <c r="C6257" s="38" t="s">
        <v>1491</v>
      </c>
      <c r="D6257" s="24">
        <f t="shared" si="194"/>
        <v>0</v>
      </c>
      <c r="E6257" s="32">
        <f t="shared" si="195"/>
        <v>0</v>
      </c>
      <c r="F6257" s="30"/>
      <c r="G6257" s="31"/>
      <c r="H6257" s="22"/>
      <c r="I6257" s="22"/>
      <c r="J6257" s="41"/>
      <c r="K6257" s="42"/>
      <c r="L6257" s="22"/>
      <c r="M6257" s="22"/>
      <c r="N6257" s="41"/>
      <c r="O6257" s="42"/>
      <c r="P6257" s="19"/>
      <c r="Q6257" s="19"/>
      <c r="R6257" s="41"/>
      <c r="S6257" s="42"/>
      <c r="T6257" s="22"/>
      <c r="U6257" s="22"/>
      <c r="V6257" s="41"/>
      <c r="W6257" s="42"/>
      <c r="X6257" s="22"/>
      <c r="Y6257" s="22"/>
      <c r="Z6257" s="41"/>
      <c r="AA6257" s="42"/>
      <c r="AB6257" s="22"/>
      <c r="AC6257" s="22"/>
      <c r="AD6257" s="43"/>
      <c r="AE6257" s="26"/>
      <c r="AF6257" s="26"/>
      <c r="AG6257" s="44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6" t="s">
        <v>1656</v>
      </c>
      <c r="B6258" s="37" t="s">
        <v>1492</v>
      </c>
      <c r="C6258" s="38" t="s">
        <v>1493</v>
      </c>
      <c r="D6258" s="24">
        <f t="shared" si="194"/>
        <v>0</v>
      </c>
      <c r="E6258" s="32">
        <f t="shared" si="195"/>
        <v>0</v>
      </c>
      <c r="F6258" s="30"/>
      <c r="G6258" s="31"/>
      <c r="H6258" s="22"/>
      <c r="I6258" s="22"/>
      <c r="J6258" s="41"/>
      <c r="K6258" s="42"/>
      <c r="L6258" s="22"/>
      <c r="M6258" s="22"/>
      <c r="N6258" s="41"/>
      <c r="O6258" s="42"/>
      <c r="P6258" s="22"/>
      <c r="Q6258" s="22"/>
      <c r="R6258" s="41"/>
      <c r="S6258" s="42"/>
      <c r="T6258" s="22"/>
      <c r="U6258" s="22"/>
      <c r="V6258" s="41"/>
      <c r="W6258" s="42"/>
      <c r="X6258" s="22"/>
      <c r="Y6258" s="22"/>
      <c r="Z6258" s="41"/>
      <c r="AA6258" s="42"/>
      <c r="AB6258" s="22"/>
      <c r="AC6258" s="22"/>
      <c r="AD6258" s="43"/>
      <c r="AE6258" s="26"/>
      <c r="AF6258" s="26"/>
      <c r="AG6258" s="44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6" t="s">
        <v>1656</v>
      </c>
      <c r="B6259" s="37" t="s">
        <v>1494</v>
      </c>
      <c r="C6259" s="38" t="s">
        <v>1495</v>
      </c>
      <c r="D6259" s="24">
        <f t="shared" si="194"/>
        <v>0</v>
      </c>
      <c r="E6259" s="32">
        <f t="shared" si="195"/>
        <v>0</v>
      </c>
      <c r="F6259" s="30"/>
      <c r="G6259" s="31"/>
      <c r="H6259" s="22"/>
      <c r="I6259" s="22"/>
      <c r="J6259" s="41"/>
      <c r="K6259" s="42"/>
      <c r="L6259" s="22"/>
      <c r="M6259" s="22"/>
      <c r="N6259" s="41"/>
      <c r="O6259" s="42"/>
      <c r="P6259" s="22"/>
      <c r="Q6259" s="22"/>
      <c r="R6259" s="41"/>
      <c r="S6259" s="42"/>
      <c r="T6259" s="22"/>
      <c r="U6259" s="22"/>
      <c r="V6259" s="41"/>
      <c r="W6259" s="42"/>
      <c r="X6259" s="22"/>
      <c r="Y6259" s="22"/>
      <c r="Z6259" s="41"/>
      <c r="AA6259" s="42"/>
      <c r="AB6259" s="22"/>
      <c r="AC6259" s="22"/>
      <c r="AD6259" s="43"/>
      <c r="AE6259" s="26"/>
      <c r="AF6259" s="26"/>
      <c r="AG6259" s="44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6" t="s">
        <v>1656</v>
      </c>
      <c r="B6260" s="37" t="s">
        <v>1496</v>
      </c>
      <c r="C6260" s="38" t="s">
        <v>1497</v>
      </c>
      <c r="D6260" s="24">
        <f t="shared" si="194"/>
        <v>0</v>
      </c>
      <c r="E6260" s="32">
        <f t="shared" si="195"/>
        <v>0</v>
      </c>
      <c r="F6260" s="30"/>
      <c r="G6260" s="31"/>
      <c r="H6260" s="22"/>
      <c r="I6260" s="22"/>
      <c r="J6260" s="41"/>
      <c r="K6260" s="42"/>
      <c r="L6260" s="22"/>
      <c r="M6260" s="22"/>
      <c r="N6260" s="41"/>
      <c r="O6260" s="42"/>
      <c r="P6260" s="22"/>
      <c r="Q6260" s="22"/>
      <c r="R6260" s="41"/>
      <c r="S6260" s="42"/>
      <c r="T6260" s="22"/>
      <c r="U6260" s="22"/>
      <c r="V6260" s="41"/>
      <c r="W6260" s="42"/>
      <c r="X6260" s="22"/>
      <c r="Y6260" s="22"/>
      <c r="Z6260" s="41"/>
      <c r="AA6260" s="42"/>
      <c r="AB6260" s="22"/>
      <c r="AC6260" s="22"/>
      <c r="AD6260" s="43"/>
      <c r="AE6260" s="26"/>
      <c r="AF6260" s="26"/>
      <c r="AG6260" s="44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6" t="s">
        <v>1656</v>
      </c>
      <c r="B6261" s="37" t="s">
        <v>1498</v>
      </c>
      <c r="C6261" s="38" t="s">
        <v>1499</v>
      </c>
      <c r="D6261" s="24">
        <f t="shared" si="194"/>
        <v>0</v>
      </c>
      <c r="E6261" s="32">
        <f t="shared" si="195"/>
        <v>0</v>
      </c>
      <c r="F6261" s="30"/>
      <c r="G6261" s="31"/>
      <c r="H6261" s="22"/>
      <c r="I6261" s="22"/>
      <c r="J6261" s="41"/>
      <c r="K6261" s="42"/>
      <c r="L6261" s="22"/>
      <c r="M6261" s="22"/>
      <c r="N6261" s="41"/>
      <c r="O6261" s="42"/>
      <c r="P6261" s="22"/>
      <c r="Q6261" s="22"/>
      <c r="R6261" s="41"/>
      <c r="S6261" s="42"/>
      <c r="T6261" s="22"/>
      <c r="U6261" s="22"/>
      <c r="V6261" s="41"/>
      <c r="W6261" s="42"/>
      <c r="X6261" s="22"/>
      <c r="Y6261" s="22"/>
      <c r="Z6261" s="41"/>
      <c r="AA6261" s="42"/>
      <c r="AB6261" s="22"/>
      <c r="AC6261" s="22"/>
      <c r="AD6261" s="43"/>
      <c r="AE6261" s="26"/>
      <c r="AF6261" s="26"/>
      <c r="AG6261" s="44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6" t="s">
        <v>1656</v>
      </c>
      <c r="B6262" s="37" t="s">
        <v>1500</v>
      </c>
      <c r="C6262" s="38" t="s">
        <v>1501</v>
      </c>
      <c r="D6262" s="24">
        <f t="shared" si="194"/>
        <v>0</v>
      </c>
      <c r="E6262" s="32">
        <f t="shared" si="195"/>
        <v>0</v>
      </c>
      <c r="F6262" s="30"/>
      <c r="G6262" s="31"/>
      <c r="H6262" s="22"/>
      <c r="I6262" s="22"/>
      <c r="J6262" s="41"/>
      <c r="K6262" s="42"/>
      <c r="L6262" s="22"/>
      <c r="M6262" s="22"/>
      <c r="N6262" s="41"/>
      <c r="O6262" s="42"/>
      <c r="P6262" s="22"/>
      <c r="Q6262" s="22"/>
      <c r="R6262" s="41"/>
      <c r="S6262" s="42"/>
      <c r="T6262" s="22"/>
      <c r="U6262" s="22"/>
      <c r="V6262" s="41"/>
      <c r="W6262" s="42"/>
      <c r="X6262" s="22"/>
      <c r="Y6262" s="22"/>
      <c r="Z6262" s="41"/>
      <c r="AA6262" s="42"/>
      <c r="AB6262" s="22"/>
      <c r="AC6262" s="22"/>
      <c r="AD6262" s="43"/>
      <c r="AE6262" s="26"/>
      <c r="AF6262" s="26"/>
      <c r="AG6262" s="44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6" t="s">
        <v>1656</v>
      </c>
      <c r="B6263" s="37" t="s">
        <v>1502</v>
      </c>
      <c r="C6263" s="38" t="s">
        <v>1503</v>
      </c>
      <c r="D6263" s="24">
        <f t="shared" si="194"/>
        <v>0</v>
      </c>
      <c r="E6263" s="32">
        <f t="shared" si="195"/>
        <v>0</v>
      </c>
      <c r="F6263" s="30"/>
      <c r="G6263" s="31"/>
      <c r="H6263" s="22"/>
      <c r="I6263" s="22"/>
      <c r="J6263" s="41"/>
      <c r="K6263" s="42"/>
      <c r="L6263" s="22"/>
      <c r="M6263" s="22"/>
      <c r="N6263" s="41"/>
      <c r="O6263" s="42"/>
      <c r="P6263" s="22"/>
      <c r="Q6263" s="22"/>
      <c r="R6263" s="41"/>
      <c r="S6263" s="42"/>
      <c r="T6263" s="22"/>
      <c r="U6263" s="22"/>
      <c r="V6263" s="41"/>
      <c r="W6263" s="42"/>
      <c r="X6263" s="22"/>
      <c r="Y6263" s="22"/>
      <c r="Z6263" s="41"/>
      <c r="AA6263" s="42"/>
      <c r="AB6263" s="22"/>
      <c r="AC6263" s="22"/>
      <c r="AD6263" s="43"/>
      <c r="AE6263" s="26"/>
      <c r="AF6263" s="26"/>
      <c r="AG6263" s="44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6" t="s">
        <v>1656</v>
      </c>
      <c r="B6264" s="37" t="s">
        <v>1504</v>
      </c>
      <c r="C6264" s="38" t="s">
        <v>1505</v>
      </c>
      <c r="D6264" s="24">
        <f t="shared" si="194"/>
        <v>0</v>
      </c>
      <c r="E6264" s="32">
        <f t="shared" si="195"/>
        <v>0</v>
      </c>
      <c r="F6264" s="30"/>
      <c r="G6264" s="31"/>
      <c r="H6264" s="22"/>
      <c r="I6264" s="22"/>
      <c r="J6264" s="41"/>
      <c r="K6264" s="42"/>
      <c r="L6264" s="22"/>
      <c r="M6264" s="22"/>
      <c r="N6264" s="41"/>
      <c r="O6264" s="42"/>
      <c r="P6264" s="22"/>
      <c r="Q6264" s="22"/>
      <c r="R6264" s="41"/>
      <c r="S6264" s="42"/>
      <c r="T6264" s="22"/>
      <c r="U6264" s="22"/>
      <c r="V6264" s="41"/>
      <c r="W6264" s="42"/>
      <c r="X6264" s="22"/>
      <c r="Y6264" s="22"/>
      <c r="Z6264" s="41"/>
      <c r="AA6264" s="42"/>
      <c r="AB6264" s="22"/>
      <c r="AC6264" s="22"/>
      <c r="AD6264" s="43"/>
      <c r="AE6264" s="26"/>
      <c r="AF6264" s="26"/>
      <c r="AG6264" s="44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6" t="s">
        <v>1656</v>
      </c>
      <c r="B6265" s="37" t="s">
        <v>1506</v>
      </c>
      <c r="C6265" s="38" t="s">
        <v>1507</v>
      </c>
      <c r="D6265" s="24">
        <f t="shared" si="194"/>
        <v>0</v>
      </c>
      <c r="E6265" s="32">
        <f t="shared" si="195"/>
        <v>0</v>
      </c>
      <c r="F6265" s="30"/>
      <c r="G6265" s="31"/>
      <c r="H6265" s="22"/>
      <c r="I6265" s="22"/>
      <c r="J6265" s="41"/>
      <c r="K6265" s="42"/>
      <c r="L6265" s="22"/>
      <c r="M6265" s="22"/>
      <c r="N6265" s="41"/>
      <c r="O6265" s="42"/>
      <c r="P6265" s="22"/>
      <c r="Q6265" s="22"/>
      <c r="R6265" s="41"/>
      <c r="S6265" s="42"/>
      <c r="T6265" s="22"/>
      <c r="U6265" s="22"/>
      <c r="V6265" s="41"/>
      <c r="W6265" s="42"/>
      <c r="X6265" s="22"/>
      <c r="Y6265" s="22"/>
      <c r="Z6265" s="41"/>
      <c r="AA6265" s="42"/>
      <c r="AB6265" s="22"/>
      <c r="AC6265" s="22"/>
      <c r="AD6265" s="43"/>
      <c r="AE6265" s="26"/>
      <c r="AF6265" s="26"/>
      <c r="AG6265" s="44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6" t="s">
        <v>1656</v>
      </c>
      <c r="B6266" s="37" t="s">
        <v>1508</v>
      </c>
      <c r="C6266" s="38" t="s">
        <v>1509</v>
      </c>
      <c r="D6266" s="24">
        <f t="shared" si="194"/>
        <v>0</v>
      </c>
      <c r="E6266" s="32">
        <f t="shared" si="195"/>
        <v>0</v>
      </c>
      <c r="F6266" s="30"/>
      <c r="G6266" s="31"/>
      <c r="H6266" s="22"/>
      <c r="I6266" s="22"/>
      <c r="J6266" s="41"/>
      <c r="K6266" s="42"/>
      <c r="L6266" s="22"/>
      <c r="M6266" s="22"/>
      <c r="N6266" s="41"/>
      <c r="O6266" s="42"/>
      <c r="P6266" s="22"/>
      <c r="Q6266" s="22"/>
      <c r="R6266" s="41"/>
      <c r="S6266" s="42"/>
      <c r="T6266" s="22"/>
      <c r="U6266" s="22"/>
      <c r="V6266" s="41"/>
      <c r="W6266" s="42"/>
      <c r="X6266" s="22"/>
      <c r="Y6266" s="22"/>
      <c r="Z6266" s="41"/>
      <c r="AA6266" s="42"/>
      <c r="AB6266" s="22"/>
      <c r="AC6266" s="22"/>
      <c r="AD6266" s="43"/>
      <c r="AE6266" s="26"/>
      <c r="AF6266" s="26"/>
      <c r="AG6266" s="44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6" t="s">
        <v>1656</v>
      </c>
      <c r="B6267" s="37" t="s">
        <v>1510</v>
      </c>
      <c r="C6267" s="38" t="s">
        <v>1511</v>
      </c>
      <c r="D6267" s="24">
        <f t="shared" si="194"/>
        <v>0</v>
      </c>
      <c r="E6267" s="32">
        <f t="shared" si="195"/>
        <v>0</v>
      </c>
      <c r="F6267" s="30"/>
      <c r="G6267" s="31"/>
      <c r="H6267" s="22"/>
      <c r="I6267" s="22"/>
      <c r="J6267" s="41"/>
      <c r="K6267" s="42"/>
      <c r="L6267" s="22"/>
      <c r="M6267" s="22"/>
      <c r="N6267" s="41"/>
      <c r="O6267" s="42"/>
      <c r="P6267" s="22"/>
      <c r="Q6267" s="22"/>
      <c r="R6267" s="41"/>
      <c r="S6267" s="42"/>
      <c r="T6267" s="22"/>
      <c r="U6267" s="22"/>
      <c r="V6267" s="41"/>
      <c r="W6267" s="42"/>
      <c r="X6267" s="22"/>
      <c r="Y6267" s="22"/>
      <c r="Z6267" s="41"/>
      <c r="AA6267" s="42"/>
      <c r="AB6267" s="22"/>
      <c r="AC6267" s="22"/>
      <c r="AD6267" s="43"/>
      <c r="AE6267" s="26"/>
      <c r="AF6267" s="26"/>
      <c r="AG6267" s="44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6" t="s">
        <v>1656</v>
      </c>
      <c r="B6268" s="37" t="s">
        <v>1512</v>
      </c>
      <c r="C6268" s="38" t="s">
        <v>1513</v>
      </c>
      <c r="D6268" s="24">
        <f t="shared" si="194"/>
        <v>0</v>
      </c>
      <c r="E6268" s="32">
        <f t="shared" si="195"/>
        <v>0</v>
      </c>
      <c r="F6268" s="30"/>
      <c r="G6268" s="31"/>
      <c r="H6268" s="22"/>
      <c r="I6268" s="22"/>
      <c r="J6268" s="41"/>
      <c r="K6268" s="42"/>
      <c r="L6268" s="22"/>
      <c r="M6268" s="22"/>
      <c r="N6268" s="41"/>
      <c r="O6268" s="42"/>
      <c r="P6268" s="22"/>
      <c r="Q6268" s="22"/>
      <c r="R6268" s="41"/>
      <c r="S6268" s="42"/>
      <c r="T6268" s="22"/>
      <c r="U6268" s="22"/>
      <c r="V6268" s="41"/>
      <c r="W6268" s="42"/>
      <c r="X6268" s="22"/>
      <c r="Y6268" s="22"/>
      <c r="Z6268" s="41"/>
      <c r="AA6268" s="42"/>
      <c r="AB6268" s="22"/>
      <c r="AC6268" s="22"/>
      <c r="AD6268" s="43"/>
      <c r="AE6268" s="26"/>
      <c r="AF6268" s="26"/>
      <c r="AG6268" s="44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6" t="s">
        <v>1656</v>
      </c>
      <c r="B6269" s="37" t="s">
        <v>1514</v>
      </c>
      <c r="C6269" s="38" t="s">
        <v>1515</v>
      </c>
      <c r="D6269" s="24">
        <f t="shared" si="194"/>
        <v>0</v>
      </c>
      <c r="E6269" s="32">
        <f t="shared" si="195"/>
        <v>0</v>
      </c>
      <c r="F6269" s="30"/>
      <c r="G6269" s="31"/>
      <c r="H6269" s="22"/>
      <c r="I6269" s="22"/>
      <c r="J6269" s="41"/>
      <c r="K6269" s="42"/>
      <c r="L6269" s="22"/>
      <c r="M6269" s="22"/>
      <c r="N6269" s="41"/>
      <c r="O6269" s="42"/>
      <c r="P6269" s="22"/>
      <c r="Q6269" s="22"/>
      <c r="R6269" s="41"/>
      <c r="S6269" s="42"/>
      <c r="T6269" s="22"/>
      <c r="U6269" s="22"/>
      <c r="V6269" s="41"/>
      <c r="W6269" s="42"/>
      <c r="X6269" s="22"/>
      <c r="Y6269" s="22"/>
      <c r="Z6269" s="41"/>
      <c r="AA6269" s="42"/>
      <c r="AB6269" s="22"/>
      <c r="AC6269" s="22"/>
      <c r="AD6269" s="43"/>
      <c r="AE6269" s="26"/>
      <c r="AF6269" s="26"/>
      <c r="AG6269" s="44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6" t="s">
        <v>1656</v>
      </c>
      <c r="B6270" s="37" t="s">
        <v>1516</v>
      </c>
      <c r="C6270" s="38" t="s">
        <v>1517</v>
      </c>
      <c r="D6270" s="24">
        <f t="shared" si="194"/>
        <v>0</v>
      </c>
      <c r="E6270" s="32">
        <f t="shared" si="195"/>
        <v>0</v>
      </c>
      <c r="F6270" s="30"/>
      <c r="G6270" s="31"/>
      <c r="H6270" s="22"/>
      <c r="I6270" s="22"/>
      <c r="J6270" s="41"/>
      <c r="K6270" s="42"/>
      <c r="L6270" s="22"/>
      <c r="M6270" s="22"/>
      <c r="N6270" s="41"/>
      <c r="O6270" s="42"/>
      <c r="P6270" s="22"/>
      <c r="Q6270" s="22"/>
      <c r="R6270" s="41"/>
      <c r="S6270" s="42"/>
      <c r="T6270" s="22"/>
      <c r="U6270" s="22"/>
      <c r="V6270" s="41"/>
      <c r="W6270" s="42"/>
      <c r="X6270" s="22"/>
      <c r="Y6270" s="22"/>
      <c r="Z6270" s="41"/>
      <c r="AA6270" s="42"/>
      <c r="AB6270" s="22"/>
      <c r="AC6270" s="22"/>
      <c r="AD6270" s="43"/>
      <c r="AE6270" s="26"/>
      <c r="AF6270" s="26"/>
      <c r="AG6270" s="44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6" t="s">
        <v>1656</v>
      </c>
      <c r="B6271" s="37" t="s">
        <v>1518</v>
      </c>
      <c r="C6271" s="38" t="s">
        <v>1519</v>
      </c>
      <c r="D6271" s="24">
        <f t="shared" si="194"/>
        <v>0</v>
      </c>
      <c r="E6271" s="32">
        <f t="shared" si="195"/>
        <v>0</v>
      </c>
      <c r="F6271" s="30"/>
      <c r="G6271" s="31"/>
      <c r="H6271" s="22"/>
      <c r="I6271" s="22"/>
      <c r="J6271" s="41"/>
      <c r="K6271" s="42"/>
      <c r="L6271" s="22"/>
      <c r="M6271" s="22"/>
      <c r="N6271" s="41"/>
      <c r="O6271" s="42"/>
      <c r="P6271" s="22"/>
      <c r="Q6271" s="22"/>
      <c r="R6271" s="41"/>
      <c r="S6271" s="42"/>
      <c r="T6271" s="22"/>
      <c r="U6271" s="22"/>
      <c r="V6271" s="41"/>
      <c r="W6271" s="42"/>
      <c r="X6271" s="22"/>
      <c r="Y6271" s="22"/>
      <c r="Z6271" s="41"/>
      <c r="AA6271" s="42"/>
      <c r="AB6271" s="22"/>
      <c r="AC6271" s="22"/>
      <c r="AD6271" s="43"/>
      <c r="AE6271" s="26"/>
      <c r="AF6271" s="26"/>
      <c r="AG6271" s="44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6" t="s">
        <v>1656</v>
      </c>
      <c r="B6272" s="37" t="s">
        <v>1520</v>
      </c>
      <c r="C6272" s="38" t="s">
        <v>1521</v>
      </c>
      <c r="D6272" s="24">
        <f t="shared" si="194"/>
        <v>0</v>
      </c>
      <c r="E6272" s="32">
        <f t="shared" si="195"/>
        <v>0</v>
      </c>
      <c r="F6272" s="30"/>
      <c r="G6272" s="31"/>
      <c r="H6272" s="22"/>
      <c r="I6272" s="22"/>
      <c r="J6272" s="41"/>
      <c r="K6272" s="42"/>
      <c r="L6272" s="22"/>
      <c r="M6272" s="22"/>
      <c r="N6272" s="41"/>
      <c r="O6272" s="42"/>
      <c r="P6272" s="22"/>
      <c r="Q6272" s="22"/>
      <c r="R6272" s="41"/>
      <c r="S6272" s="42"/>
      <c r="T6272" s="22"/>
      <c r="U6272" s="22"/>
      <c r="V6272" s="41"/>
      <c r="W6272" s="42"/>
      <c r="X6272" s="22"/>
      <c r="Y6272" s="22"/>
      <c r="Z6272" s="41"/>
      <c r="AA6272" s="42"/>
      <c r="AB6272" s="22"/>
      <c r="AC6272" s="22"/>
      <c r="AD6272" s="43"/>
      <c r="AE6272" s="26"/>
      <c r="AF6272" s="26"/>
      <c r="AG6272" s="44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6" t="s">
        <v>1656</v>
      </c>
      <c r="B6273" s="37" t="s">
        <v>1522</v>
      </c>
      <c r="C6273" s="38" t="s">
        <v>1523</v>
      </c>
      <c r="D6273" s="24">
        <f t="shared" si="194"/>
        <v>0</v>
      </c>
      <c r="E6273" s="32">
        <f t="shared" si="195"/>
        <v>0</v>
      </c>
      <c r="F6273" s="30"/>
      <c r="G6273" s="31"/>
      <c r="H6273" s="22"/>
      <c r="I6273" s="22"/>
      <c r="J6273" s="41"/>
      <c r="K6273" s="42"/>
      <c r="L6273" s="22"/>
      <c r="M6273" s="22"/>
      <c r="N6273" s="41"/>
      <c r="O6273" s="42"/>
      <c r="P6273" s="22"/>
      <c r="Q6273" s="22"/>
      <c r="R6273" s="41"/>
      <c r="S6273" s="42"/>
      <c r="T6273" s="22"/>
      <c r="U6273" s="22"/>
      <c r="V6273" s="41"/>
      <c r="W6273" s="42"/>
      <c r="X6273" s="22"/>
      <c r="Y6273" s="22"/>
      <c r="Z6273" s="41"/>
      <c r="AA6273" s="42"/>
      <c r="AB6273" s="22"/>
      <c r="AC6273" s="22"/>
      <c r="AD6273" s="43"/>
      <c r="AE6273" s="26"/>
      <c r="AF6273" s="26"/>
      <c r="AG6273" s="44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6" t="s">
        <v>1656</v>
      </c>
      <c r="B6274" s="37" t="s">
        <v>1524</v>
      </c>
      <c r="C6274" s="38" t="s">
        <v>1525</v>
      </c>
      <c r="D6274" s="24">
        <f t="shared" si="194"/>
        <v>0</v>
      </c>
      <c r="E6274" s="32">
        <f t="shared" si="195"/>
        <v>0</v>
      </c>
      <c r="F6274" s="30"/>
      <c r="G6274" s="31"/>
      <c r="H6274" s="22"/>
      <c r="I6274" s="22"/>
      <c r="J6274" s="41"/>
      <c r="K6274" s="42"/>
      <c r="L6274" s="22"/>
      <c r="M6274" s="22"/>
      <c r="N6274" s="41"/>
      <c r="O6274" s="42"/>
      <c r="P6274" s="22"/>
      <c r="Q6274" s="22"/>
      <c r="R6274" s="41"/>
      <c r="S6274" s="42"/>
      <c r="T6274" s="22"/>
      <c r="U6274" s="22"/>
      <c r="V6274" s="41"/>
      <c r="W6274" s="42"/>
      <c r="X6274" s="22"/>
      <c r="Y6274" s="22"/>
      <c r="Z6274" s="41"/>
      <c r="AA6274" s="42"/>
      <c r="AB6274" s="22"/>
      <c r="AC6274" s="22"/>
      <c r="AD6274" s="43"/>
      <c r="AE6274" s="26"/>
      <c r="AF6274" s="26"/>
      <c r="AG6274" s="44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6" t="s">
        <v>1656</v>
      </c>
      <c r="B6275" s="37" t="s">
        <v>1526</v>
      </c>
      <c r="C6275" s="38" t="s">
        <v>1527</v>
      </c>
      <c r="D6275" s="24">
        <f t="shared" si="194"/>
        <v>0</v>
      </c>
      <c r="E6275" s="32">
        <f t="shared" si="195"/>
        <v>0</v>
      </c>
      <c r="F6275" s="30"/>
      <c r="G6275" s="31"/>
      <c r="H6275" s="22"/>
      <c r="I6275" s="22"/>
      <c r="J6275" s="41"/>
      <c r="K6275" s="42"/>
      <c r="L6275" s="22"/>
      <c r="M6275" s="22"/>
      <c r="N6275" s="41"/>
      <c r="O6275" s="42"/>
      <c r="P6275" s="22"/>
      <c r="Q6275" s="22"/>
      <c r="R6275" s="41"/>
      <c r="S6275" s="42"/>
      <c r="T6275" s="22"/>
      <c r="U6275" s="22"/>
      <c r="V6275" s="41"/>
      <c r="W6275" s="42"/>
      <c r="X6275" s="22"/>
      <c r="Y6275" s="22"/>
      <c r="Z6275" s="41"/>
      <c r="AA6275" s="42"/>
      <c r="AB6275" s="22"/>
      <c r="AC6275" s="22"/>
      <c r="AD6275" s="43"/>
      <c r="AE6275" s="26"/>
      <c r="AF6275" s="26"/>
      <c r="AG6275" s="44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6" t="s">
        <v>1656</v>
      </c>
      <c r="B6276" s="37" t="s">
        <v>1528</v>
      </c>
      <c r="C6276" s="38" t="s">
        <v>1529</v>
      </c>
      <c r="D6276" s="24">
        <f t="shared" ref="D6276:D6298" si="196">F6276+H6276+J6276+L6276+N6276+P6276+R6276+T6276+V6276+X6276+Z6276+AB6276</f>
        <v>0</v>
      </c>
      <c r="E6276" s="32">
        <f t="shared" ref="E6276:E6298" si="197">G6276+I6276+K6276+M6276+O6276+Q6276+S6276+U6276+W6276+Y6276+AA6276+AC6276</f>
        <v>0</v>
      </c>
      <c r="F6276" s="30"/>
      <c r="G6276" s="31"/>
      <c r="H6276" s="22"/>
      <c r="I6276" s="22"/>
      <c r="J6276" s="41"/>
      <c r="K6276" s="42"/>
      <c r="L6276" s="22"/>
      <c r="M6276" s="22"/>
      <c r="N6276" s="41"/>
      <c r="O6276" s="42"/>
      <c r="P6276" s="22"/>
      <c r="Q6276" s="22"/>
      <c r="R6276" s="41"/>
      <c r="S6276" s="42"/>
      <c r="T6276" s="22"/>
      <c r="U6276" s="22"/>
      <c r="V6276" s="41"/>
      <c r="W6276" s="42"/>
      <c r="X6276" s="22"/>
      <c r="Y6276" s="22"/>
      <c r="Z6276" s="41"/>
      <c r="AA6276" s="42"/>
      <c r="AB6276" s="22"/>
      <c r="AC6276" s="22"/>
      <c r="AD6276" s="43"/>
      <c r="AE6276" s="26"/>
      <c r="AF6276" s="26"/>
      <c r="AG6276" s="44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6" t="s">
        <v>1656</v>
      </c>
      <c r="B6277" s="37" t="s">
        <v>1530</v>
      </c>
      <c r="C6277" s="38" t="s">
        <v>1531</v>
      </c>
      <c r="D6277" s="24">
        <f t="shared" si="196"/>
        <v>0</v>
      </c>
      <c r="E6277" s="32">
        <f t="shared" si="197"/>
        <v>0</v>
      </c>
      <c r="F6277" s="30"/>
      <c r="G6277" s="31"/>
      <c r="H6277" s="22"/>
      <c r="I6277" s="22"/>
      <c r="J6277" s="41"/>
      <c r="K6277" s="42"/>
      <c r="L6277" s="22"/>
      <c r="M6277" s="22"/>
      <c r="N6277" s="41"/>
      <c r="O6277" s="42"/>
      <c r="P6277" s="22"/>
      <c r="Q6277" s="22"/>
      <c r="R6277" s="41"/>
      <c r="S6277" s="42"/>
      <c r="T6277" s="22"/>
      <c r="U6277" s="22"/>
      <c r="V6277" s="41"/>
      <c r="W6277" s="42"/>
      <c r="X6277" s="22"/>
      <c r="Y6277" s="22"/>
      <c r="Z6277" s="41"/>
      <c r="AA6277" s="42"/>
      <c r="AB6277" s="22"/>
      <c r="AC6277" s="22"/>
      <c r="AD6277" s="43"/>
      <c r="AE6277" s="26"/>
      <c r="AF6277" s="26"/>
      <c r="AG6277" s="44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6" t="s">
        <v>1656</v>
      </c>
      <c r="B6278" s="37" t="s">
        <v>1532</v>
      </c>
      <c r="C6278" s="38" t="s">
        <v>1533</v>
      </c>
      <c r="D6278" s="24">
        <f t="shared" si="196"/>
        <v>0</v>
      </c>
      <c r="E6278" s="32">
        <f t="shared" si="197"/>
        <v>0</v>
      </c>
      <c r="F6278" s="30"/>
      <c r="G6278" s="31"/>
      <c r="H6278" s="22"/>
      <c r="I6278" s="22"/>
      <c r="J6278" s="41"/>
      <c r="K6278" s="42"/>
      <c r="L6278" s="22"/>
      <c r="M6278" s="22"/>
      <c r="N6278" s="41"/>
      <c r="O6278" s="42"/>
      <c r="P6278" s="22"/>
      <c r="Q6278" s="22"/>
      <c r="R6278" s="41"/>
      <c r="S6278" s="42"/>
      <c r="T6278" s="22"/>
      <c r="U6278" s="22"/>
      <c r="V6278" s="41"/>
      <c r="W6278" s="42"/>
      <c r="X6278" s="22"/>
      <c r="Y6278" s="22"/>
      <c r="Z6278" s="41"/>
      <c r="AA6278" s="42"/>
      <c r="AB6278" s="22"/>
      <c r="AC6278" s="22"/>
      <c r="AD6278" s="43"/>
      <c r="AE6278" s="26"/>
      <c r="AF6278" s="26"/>
      <c r="AG6278" s="44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6" t="s">
        <v>1656</v>
      </c>
      <c r="B6279" s="37" t="s">
        <v>1534</v>
      </c>
      <c r="C6279" s="38" t="s">
        <v>1535</v>
      </c>
      <c r="D6279" s="24">
        <f t="shared" si="196"/>
        <v>0</v>
      </c>
      <c r="E6279" s="32">
        <f t="shared" si="197"/>
        <v>0</v>
      </c>
      <c r="F6279" s="30"/>
      <c r="G6279" s="31"/>
      <c r="H6279" s="22"/>
      <c r="I6279" s="22"/>
      <c r="J6279" s="41"/>
      <c r="K6279" s="42"/>
      <c r="L6279" s="22"/>
      <c r="M6279" s="22"/>
      <c r="N6279" s="41"/>
      <c r="O6279" s="42"/>
      <c r="P6279" s="22"/>
      <c r="Q6279" s="22"/>
      <c r="R6279" s="41"/>
      <c r="S6279" s="42"/>
      <c r="T6279" s="22"/>
      <c r="U6279" s="22"/>
      <c r="V6279" s="41"/>
      <c r="W6279" s="42"/>
      <c r="X6279" s="22"/>
      <c r="Y6279" s="22"/>
      <c r="Z6279" s="41"/>
      <c r="AA6279" s="42"/>
      <c r="AB6279" s="22"/>
      <c r="AC6279" s="22"/>
      <c r="AD6279" s="43"/>
      <c r="AE6279" s="26"/>
      <c r="AF6279" s="26"/>
      <c r="AG6279" s="44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6" t="s">
        <v>1656</v>
      </c>
      <c r="B6280" s="37" t="s">
        <v>1536</v>
      </c>
      <c r="C6280" s="38" t="s">
        <v>1537</v>
      </c>
      <c r="D6280" s="24">
        <f t="shared" si="196"/>
        <v>0</v>
      </c>
      <c r="E6280" s="32">
        <f t="shared" si="197"/>
        <v>0</v>
      </c>
      <c r="F6280" s="30"/>
      <c r="G6280" s="31"/>
      <c r="H6280" s="22"/>
      <c r="I6280" s="22"/>
      <c r="J6280" s="41"/>
      <c r="K6280" s="42"/>
      <c r="L6280" s="22"/>
      <c r="M6280" s="22"/>
      <c r="N6280" s="41"/>
      <c r="O6280" s="42"/>
      <c r="P6280" s="22"/>
      <c r="Q6280" s="22"/>
      <c r="R6280" s="41"/>
      <c r="S6280" s="42"/>
      <c r="T6280" s="22"/>
      <c r="U6280" s="22"/>
      <c r="V6280" s="41"/>
      <c r="W6280" s="42"/>
      <c r="X6280" s="22"/>
      <c r="Y6280" s="22"/>
      <c r="Z6280" s="41"/>
      <c r="AA6280" s="42"/>
      <c r="AB6280" s="22"/>
      <c r="AC6280" s="22"/>
      <c r="AD6280" s="43"/>
      <c r="AE6280" s="26"/>
      <c r="AF6280" s="26"/>
      <c r="AG6280" s="44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6" t="s">
        <v>1656</v>
      </c>
      <c r="B6281" s="37" t="s">
        <v>1538</v>
      </c>
      <c r="C6281" s="38" t="s">
        <v>1539</v>
      </c>
      <c r="D6281" s="24">
        <f t="shared" si="196"/>
        <v>0</v>
      </c>
      <c r="E6281" s="32">
        <f t="shared" si="197"/>
        <v>0</v>
      </c>
      <c r="F6281" s="30"/>
      <c r="G6281" s="31"/>
      <c r="H6281" s="22"/>
      <c r="I6281" s="22"/>
      <c r="J6281" s="41"/>
      <c r="K6281" s="42"/>
      <c r="L6281" s="22"/>
      <c r="M6281" s="22"/>
      <c r="N6281" s="41"/>
      <c r="O6281" s="42"/>
      <c r="P6281" s="22"/>
      <c r="Q6281" s="22"/>
      <c r="R6281" s="41"/>
      <c r="S6281" s="42"/>
      <c r="T6281" s="22"/>
      <c r="U6281" s="22"/>
      <c r="V6281" s="41"/>
      <c r="W6281" s="42"/>
      <c r="X6281" s="22"/>
      <c r="Y6281" s="22"/>
      <c r="Z6281" s="41"/>
      <c r="AA6281" s="42"/>
      <c r="AB6281" s="22"/>
      <c r="AC6281" s="22"/>
      <c r="AD6281" s="43"/>
      <c r="AE6281" s="26"/>
      <c r="AF6281" s="26"/>
      <c r="AG6281" s="44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6" t="s">
        <v>1656</v>
      </c>
      <c r="B6282" s="37" t="s">
        <v>1540</v>
      </c>
      <c r="C6282" s="38" t="s">
        <v>1541</v>
      </c>
      <c r="D6282" s="24">
        <f t="shared" si="196"/>
        <v>0</v>
      </c>
      <c r="E6282" s="32">
        <f t="shared" si="197"/>
        <v>0</v>
      </c>
      <c r="F6282" s="30"/>
      <c r="G6282" s="31"/>
      <c r="H6282" s="22"/>
      <c r="I6282" s="22"/>
      <c r="J6282" s="41"/>
      <c r="K6282" s="42"/>
      <c r="L6282" s="22"/>
      <c r="M6282" s="22"/>
      <c r="N6282" s="41"/>
      <c r="O6282" s="42"/>
      <c r="P6282" s="22"/>
      <c r="Q6282" s="22"/>
      <c r="R6282" s="41"/>
      <c r="S6282" s="42"/>
      <c r="T6282" s="22"/>
      <c r="U6282" s="22"/>
      <c r="V6282" s="41"/>
      <c r="W6282" s="42"/>
      <c r="X6282" s="22"/>
      <c r="Y6282" s="22"/>
      <c r="Z6282" s="41"/>
      <c r="AA6282" s="42"/>
      <c r="AB6282" s="22"/>
      <c r="AC6282" s="22"/>
      <c r="AD6282" s="43"/>
      <c r="AE6282" s="26"/>
      <c r="AF6282" s="26"/>
      <c r="AG6282" s="44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6" t="s">
        <v>1656</v>
      </c>
      <c r="B6283" s="37" t="s">
        <v>1542</v>
      </c>
      <c r="C6283" s="38" t="s">
        <v>1543</v>
      </c>
      <c r="D6283" s="24">
        <f t="shared" si="196"/>
        <v>0</v>
      </c>
      <c r="E6283" s="32">
        <f t="shared" si="197"/>
        <v>0</v>
      </c>
      <c r="F6283" s="30"/>
      <c r="G6283" s="31"/>
      <c r="H6283" s="22"/>
      <c r="I6283" s="22"/>
      <c r="J6283" s="41"/>
      <c r="K6283" s="42"/>
      <c r="L6283" s="22"/>
      <c r="M6283" s="22"/>
      <c r="N6283" s="41"/>
      <c r="O6283" s="42"/>
      <c r="P6283" s="22"/>
      <c r="Q6283" s="22"/>
      <c r="R6283" s="41"/>
      <c r="S6283" s="42"/>
      <c r="T6283" s="22"/>
      <c r="U6283" s="22"/>
      <c r="V6283" s="41"/>
      <c r="W6283" s="42"/>
      <c r="X6283" s="22"/>
      <c r="Y6283" s="22"/>
      <c r="Z6283" s="41"/>
      <c r="AA6283" s="42"/>
      <c r="AB6283" s="22"/>
      <c r="AC6283" s="22"/>
      <c r="AD6283" s="43"/>
      <c r="AE6283" s="26"/>
      <c r="AF6283" s="26"/>
      <c r="AG6283" s="44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6" t="s">
        <v>1656</v>
      </c>
      <c r="B6284" s="37" t="s">
        <v>1544</v>
      </c>
      <c r="C6284" s="38" t="s">
        <v>1545</v>
      </c>
      <c r="D6284" s="24">
        <f t="shared" si="196"/>
        <v>0</v>
      </c>
      <c r="E6284" s="32">
        <f t="shared" si="197"/>
        <v>0</v>
      </c>
      <c r="F6284" s="30"/>
      <c r="G6284" s="31"/>
      <c r="H6284" s="22"/>
      <c r="I6284" s="22"/>
      <c r="J6284" s="41"/>
      <c r="K6284" s="42"/>
      <c r="L6284" s="22"/>
      <c r="M6284" s="22"/>
      <c r="N6284" s="41"/>
      <c r="O6284" s="42"/>
      <c r="P6284" s="22"/>
      <c r="Q6284" s="22"/>
      <c r="R6284" s="41"/>
      <c r="S6284" s="42"/>
      <c r="T6284" s="22"/>
      <c r="U6284" s="22"/>
      <c r="V6284" s="41"/>
      <c r="W6284" s="42"/>
      <c r="X6284" s="22"/>
      <c r="Y6284" s="22"/>
      <c r="Z6284" s="41"/>
      <c r="AA6284" s="42"/>
      <c r="AB6284" s="22"/>
      <c r="AC6284" s="22"/>
      <c r="AD6284" s="43"/>
      <c r="AE6284" s="26"/>
      <c r="AF6284" s="26"/>
      <c r="AG6284" s="44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6" t="s">
        <v>1656</v>
      </c>
      <c r="B6285" s="37" t="s">
        <v>1546</v>
      </c>
      <c r="C6285" s="38" t="s">
        <v>1547</v>
      </c>
      <c r="D6285" s="24">
        <f t="shared" si="196"/>
        <v>0</v>
      </c>
      <c r="E6285" s="32">
        <f t="shared" si="197"/>
        <v>0</v>
      </c>
      <c r="F6285" s="30"/>
      <c r="G6285" s="31"/>
      <c r="H6285" s="22"/>
      <c r="I6285" s="22"/>
      <c r="J6285" s="41"/>
      <c r="K6285" s="42"/>
      <c r="L6285" s="22"/>
      <c r="M6285" s="22"/>
      <c r="N6285" s="41"/>
      <c r="O6285" s="42"/>
      <c r="P6285" s="22"/>
      <c r="Q6285" s="22"/>
      <c r="R6285" s="41"/>
      <c r="S6285" s="42"/>
      <c r="T6285" s="22"/>
      <c r="U6285" s="22"/>
      <c r="V6285" s="41"/>
      <c r="W6285" s="42"/>
      <c r="X6285" s="22"/>
      <c r="Y6285" s="22"/>
      <c r="Z6285" s="41"/>
      <c r="AA6285" s="42"/>
      <c r="AB6285" s="22"/>
      <c r="AC6285" s="22"/>
      <c r="AD6285" s="43"/>
      <c r="AE6285" s="26"/>
      <c r="AF6285" s="26"/>
      <c r="AG6285" s="44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6" t="s">
        <v>1656</v>
      </c>
      <c r="B6286" s="37" t="s">
        <v>1548</v>
      </c>
      <c r="C6286" s="38" t="s">
        <v>1549</v>
      </c>
      <c r="D6286" s="24">
        <f t="shared" si="196"/>
        <v>0</v>
      </c>
      <c r="E6286" s="32">
        <f t="shared" si="197"/>
        <v>0</v>
      </c>
      <c r="F6286" s="30"/>
      <c r="G6286" s="31"/>
      <c r="H6286" s="22"/>
      <c r="I6286" s="22"/>
      <c r="J6286" s="41"/>
      <c r="K6286" s="42"/>
      <c r="L6286" s="22"/>
      <c r="M6286" s="22"/>
      <c r="N6286" s="41"/>
      <c r="O6286" s="42"/>
      <c r="P6286" s="22"/>
      <c r="Q6286" s="22"/>
      <c r="R6286" s="41"/>
      <c r="S6286" s="42"/>
      <c r="T6286" s="22"/>
      <c r="U6286" s="22"/>
      <c r="V6286" s="41"/>
      <c r="W6286" s="42"/>
      <c r="X6286" s="22"/>
      <c r="Y6286" s="22"/>
      <c r="Z6286" s="41"/>
      <c r="AA6286" s="42"/>
      <c r="AB6286" s="22"/>
      <c r="AC6286" s="22"/>
      <c r="AD6286" s="43"/>
      <c r="AE6286" s="26"/>
      <c r="AF6286" s="26"/>
      <c r="AG6286" s="44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6" t="s">
        <v>1656</v>
      </c>
      <c r="B6287" s="37" t="s">
        <v>1550</v>
      </c>
      <c r="C6287" s="38" t="s">
        <v>1551</v>
      </c>
      <c r="D6287" s="24">
        <f t="shared" si="196"/>
        <v>0</v>
      </c>
      <c r="E6287" s="32">
        <f t="shared" si="197"/>
        <v>0</v>
      </c>
      <c r="F6287" s="30"/>
      <c r="G6287" s="31"/>
      <c r="H6287" s="22"/>
      <c r="I6287" s="22"/>
      <c r="J6287" s="41"/>
      <c r="K6287" s="42"/>
      <c r="L6287" s="22"/>
      <c r="M6287" s="22"/>
      <c r="N6287" s="41"/>
      <c r="O6287" s="42"/>
      <c r="P6287" s="22"/>
      <c r="Q6287" s="22"/>
      <c r="R6287" s="41"/>
      <c r="S6287" s="42"/>
      <c r="T6287" s="22"/>
      <c r="U6287" s="22"/>
      <c r="V6287" s="41"/>
      <c r="W6287" s="42"/>
      <c r="X6287" s="22"/>
      <c r="Y6287" s="22"/>
      <c r="Z6287" s="41"/>
      <c r="AA6287" s="42"/>
      <c r="AB6287" s="22"/>
      <c r="AC6287" s="22"/>
      <c r="AD6287" s="43"/>
      <c r="AE6287" s="26"/>
      <c r="AF6287" s="26"/>
      <c r="AG6287" s="44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6" t="s">
        <v>1656</v>
      </c>
      <c r="B6288" s="37" t="s">
        <v>1552</v>
      </c>
      <c r="C6288" s="38" t="s">
        <v>1553</v>
      </c>
      <c r="D6288" s="24">
        <f t="shared" si="196"/>
        <v>8500</v>
      </c>
      <c r="E6288" s="32">
        <f t="shared" si="197"/>
        <v>0</v>
      </c>
      <c r="F6288" s="30">
        <v>1000</v>
      </c>
      <c r="G6288" s="31">
        <v>0</v>
      </c>
      <c r="H6288" s="22">
        <v>7500</v>
      </c>
      <c r="I6288" s="22">
        <v>0</v>
      </c>
      <c r="J6288" s="41">
        <v>0</v>
      </c>
      <c r="K6288" s="42">
        <v>0</v>
      </c>
      <c r="L6288" s="22">
        <v>0</v>
      </c>
      <c r="M6288" s="22">
        <v>0</v>
      </c>
      <c r="N6288" s="41">
        <v>0</v>
      </c>
      <c r="O6288" s="42">
        <v>0</v>
      </c>
      <c r="P6288" s="22">
        <v>0</v>
      </c>
      <c r="Q6288" s="22">
        <v>0</v>
      </c>
      <c r="R6288" s="41">
        <v>0</v>
      </c>
      <c r="S6288" s="42">
        <v>0</v>
      </c>
      <c r="T6288" s="22">
        <v>0</v>
      </c>
      <c r="U6288" s="22">
        <v>0</v>
      </c>
      <c r="V6288" s="41"/>
      <c r="W6288" s="42"/>
      <c r="X6288" s="22"/>
      <c r="Y6288" s="22"/>
      <c r="Z6288" s="41"/>
      <c r="AA6288" s="42"/>
      <c r="AB6288" s="22"/>
      <c r="AC6288" s="22"/>
      <c r="AD6288" s="43"/>
      <c r="AE6288" s="26"/>
      <c r="AF6288" s="26"/>
      <c r="AG6288" s="44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6" t="s">
        <v>1656</v>
      </c>
      <c r="B6289" s="37" t="s">
        <v>1554</v>
      </c>
      <c r="C6289" s="38" t="s">
        <v>1555</v>
      </c>
      <c r="D6289" s="24">
        <f t="shared" si="196"/>
        <v>0</v>
      </c>
      <c r="E6289" s="32">
        <f t="shared" si="197"/>
        <v>0</v>
      </c>
      <c r="F6289" s="30"/>
      <c r="G6289" s="31"/>
      <c r="H6289" s="22"/>
      <c r="I6289" s="22"/>
      <c r="J6289" s="41"/>
      <c r="K6289" s="42"/>
      <c r="L6289" s="22"/>
      <c r="M6289" s="22"/>
      <c r="N6289" s="41"/>
      <c r="O6289" s="42"/>
      <c r="P6289" s="22"/>
      <c r="Q6289" s="22"/>
      <c r="R6289" s="41"/>
      <c r="S6289" s="42"/>
      <c r="T6289" s="22"/>
      <c r="U6289" s="22"/>
      <c r="V6289" s="41"/>
      <c r="W6289" s="42"/>
      <c r="X6289" s="22"/>
      <c r="Y6289" s="22"/>
      <c r="Z6289" s="41"/>
      <c r="AA6289" s="42"/>
      <c r="AB6289" s="22"/>
      <c r="AC6289" s="22"/>
      <c r="AD6289" s="43"/>
      <c r="AE6289" s="26"/>
      <c r="AF6289" s="26"/>
      <c r="AG6289" s="44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6" t="s">
        <v>1656</v>
      </c>
      <c r="B6290" s="37" t="s">
        <v>1556</v>
      </c>
      <c r="C6290" s="38" t="s">
        <v>1557</v>
      </c>
      <c r="D6290" s="24">
        <f t="shared" si="196"/>
        <v>0</v>
      </c>
      <c r="E6290" s="32">
        <f t="shared" si="197"/>
        <v>0</v>
      </c>
      <c r="F6290" s="30"/>
      <c r="G6290" s="31"/>
      <c r="H6290" s="22"/>
      <c r="I6290" s="22"/>
      <c r="J6290" s="41"/>
      <c r="K6290" s="42"/>
      <c r="L6290" s="22"/>
      <c r="M6290" s="22"/>
      <c r="N6290" s="41"/>
      <c r="O6290" s="42"/>
      <c r="P6290" s="22"/>
      <c r="Q6290" s="22"/>
      <c r="R6290" s="41"/>
      <c r="S6290" s="42"/>
      <c r="T6290" s="22"/>
      <c r="U6290" s="22"/>
      <c r="V6290" s="41"/>
      <c r="W6290" s="42"/>
      <c r="X6290" s="22"/>
      <c r="Y6290" s="22"/>
      <c r="Z6290" s="41"/>
      <c r="AA6290" s="42"/>
      <c r="AB6290" s="22"/>
      <c r="AC6290" s="22"/>
      <c r="AD6290" s="43"/>
      <c r="AE6290" s="26"/>
      <c r="AF6290" s="26"/>
      <c r="AG6290" s="44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6" t="s">
        <v>1656</v>
      </c>
      <c r="B6291" s="37" t="s">
        <v>1558</v>
      </c>
      <c r="C6291" s="38" t="s">
        <v>1559</v>
      </c>
      <c r="D6291" s="24">
        <f t="shared" si="196"/>
        <v>0</v>
      </c>
      <c r="E6291" s="32">
        <f t="shared" si="197"/>
        <v>0</v>
      </c>
      <c r="F6291" s="30"/>
      <c r="G6291" s="31"/>
      <c r="H6291" s="22"/>
      <c r="I6291" s="22"/>
      <c r="J6291" s="41"/>
      <c r="K6291" s="42"/>
      <c r="L6291" s="22"/>
      <c r="M6291" s="22"/>
      <c r="N6291" s="41"/>
      <c r="O6291" s="42"/>
      <c r="P6291" s="22"/>
      <c r="Q6291" s="22"/>
      <c r="R6291" s="41"/>
      <c r="S6291" s="42"/>
      <c r="T6291" s="22"/>
      <c r="U6291" s="22"/>
      <c r="V6291" s="41"/>
      <c r="W6291" s="42"/>
      <c r="X6291" s="22"/>
      <c r="Y6291" s="22"/>
      <c r="Z6291" s="41"/>
      <c r="AA6291" s="42"/>
      <c r="AB6291" s="22"/>
      <c r="AC6291" s="22"/>
      <c r="AD6291" s="43"/>
      <c r="AE6291" s="26"/>
      <c r="AF6291" s="26"/>
      <c r="AG6291" s="44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6" t="s">
        <v>1656</v>
      </c>
      <c r="B6292" s="37" t="s">
        <v>1560</v>
      </c>
      <c r="C6292" s="38" t="s">
        <v>1561</v>
      </c>
      <c r="D6292" s="24">
        <f t="shared" si="196"/>
        <v>0</v>
      </c>
      <c r="E6292" s="32">
        <f t="shared" si="197"/>
        <v>0</v>
      </c>
      <c r="F6292" s="30"/>
      <c r="G6292" s="31"/>
      <c r="H6292" s="22"/>
      <c r="I6292" s="22"/>
      <c r="J6292" s="41"/>
      <c r="K6292" s="42"/>
      <c r="L6292" s="22"/>
      <c r="M6292" s="22"/>
      <c r="N6292" s="41"/>
      <c r="O6292" s="42"/>
      <c r="P6292" s="22"/>
      <c r="Q6292" s="22"/>
      <c r="R6292" s="41"/>
      <c r="S6292" s="42"/>
      <c r="T6292" s="22"/>
      <c r="U6292" s="22"/>
      <c r="V6292" s="41"/>
      <c r="W6292" s="42"/>
      <c r="X6292" s="22"/>
      <c r="Y6292" s="22"/>
      <c r="Z6292" s="41"/>
      <c r="AA6292" s="42"/>
      <c r="AB6292" s="22"/>
      <c r="AC6292" s="22"/>
      <c r="AD6292" s="43"/>
      <c r="AE6292" s="26"/>
      <c r="AF6292" s="26"/>
      <c r="AG6292" s="44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6" t="s">
        <v>1656</v>
      </c>
      <c r="B6293" s="37" t="s">
        <v>1562</v>
      </c>
      <c r="C6293" s="38" t="s">
        <v>1563</v>
      </c>
      <c r="D6293" s="24">
        <f t="shared" si="196"/>
        <v>0</v>
      </c>
      <c r="E6293" s="32">
        <f t="shared" si="197"/>
        <v>0</v>
      </c>
      <c r="F6293" s="30"/>
      <c r="G6293" s="31"/>
      <c r="H6293" s="22"/>
      <c r="I6293" s="22"/>
      <c r="J6293" s="41"/>
      <c r="K6293" s="42"/>
      <c r="L6293" s="22"/>
      <c r="M6293" s="22"/>
      <c r="N6293" s="41"/>
      <c r="O6293" s="42"/>
      <c r="P6293" s="22"/>
      <c r="Q6293" s="22"/>
      <c r="R6293" s="41"/>
      <c r="S6293" s="42"/>
      <c r="T6293" s="22"/>
      <c r="U6293" s="22"/>
      <c r="V6293" s="41"/>
      <c r="W6293" s="42"/>
      <c r="X6293" s="22"/>
      <c r="Y6293" s="22"/>
      <c r="Z6293" s="41"/>
      <c r="AA6293" s="42"/>
      <c r="AB6293" s="22"/>
      <c r="AC6293" s="22"/>
      <c r="AD6293" s="43"/>
      <c r="AE6293" s="26"/>
      <c r="AF6293" s="26"/>
      <c r="AG6293" s="44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6" t="s">
        <v>1656</v>
      </c>
      <c r="B6294" s="37" t="s">
        <v>1564</v>
      </c>
      <c r="C6294" s="38" t="s">
        <v>1565</v>
      </c>
      <c r="D6294" s="24">
        <f t="shared" si="196"/>
        <v>0</v>
      </c>
      <c r="E6294" s="32">
        <f t="shared" si="197"/>
        <v>0</v>
      </c>
      <c r="F6294" s="30"/>
      <c r="G6294" s="31"/>
      <c r="H6294" s="22"/>
      <c r="I6294" s="22"/>
      <c r="J6294" s="41"/>
      <c r="K6294" s="42"/>
      <c r="L6294" s="22"/>
      <c r="M6294" s="22"/>
      <c r="N6294" s="41"/>
      <c r="O6294" s="42"/>
      <c r="P6294" s="22"/>
      <c r="Q6294" s="22"/>
      <c r="R6294" s="41"/>
      <c r="S6294" s="42"/>
      <c r="T6294" s="22"/>
      <c r="U6294" s="22"/>
      <c r="V6294" s="41"/>
      <c r="W6294" s="42"/>
      <c r="X6294" s="22"/>
      <c r="Y6294" s="22"/>
      <c r="Z6294" s="41"/>
      <c r="AA6294" s="42"/>
      <c r="AB6294" s="22"/>
      <c r="AC6294" s="22"/>
      <c r="AD6294" s="43"/>
      <c r="AE6294" s="26"/>
      <c r="AF6294" s="26"/>
      <c r="AG6294" s="44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6" t="s">
        <v>1656</v>
      </c>
      <c r="B6295" s="37" t="s">
        <v>1566</v>
      </c>
      <c r="C6295" s="38" t="s">
        <v>1567</v>
      </c>
      <c r="D6295" s="24">
        <f t="shared" si="196"/>
        <v>0</v>
      </c>
      <c r="E6295" s="32">
        <f t="shared" si="197"/>
        <v>0</v>
      </c>
      <c r="F6295" s="30"/>
      <c r="G6295" s="31"/>
      <c r="H6295" s="22"/>
      <c r="I6295" s="22"/>
      <c r="J6295" s="41"/>
      <c r="K6295" s="42"/>
      <c r="L6295" s="22"/>
      <c r="M6295" s="22"/>
      <c r="N6295" s="41"/>
      <c r="O6295" s="42"/>
      <c r="P6295" s="22"/>
      <c r="Q6295" s="22"/>
      <c r="R6295" s="41"/>
      <c r="S6295" s="42"/>
      <c r="T6295" s="22"/>
      <c r="U6295" s="22"/>
      <c r="V6295" s="41"/>
      <c r="W6295" s="42"/>
      <c r="X6295" s="22"/>
      <c r="Y6295" s="22"/>
      <c r="Z6295" s="41"/>
      <c r="AA6295" s="42"/>
      <c r="AB6295" s="22"/>
      <c r="AC6295" s="22"/>
      <c r="AD6295" s="43"/>
      <c r="AE6295" s="26"/>
      <c r="AF6295" s="26"/>
      <c r="AG6295" s="44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6" t="s">
        <v>1656</v>
      </c>
      <c r="B6296" s="37" t="s">
        <v>1568</v>
      </c>
      <c r="C6296" s="38" t="s">
        <v>1569</v>
      </c>
      <c r="D6296" s="24">
        <f t="shared" si="196"/>
        <v>0</v>
      </c>
      <c r="E6296" s="32">
        <f t="shared" si="197"/>
        <v>0</v>
      </c>
      <c r="F6296" s="30"/>
      <c r="G6296" s="31"/>
      <c r="H6296" s="22"/>
      <c r="I6296" s="22"/>
      <c r="J6296" s="41"/>
      <c r="K6296" s="42"/>
      <c r="L6296" s="22"/>
      <c r="M6296" s="22"/>
      <c r="N6296" s="41"/>
      <c r="O6296" s="42"/>
      <c r="P6296" s="22"/>
      <c r="Q6296" s="22"/>
      <c r="R6296" s="41"/>
      <c r="S6296" s="42"/>
      <c r="T6296" s="22"/>
      <c r="U6296" s="22"/>
      <c r="V6296" s="41"/>
      <c r="W6296" s="42"/>
      <c r="X6296" s="22"/>
      <c r="Y6296" s="22"/>
      <c r="Z6296" s="41"/>
      <c r="AA6296" s="42"/>
      <c r="AB6296" s="22"/>
      <c r="AC6296" s="22"/>
      <c r="AD6296" s="43"/>
      <c r="AE6296" s="26"/>
      <c r="AF6296" s="26"/>
      <c r="AG6296" s="44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6" t="s">
        <v>1656</v>
      </c>
      <c r="B6297" s="37" t="s">
        <v>1570</v>
      </c>
      <c r="C6297" s="38" t="s">
        <v>1571</v>
      </c>
      <c r="D6297" s="24">
        <f t="shared" si="196"/>
        <v>977054.58000000007</v>
      </c>
      <c r="E6297" s="32">
        <f t="shared" si="197"/>
        <v>0</v>
      </c>
      <c r="F6297" s="30">
        <v>166219</v>
      </c>
      <c r="G6297" s="31">
        <v>0</v>
      </c>
      <c r="H6297" s="22">
        <v>0</v>
      </c>
      <c r="I6297" s="22">
        <v>0</v>
      </c>
      <c r="J6297" s="41">
        <v>0</v>
      </c>
      <c r="K6297" s="42">
        <v>0</v>
      </c>
      <c r="L6297" s="22">
        <v>203330</v>
      </c>
      <c r="M6297" s="22">
        <v>0</v>
      </c>
      <c r="N6297" s="41">
        <v>0</v>
      </c>
      <c r="O6297" s="42">
        <v>0</v>
      </c>
      <c r="P6297" s="22">
        <v>276123.58</v>
      </c>
      <c r="Q6297" s="22">
        <v>0</v>
      </c>
      <c r="R6297" s="41">
        <v>1712</v>
      </c>
      <c r="S6297" s="42">
        <v>0</v>
      </c>
      <c r="T6297" s="22">
        <v>329670</v>
      </c>
      <c r="U6297" s="22">
        <v>0</v>
      </c>
      <c r="V6297" s="41"/>
      <c r="W6297" s="42"/>
      <c r="X6297" s="22"/>
      <c r="Y6297" s="22"/>
      <c r="Z6297" s="41"/>
      <c r="AA6297" s="42"/>
      <c r="AB6297" s="22"/>
      <c r="AC6297" s="22"/>
      <c r="AD6297" s="43"/>
      <c r="AE6297" s="26"/>
      <c r="AF6297" s="26"/>
      <c r="AG6297" s="44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6" t="s">
        <v>1656</v>
      </c>
      <c r="B6298" s="37" t="s">
        <v>1572</v>
      </c>
      <c r="C6298" s="38" t="s">
        <v>1573</v>
      </c>
      <c r="D6298" s="24">
        <f t="shared" si="196"/>
        <v>0</v>
      </c>
      <c r="E6298" s="32">
        <f t="shared" si="197"/>
        <v>0</v>
      </c>
      <c r="F6298" s="30"/>
      <c r="G6298" s="31"/>
      <c r="H6298" s="22"/>
      <c r="I6298" s="22"/>
      <c r="J6298" s="41"/>
      <c r="K6298" s="42"/>
      <c r="L6298" s="22"/>
      <c r="M6298" s="22"/>
      <c r="N6298" s="41"/>
      <c r="O6298" s="42"/>
      <c r="P6298" s="22"/>
      <c r="Q6298" s="22"/>
      <c r="R6298" s="41"/>
      <c r="S6298" s="42"/>
      <c r="T6298" s="22"/>
      <c r="U6298" s="22"/>
      <c r="V6298" s="41"/>
      <c r="W6298" s="42"/>
      <c r="X6298" s="22"/>
      <c r="Y6298" s="22"/>
      <c r="Z6298" s="41"/>
      <c r="AA6298" s="42"/>
      <c r="AB6298" s="22"/>
      <c r="AC6298" s="22"/>
      <c r="AD6298" s="43"/>
      <c r="AE6298" s="26"/>
      <c r="AF6298" s="26"/>
      <c r="AG6298" s="44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P6299" s="22"/>
      <c r="Q6299" s="22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36:52" ht="14.4" customHeight="1" x14ac:dyDescent="0.3"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36:52" ht="14.4" customHeight="1" x14ac:dyDescent="0.3"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36:52" ht="14.4" customHeight="1" x14ac:dyDescent="0.3"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36:52" ht="14.4" customHeight="1" x14ac:dyDescent="0.3"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36:52" ht="14.4" customHeight="1" x14ac:dyDescent="0.3"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36:52" ht="14.4" customHeight="1" x14ac:dyDescent="0.3"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36:52" ht="14.4" customHeight="1" x14ac:dyDescent="0.3"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36:52" ht="14.4" customHeight="1" x14ac:dyDescent="0.3"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36:52" ht="14.4" customHeight="1" x14ac:dyDescent="0.3"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36:52" ht="14.4" customHeight="1" x14ac:dyDescent="0.3"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36:52" ht="14.4" customHeight="1" x14ac:dyDescent="0.3"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36:52" ht="14.4" customHeight="1" x14ac:dyDescent="0.3"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36:52" ht="14.4" customHeight="1" x14ac:dyDescent="0.3"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36:52" ht="14.4" customHeight="1" x14ac:dyDescent="0.3"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36:52" ht="14.4" customHeight="1" x14ac:dyDescent="0.3"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36:52" ht="14.4" customHeight="1" x14ac:dyDescent="0.3"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36:52" ht="14.4" customHeight="1" x14ac:dyDescent="0.3"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36:52" ht="14.4" customHeight="1" x14ac:dyDescent="0.3"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36:52" ht="14.4" customHeight="1" x14ac:dyDescent="0.3"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36:52" ht="14.4" customHeight="1" x14ac:dyDescent="0.3"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36:52" ht="14.4" customHeight="1" x14ac:dyDescent="0.3"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36:52" ht="14.4" customHeight="1" x14ac:dyDescent="0.3"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36:52" ht="14.4" customHeight="1" x14ac:dyDescent="0.3"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36:52" ht="14.4" customHeight="1" x14ac:dyDescent="0.3"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36:52" ht="14.4" customHeight="1" x14ac:dyDescent="0.3"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36:52" ht="14.4" customHeight="1" x14ac:dyDescent="0.3"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36:52" ht="14.4" customHeight="1" x14ac:dyDescent="0.3"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36:52" ht="14.4" customHeight="1" x14ac:dyDescent="0.3"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36:52" ht="14.4" customHeight="1" x14ac:dyDescent="0.3"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36:52" ht="14.4" customHeight="1" x14ac:dyDescent="0.3"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36:52" ht="14.4" customHeight="1" x14ac:dyDescent="0.3"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36:52" ht="14.4" customHeight="1" x14ac:dyDescent="0.3"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36:52" ht="14.4" customHeight="1" x14ac:dyDescent="0.3"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36:52" ht="14.4" customHeight="1" x14ac:dyDescent="0.3"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36:52" ht="14.4" customHeight="1" x14ac:dyDescent="0.3"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36:52" ht="14.4" customHeight="1" x14ac:dyDescent="0.3"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36:52" ht="14.4" customHeight="1" x14ac:dyDescent="0.3"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36:52" ht="14.4" customHeight="1" x14ac:dyDescent="0.3"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36:52" ht="14.4" customHeight="1" x14ac:dyDescent="0.3"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36:52" ht="14.4" customHeight="1" x14ac:dyDescent="0.3"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36:52" ht="14.4" customHeight="1" x14ac:dyDescent="0.3"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36:52" ht="14.4" customHeight="1" x14ac:dyDescent="0.3"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36:52" ht="14.4" customHeight="1" x14ac:dyDescent="0.3"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36:52" ht="14.4" customHeight="1" x14ac:dyDescent="0.3"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36:52" ht="14.4" customHeight="1" x14ac:dyDescent="0.3"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36:52" ht="14.4" customHeight="1" x14ac:dyDescent="0.3"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36:52" ht="14.4" customHeight="1" x14ac:dyDescent="0.3"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36:52" ht="14.4" customHeight="1" x14ac:dyDescent="0.3"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36:52" ht="14.4" customHeight="1" x14ac:dyDescent="0.3"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36:52" ht="14.4" customHeight="1" x14ac:dyDescent="0.3"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36:52" ht="14.4" customHeight="1" x14ac:dyDescent="0.3"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36:52" ht="14.4" customHeight="1" x14ac:dyDescent="0.3"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36:52" ht="14.4" customHeight="1" x14ac:dyDescent="0.3"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36:52" ht="14.4" customHeight="1" x14ac:dyDescent="0.3"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36:52" ht="14.4" customHeight="1" x14ac:dyDescent="0.3"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36:52" ht="14.4" customHeight="1" x14ac:dyDescent="0.3"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36:52" ht="14.4" customHeight="1" x14ac:dyDescent="0.3"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36:52" ht="14.4" customHeight="1" x14ac:dyDescent="0.3"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36:52" ht="14.4" customHeight="1" x14ac:dyDescent="0.3"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36:52" ht="14.4" customHeight="1" x14ac:dyDescent="0.3"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36:52" ht="14.4" customHeight="1" x14ac:dyDescent="0.3"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36:52" ht="14.4" customHeight="1" x14ac:dyDescent="0.3"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36:52" ht="14.4" customHeight="1" x14ac:dyDescent="0.3"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36:52" ht="14.4" customHeight="1" x14ac:dyDescent="0.3"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36:52" ht="14.4" customHeight="1" x14ac:dyDescent="0.3"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36:52" ht="14.4" customHeight="1" x14ac:dyDescent="0.3"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36:52" ht="14.4" customHeight="1" x14ac:dyDescent="0.3"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36:52" ht="14.4" customHeight="1" x14ac:dyDescent="0.3"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36:52" ht="14.4" customHeight="1" x14ac:dyDescent="0.3"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36:52" ht="14.4" customHeight="1" x14ac:dyDescent="0.3"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36:52" ht="14.4" customHeight="1" x14ac:dyDescent="0.3"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36:52" ht="14.4" customHeight="1" x14ac:dyDescent="0.3"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36:52" ht="14.4" customHeight="1" x14ac:dyDescent="0.3"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36:52" ht="14.4" customHeight="1" x14ac:dyDescent="0.3"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36:52" ht="14.4" customHeight="1" x14ac:dyDescent="0.3"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36:52" ht="14.4" customHeight="1" x14ac:dyDescent="0.3"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36:52" ht="14.4" customHeight="1" x14ac:dyDescent="0.3"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36:52" ht="14.4" customHeight="1" x14ac:dyDescent="0.3"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36:52" ht="14.4" customHeight="1" x14ac:dyDescent="0.3"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36:52" ht="14.4" customHeight="1" x14ac:dyDescent="0.3"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36:52" ht="14.4" customHeight="1" x14ac:dyDescent="0.3"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36:52" ht="14.4" customHeight="1" x14ac:dyDescent="0.3"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36:52" ht="14.4" customHeight="1" x14ac:dyDescent="0.3"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36:52" ht="14.4" customHeight="1" x14ac:dyDescent="0.3"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36:52" ht="14.4" customHeight="1" x14ac:dyDescent="0.3"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36:52" ht="14.4" customHeight="1" x14ac:dyDescent="0.3"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36:52" ht="14.4" customHeight="1" x14ac:dyDescent="0.3"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36:52" ht="14.4" customHeight="1" x14ac:dyDescent="0.3"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36:52" ht="14.4" customHeight="1" x14ac:dyDescent="0.3"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36:52" ht="14.4" customHeight="1" x14ac:dyDescent="0.3"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36:52" ht="14.4" customHeight="1" x14ac:dyDescent="0.3"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36:52" ht="14.4" customHeight="1" x14ac:dyDescent="0.3"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36:52" ht="14.4" customHeight="1" x14ac:dyDescent="0.3"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36:52" ht="14.4" customHeight="1" x14ac:dyDescent="0.3"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36:52" ht="14.4" customHeight="1" x14ac:dyDescent="0.3"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36:52" ht="14.4" customHeight="1" x14ac:dyDescent="0.3"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36:52" ht="14.4" customHeight="1" x14ac:dyDescent="0.3"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36:52" ht="14.4" customHeight="1" x14ac:dyDescent="0.3"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36:52" ht="14.4" customHeight="1" x14ac:dyDescent="0.3"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36:52" ht="14.4" customHeight="1" x14ac:dyDescent="0.3"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36:52" ht="14.4" customHeight="1" x14ac:dyDescent="0.3"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36:52" ht="14.4" customHeight="1" x14ac:dyDescent="0.3"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36:52" ht="14.4" customHeight="1" x14ac:dyDescent="0.3"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36:52" ht="14.4" customHeight="1" x14ac:dyDescent="0.3"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36:52" ht="14.4" customHeight="1" x14ac:dyDescent="0.3"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36:52" ht="14.4" customHeight="1" x14ac:dyDescent="0.3"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36:52" ht="14.4" customHeight="1" x14ac:dyDescent="0.3"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36:52" ht="14.4" customHeight="1" x14ac:dyDescent="0.3"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36:52" ht="14.4" customHeight="1" x14ac:dyDescent="0.3"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36:52" ht="14.4" customHeight="1" x14ac:dyDescent="0.3"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36:52" ht="14.4" customHeight="1" x14ac:dyDescent="0.3"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36:52" ht="14.4" customHeight="1" x14ac:dyDescent="0.3"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36:52" ht="14.4" customHeight="1" x14ac:dyDescent="0.3"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36:52" ht="14.4" customHeight="1" x14ac:dyDescent="0.3"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36:52" ht="14.4" customHeight="1" x14ac:dyDescent="0.3"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36:52" ht="14.4" customHeight="1" x14ac:dyDescent="0.3"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36:52" ht="14.4" customHeight="1" x14ac:dyDescent="0.3"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36:52" ht="14.4" customHeight="1" x14ac:dyDescent="0.3"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36:52" ht="14.4" customHeight="1" x14ac:dyDescent="0.3"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36:52" ht="14.4" customHeight="1" x14ac:dyDescent="0.3"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36:52" ht="14.4" customHeight="1" x14ac:dyDescent="0.3"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36:52" ht="14.4" customHeight="1" x14ac:dyDescent="0.3"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36:52" ht="14.4" customHeight="1" x14ac:dyDescent="0.3"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36:52" ht="14.4" customHeight="1" x14ac:dyDescent="0.3"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36:52" ht="14.4" customHeight="1" x14ac:dyDescent="0.3"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36:52" ht="14.4" customHeight="1" x14ac:dyDescent="0.3"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36:52" ht="14.4" customHeight="1" x14ac:dyDescent="0.3"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36:52" ht="14.4" customHeight="1" x14ac:dyDescent="0.3"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36:52" ht="14.4" customHeight="1" x14ac:dyDescent="0.3"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36:52" ht="14.4" customHeight="1" x14ac:dyDescent="0.3"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36:52" ht="14.4" customHeight="1" x14ac:dyDescent="0.3"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36:52" ht="14.4" customHeight="1" x14ac:dyDescent="0.3"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36:52" ht="14.4" customHeight="1" x14ac:dyDescent="0.3"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36:52" ht="14.4" customHeight="1" x14ac:dyDescent="0.3"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36:52" ht="14.4" customHeight="1" x14ac:dyDescent="0.3"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36:52" ht="14.4" customHeight="1" x14ac:dyDescent="0.3"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36:52" ht="14.4" customHeight="1" x14ac:dyDescent="0.3"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36:52" ht="14.4" customHeight="1" x14ac:dyDescent="0.3"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36:52" ht="14.4" customHeight="1" x14ac:dyDescent="0.3"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36:52" ht="14.4" customHeight="1" x14ac:dyDescent="0.3"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36:52" ht="14.4" customHeight="1" x14ac:dyDescent="0.3"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36:52" ht="14.4" customHeight="1" x14ac:dyDescent="0.3"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36:52" ht="14.4" customHeight="1" x14ac:dyDescent="0.3"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36:52" ht="14.4" customHeight="1" x14ac:dyDescent="0.3"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36:52" ht="14.4" customHeight="1" x14ac:dyDescent="0.3"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36:52" ht="14.4" customHeight="1" x14ac:dyDescent="0.3"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36:52" ht="14.4" customHeight="1" x14ac:dyDescent="0.3"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36:52" ht="14.4" customHeight="1" x14ac:dyDescent="0.3"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36:52" ht="14.4" customHeight="1" x14ac:dyDescent="0.3"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36:52" ht="14.4" customHeight="1" x14ac:dyDescent="0.3"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36:52" ht="14.4" customHeight="1" x14ac:dyDescent="0.3"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36:52" ht="14.4" customHeight="1" x14ac:dyDescent="0.3"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36:52" ht="14.4" customHeight="1" x14ac:dyDescent="0.3"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36:52" ht="14.4" customHeight="1" x14ac:dyDescent="0.3"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36:52" ht="14.4" customHeight="1" x14ac:dyDescent="0.3"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36:52" ht="14.4" customHeight="1" x14ac:dyDescent="0.3"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36:52" ht="14.4" customHeight="1" x14ac:dyDescent="0.3"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36:52" ht="14.4" customHeight="1" x14ac:dyDescent="0.3"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36:52" ht="14.4" customHeight="1" x14ac:dyDescent="0.3"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36:52" ht="14.4" customHeight="1" x14ac:dyDescent="0.3"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36:52" ht="14.4" customHeight="1" x14ac:dyDescent="0.3"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36:52" ht="14.4" customHeight="1" x14ac:dyDescent="0.3"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36:52" ht="14.4" customHeight="1" x14ac:dyDescent="0.3"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36:52" ht="14.4" customHeight="1" x14ac:dyDescent="0.3"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36:52" ht="14.4" customHeight="1" x14ac:dyDescent="0.3"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36:52" ht="14.4" customHeight="1" x14ac:dyDescent="0.3"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36:52" ht="14.4" customHeight="1" x14ac:dyDescent="0.3"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36:52" ht="14.4" customHeight="1" x14ac:dyDescent="0.3"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36:52" ht="14.4" customHeight="1" x14ac:dyDescent="0.3"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36:52" ht="14.4" customHeight="1" x14ac:dyDescent="0.3"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36:52" ht="14.4" customHeight="1" x14ac:dyDescent="0.3"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36:52" ht="14.4" customHeight="1" x14ac:dyDescent="0.3"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36:52" ht="14.4" customHeight="1" x14ac:dyDescent="0.3"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36:52" ht="14.4" customHeight="1" x14ac:dyDescent="0.3"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36:52" ht="14.4" customHeight="1" x14ac:dyDescent="0.3"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36:52" ht="14.4" customHeight="1" x14ac:dyDescent="0.3"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36:52" ht="14.4" customHeight="1" x14ac:dyDescent="0.3"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36:52" ht="14.4" customHeight="1" x14ac:dyDescent="0.3"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36:52" ht="14.4" customHeight="1" x14ac:dyDescent="0.3"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36:52" ht="14.4" customHeight="1" x14ac:dyDescent="0.3"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36:52" ht="14.4" customHeight="1" x14ac:dyDescent="0.3"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36:52" ht="14.4" customHeight="1" x14ac:dyDescent="0.3"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36:52" ht="14.4" customHeight="1" x14ac:dyDescent="0.3"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36:52" ht="14.4" customHeight="1" x14ac:dyDescent="0.3"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36:52" ht="14.4" customHeight="1" x14ac:dyDescent="0.3"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36:52" ht="14.4" customHeight="1" x14ac:dyDescent="0.3"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36:52" ht="14.4" customHeight="1" x14ac:dyDescent="0.3"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36:52" ht="14.4" customHeight="1" x14ac:dyDescent="0.3"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36:52" ht="14.4" customHeight="1" x14ac:dyDescent="0.3"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36:52" ht="14.4" customHeight="1" x14ac:dyDescent="0.3"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36:52" ht="14.4" customHeight="1" x14ac:dyDescent="0.3"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36:52" ht="14.4" customHeight="1" x14ac:dyDescent="0.3"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36:52" ht="14.4" customHeight="1" x14ac:dyDescent="0.3"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36:52" ht="14.4" customHeight="1" x14ac:dyDescent="0.3"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36:52" ht="14.4" customHeight="1" x14ac:dyDescent="0.3"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36:52" ht="14.4" customHeight="1" x14ac:dyDescent="0.3"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36:52" ht="14.4" customHeight="1" x14ac:dyDescent="0.3"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36:52" ht="14.4" customHeight="1" x14ac:dyDescent="0.3"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36:52" ht="14.4" customHeight="1" x14ac:dyDescent="0.3"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36:52" ht="14.4" customHeight="1" x14ac:dyDescent="0.3"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36:52" ht="14.4" customHeight="1" x14ac:dyDescent="0.3"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36:52" ht="14.4" customHeight="1" x14ac:dyDescent="0.3"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36:52" ht="14.4" customHeight="1" x14ac:dyDescent="0.3"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36:52" ht="14.4" customHeight="1" x14ac:dyDescent="0.3"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36:52" ht="14.4" customHeight="1" x14ac:dyDescent="0.3"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36:52" ht="14.4" customHeight="1" x14ac:dyDescent="0.3"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36:52" ht="14.4" customHeight="1" x14ac:dyDescent="0.3"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36:52" ht="14.4" customHeight="1" x14ac:dyDescent="0.3"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36:52" ht="14.4" customHeight="1" x14ac:dyDescent="0.3"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36:52" ht="14.4" customHeight="1" x14ac:dyDescent="0.3"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36:52" ht="14.4" customHeight="1" x14ac:dyDescent="0.3"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36:52" ht="14.4" customHeight="1" x14ac:dyDescent="0.3"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36:52" ht="14.4" customHeight="1" x14ac:dyDescent="0.3"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36:52" ht="14.4" customHeight="1" x14ac:dyDescent="0.3"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36:52" ht="14.4" customHeight="1" x14ac:dyDescent="0.3"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36:52" ht="14.4" customHeight="1" x14ac:dyDescent="0.3"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36:52" ht="14.4" customHeight="1" x14ac:dyDescent="0.3"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36:52" ht="14.4" customHeight="1" x14ac:dyDescent="0.3"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36:52" ht="14.4" customHeight="1" x14ac:dyDescent="0.3"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36:52" ht="14.4" customHeight="1" x14ac:dyDescent="0.3"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36:52" ht="14.4" customHeight="1" x14ac:dyDescent="0.3"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36:52" ht="14.4" customHeight="1" x14ac:dyDescent="0.3"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36:52" ht="14.4" customHeight="1" x14ac:dyDescent="0.3"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36:52" ht="14.4" customHeight="1" x14ac:dyDescent="0.3"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36:52" ht="14.4" customHeight="1" x14ac:dyDescent="0.3"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36:52" ht="14.4" customHeight="1" x14ac:dyDescent="0.3"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36:52" ht="14.4" customHeight="1" x14ac:dyDescent="0.3"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36:52" ht="14.4" customHeight="1" x14ac:dyDescent="0.3"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36:52" ht="14.4" customHeight="1" x14ac:dyDescent="0.3"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36:52" ht="14.4" customHeight="1" x14ac:dyDescent="0.3"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36:52" ht="14.4" customHeight="1" x14ac:dyDescent="0.3"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36:52" ht="14.4" customHeight="1" x14ac:dyDescent="0.3"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36:52" ht="14.4" customHeight="1" x14ac:dyDescent="0.3"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36:52" ht="14.4" customHeight="1" x14ac:dyDescent="0.3"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36:52" ht="14.4" customHeight="1" x14ac:dyDescent="0.3"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36:52" ht="14.4" customHeight="1" x14ac:dyDescent="0.3"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36:52" ht="14.4" customHeight="1" x14ac:dyDescent="0.3"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36:52" ht="14.4" customHeight="1" x14ac:dyDescent="0.3"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36:52" ht="14.4" customHeight="1" x14ac:dyDescent="0.3"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36:52" ht="14.4" customHeight="1" x14ac:dyDescent="0.3"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36:52" ht="14.4" customHeight="1" x14ac:dyDescent="0.3"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36:52" ht="14.4" customHeight="1" x14ac:dyDescent="0.3"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36:52" ht="14.4" customHeight="1" x14ac:dyDescent="0.3"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36:52" ht="14.4" customHeight="1" x14ac:dyDescent="0.3"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36:52" ht="14.4" customHeight="1" x14ac:dyDescent="0.3"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36:52" ht="14.4" customHeight="1" x14ac:dyDescent="0.3"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36:52" ht="14.4" customHeight="1" x14ac:dyDescent="0.3"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36:52" ht="14.4" customHeight="1" x14ac:dyDescent="0.3"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36:52" ht="14.4" customHeight="1" x14ac:dyDescent="0.3"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36:52" ht="14.4" customHeight="1" x14ac:dyDescent="0.3"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36:52" ht="14.4" customHeight="1" x14ac:dyDescent="0.3"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36:52" ht="14.4" customHeight="1" x14ac:dyDescent="0.3"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36:52" ht="14.4" customHeight="1" x14ac:dyDescent="0.3"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36:52" ht="14.4" customHeight="1" x14ac:dyDescent="0.3"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36:52" ht="14.4" customHeight="1" x14ac:dyDescent="0.3"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36:52" ht="14.4" customHeight="1" x14ac:dyDescent="0.3"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36:52" ht="14.4" customHeight="1" x14ac:dyDescent="0.3"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36:52" ht="14.4" customHeight="1" x14ac:dyDescent="0.3"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36:52" ht="14.4" customHeight="1" x14ac:dyDescent="0.3"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36:52" ht="14.4" customHeight="1" x14ac:dyDescent="0.3"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8" spans="36:52" ht="14.4" customHeight="1" x14ac:dyDescent="0.3"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36:52" ht="14.4" customHeight="1" x14ac:dyDescent="0.3"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36:52" ht="14.4" customHeight="1" x14ac:dyDescent="0.3"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36:52" ht="14.4" customHeight="1" x14ac:dyDescent="0.3"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36:52" ht="14.4" customHeight="1" x14ac:dyDescent="0.3"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36:52" ht="14.4" customHeight="1" x14ac:dyDescent="0.3"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7" spans="36:52" ht="14.4" customHeight="1" x14ac:dyDescent="0.3"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36:52" ht="14.4" customHeight="1" x14ac:dyDescent="0.3"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36:52" ht="14.4" customHeight="1" x14ac:dyDescent="0.3"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36:52" ht="14.4" customHeight="1" x14ac:dyDescent="0.3"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36:52" ht="14.4" customHeight="1" x14ac:dyDescent="0.3"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36:52" ht="14.4" customHeight="1" x14ac:dyDescent="0.3"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36:52" ht="14.4" customHeight="1" x14ac:dyDescent="0.3"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36:52" ht="14.4" customHeight="1" x14ac:dyDescent="0.3"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36:52" ht="14.4" customHeight="1" x14ac:dyDescent="0.3"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36:52" ht="14.4" customHeight="1" x14ac:dyDescent="0.3"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36:52" ht="14.4" customHeight="1" x14ac:dyDescent="0.3"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36:52" ht="14.4" customHeight="1" x14ac:dyDescent="0.3"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36:52" ht="14.4" customHeight="1" x14ac:dyDescent="0.3"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36:52" ht="14.4" customHeight="1" x14ac:dyDescent="0.3"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36:52" ht="14.4" customHeight="1" x14ac:dyDescent="0.3"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36:52" ht="14.4" customHeight="1" x14ac:dyDescent="0.3"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36:52" ht="14.4" customHeight="1" x14ac:dyDescent="0.3"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36:52" ht="14.4" customHeight="1" x14ac:dyDescent="0.3"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36:52" ht="14.4" customHeight="1" x14ac:dyDescent="0.3"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36:52" ht="14.4" customHeight="1" x14ac:dyDescent="0.3"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36:52" ht="14.4" customHeight="1" x14ac:dyDescent="0.3"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36:52" ht="14.4" customHeight="1" x14ac:dyDescent="0.3"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36:52" ht="14.4" customHeight="1" x14ac:dyDescent="0.3"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36:52" ht="14.4" customHeight="1" x14ac:dyDescent="0.3"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36:52" ht="14.4" customHeight="1" x14ac:dyDescent="0.3"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36:52" ht="14.4" customHeight="1" x14ac:dyDescent="0.3"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36:52" ht="14.4" customHeight="1" x14ac:dyDescent="0.3"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36:52" ht="14.4" customHeight="1" x14ac:dyDescent="0.3"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36:52" ht="14.4" customHeight="1" x14ac:dyDescent="0.3"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36:52" ht="14.4" customHeight="1" x14ac:dyDescent="0.3"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36:52" ht="14.4" customHeight="1" x14ac:dyDescent="0.3"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36:52" ht="14.4" customHeight="1" x14ac:dyDescent="0.3"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36:52" ht="14.4" customHeight="1" x14ac:dyDescent="0.3"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36:52" ht="14.4" customHeight="1" x14ac:dyDescent="0.3"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36:52" ht="14.4" customHeight="1" x14ac:dyDescent="0.3"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36:52" ht="14.4" customHeight="1" x14ac:dyDescent="0.3"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36:52" ht="14.4" customHeight="1" x14ac:dyDescent="0.3"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36:52" ht="14.4" customHeight="1" x14ac:dyDescent="0.3"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36:52" ht="14.4" customHeight="1" x14ac:dyDescent="0.3"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36:52" ht="14.4" customHeight="1" x14ac:dyDescent="0.3"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36:52" ht="14.4" customHeight="1" x14ac:dyDescent="0.3"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36:52" ht="14.4" customHeight="1" x14ac:dyDescent="0.3"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36:52" ht="14.4" customHeight="1" x14ac:dyDescent="0.3"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36:52" ht="14.4" customHeight="1" x14ac:dyDescent="0.3"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36:52" ht="14.4" customHeight="1" x14ac:dyDescent="0.3"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36:52" ht="14.4" customHeight="1" x14ac:dyDescent="0.3"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36:52" ht="14.4" customHeight="1" x14ac:dyDescent="0.3"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36:52" ht="14.4" customHeight="1" x14ac:dyDescent="0.3"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36:52" ht="14.4" customHeight="1" x14ac:dyDescent="0.3"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36:52" ht="14.4" customHeight="1" x14ac:dyDescent="0.3"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36:52" ht="14.4" customHeight="1" x14ac:dyDescent="0.3"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36:52" ht="14.4" customHeight="1" x14ac:dyDescent="0.3"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36:52" ht="14.4" customHeight="1" x14ac:dyDescent="0.3"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36:52" ht="14.4" customHeight="1" x14ac:dyDescent="0.3"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36:52" ht="14.4" customHeight="1" x14ac:dyDescent="0.3"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36:52" ht="14.4" customHeight="1" x14ac:dyDescent="0.3"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36:52" ht="14.4" customHeight="1" x14ac:dyDescent="0.3"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36:52" ht="14.4" customHeight="1" x14ac:dyDescent="0.3"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36:52" ht="14.4" customHeight="1" x14ac:dyDescent="0.3"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36:52" ht="14.4" customHeight="1" x14ac:dyDescent="0.3"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36:52" ht="14.4" customHeight="1" x14ac:dyDescent="0.3"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36:52" ht="14.4" customHeight="1" x14ac:dyDescent="0.3"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36:52" ht="14.4" customHeight="1" x14ac:dyDescent="0.3"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36:52" ht="14.4" customHeight="1" x14ac:dyDescent="0.3"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36:52" ht="14.4" customHeight="1" x14ac:dyDescent="0.3"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36:52" ht="14.4" customHeight="1" x14ac:dyDescent="0.3"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36:52" ht="14.4" customHeight="1" x14ac:dyDescent="0.3"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36:52" ht="14.4" customHeight="1" x14ac:dyDescent="0.3"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36:52" ht="14.4" customHeight="1" x14ac:dyDescent="0.3"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36:52" ht="14.4" customHeight="1" x14ac:dyDescent="0.3"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36:52" ht="14.4" customHeight="1" x14ac:dyDescent="0.3"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36:52" ht="14.4" customHeight="1" x14ac:dyDescent="0.3"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36:52" ht="14.4" customHeight="1" x14ac:dyDescent="0.3"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36:52" ht="14.4" customHeight="1" x14ac:dyDescent="0.3"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36:52" ht="14.4" customHeight="1" x14ac:dyDescent="0.3"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36:52" ht="14.4" customHeight="1" x14ac:dyDescent="0.3"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36:52" ht="14.4" customHeight="1" x14ac:dyDescent="0.3"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36:52" ht="14.4" customHeight="1" x14ac:dyDescent="0.3"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36:52" ht="14.4" customHeight="1" x14ac:dyDescent="0.3"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36:52" ht="14.4" customHeight="1" x14ac:dyDescent="0.3"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36:52" ht="14.4" customHeight="1" x14ac:dyDescent="0.3"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36:52" ht="14.4" customHeight="1" x14ac:dyDescent="0.3"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36:52" ht="14.4" customHeight="1" x14ac:dyDescent="0.3"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36:52" ht="14.4" customHeight="1" x14ac:dyDescent="0.3"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36:52" ht="14.4" customHeight="1" x14ac:dyDescent="0.3"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36:52" ht="14.4" customHeight="1" x14ac:dyDescent="0.3"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36:52" ht="14.4" customHeight="1" x14ac:dyDescent="0.3"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36:52" ht="14.4" customHeight="1" x14ac:dyDescent="0.3"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36:52" ht="14.4" customHeight="1" x14ac:dyDescent="0.3"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36:52" ht="14.4" customHeight="1" x14ac:dyDescent="0.3"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36:52" ht="14.4" customHeight="1" x14ac:dyDescent="0.3"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36:52" ht="14.4" customHeight="1" x14ac:dyDescent="0.3"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36:52" ht="14.4" customHeight="1" x14ac:dyDescent="0.3"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36:52" ht="14.4" customHeight="1" x14ac:dyDescent="0.3"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36:52" ht="14.4" customHeight="1" x14ac:dyDescent="0.3"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36:52" ht="14.4" customHeight="1" x14ac:dyDescent="0.3"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36:52" ht="14.4" customHeight="1" x14ac:dyDescent="0.3"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36:52" ht="14.4" customHeight="1" x14ac:dyDescent="0.3"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36:52" ht="14.4" customHeight="1" x14ac:dyDescent="0.3"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36:52" ht="14.4" customHeight="1" x14ac:dyDescent="0.3"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36:52" ht="14.4" customHeight="1" x14ac:dyDescent="0.3"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36:52" ht="14.4" customHeight="1" x14ac:dyDescent="0.3"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36:52" ht="14.4" customHeight="1" x14ac:dyDescent="0.3"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36:52" ht="14.4" customHeight="1" x14ac:dyDescent="0.3"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36:52" ht="14.4" customHeight="1" x14ac:dyDescent="0.3"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36:52" ht="14.4" customHeight="1" x14ac:dyDescent="0.3"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36:52" ht="14.4" customHeight="1" x14ac:dyDescent="0.3"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36:52" ht="14.4" customHeight="1" x14ac:dyDescent="0.3"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36:52" ht="14.4" customHeight="1" x14ac:dyDescent="0.3"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36:52" ht="14.4" customHeight="1" x14ac:dyDescent="0.3"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36:52" ht="14.4" customHeight="1" x14ac:dyDescent="0.3"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36:52" ht="14.4" customHeight="1" x14ac:dyDescent="0.3"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36:52" ht="14.4" customHeight="1" x14ac:dyDescent="0.3"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36:52" ht="14.4" customHeight="1" x14ac:dyDescent="0.3"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36:52" ht="14.4" customHeight="1" x14ac:dyDescent="0.3"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36:52" ht="14.4" customHeight="1" x14ac:dyDescent="0.3"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36:52" ht="14.4" customHeight="1" x14ac:dyDescent="0.3"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36:52" ht="14.4" customHeight="1" x14ac:dyDescent="0.3"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36:52" ht="14.4" customHeight="1" x14ac:dyDescent="0.3"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36:52" ht="14.4" customHeight="1" x14ac:dyDescent="0.3"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36:52" ht="14.4" customHeight="1" x14ac:dyDescent="0.3"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36:52" ht="14.4" customHeight="1" x14ac:dyDescent="0.3"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36:52" ht="14.4" customHeight="1" x14ac:dyDescent="0.3"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36:52" ht="14.4" customHeight="1" x14ac:dyDescent="0.3"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36:52" ht="14.4" customHeight="1" x14ac:dyDescent="0.3"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36:52" ht="14.4" customHeight="1" x14ac:dyDescent="0.3"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36:52" ht="14.4" customHeight="1" x14ac:dyDescent="0.3"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36:52" ht="14.4" customHeight="1" x14ac:dyDescent="0.3"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36:52" ht="14.4" customHeight="1" x14ac:dyDescent="0.3"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36:52" ht="14.4" customHeight="1" x14ac:dyDescent="0.3"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36:52" ht="14.4" customHeight="1" x14ac:dyDescent="0.3"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36:52" ht="14.4" customHeight="1" x14ac:dyDescent="0.3"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36:52" ht="14.4" customHeight="1" x14ac:dyDescent="0.3"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36:52" ht="14.4" customHeight="1" x14ac:dyDescent="0.3"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36:52" ht="14.4" customHeight="1" x14ac:dyDescent="0.3"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36:52" ht="14.4" customHeight="1" x14ac:dyDescent="0.3"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36:52" ht="14.4" customHeight="1" x14ac:dyDescent="0.3"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36:52" ht="14.4" customHeight="1" x14ac:dyDescent="0.3"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36:52" ht="14.4" customHeight="1" x14ac:dyDescent="0.3"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36:52" ht="14.4" customHeight="1" x14ac:dyDescent="0.3"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36:52" ht="14.4" customHeight="1" x14ac:dyDescent="0.3"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36:52" ht="14.4" customHeight="1" x14ac:dyDescent="0.3"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36:52" ht="14.4" customHeight="1" x14ac:dyDescent="0.3"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36:52" ht="14.4" customHeight="1" x14ac:dyDescent="0.3"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36:52" ht="14.4" customHeight="1" x14ac:dyDescent="0.3"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36:52" ht="14.4" customHeight="1" x14ac:dyDescent="0.3"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36:52" ht="14.4" customHeight="1" x14ac:dyDescent="0.3"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36:52" ht="14.4" customHeight="1" x14ac:dyDescent="0.3"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36:52" ht="14.4" customHeight="1" x14ac:dyDescent="0.3"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36:52" ht="14.4" customHeight="1" x14ac:dyDescent="0.3"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36:52" ht="14.4" customHeight="1" x14ac:dyDescent="0.3"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36:52" ht="14.4" customHeight="1" x14ac:dyDescent="0.3"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36:52" ht="14.4" customHeight="1" x14ac:dyDescent="0.3"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36:52" ht="14.4" customHeight="1" x14ac:dyDescent="0.3"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36:52" ht="14.4" customHeight="1" x14ac:dyDescent="0.3"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36:52" ht="14.4" customHeight="1" x14ac:dyDescent="0.3"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36:52" ht="14.4" customHeight="1" x14ac:dyDescent="0.3"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36:52" ht="14.4" customHeight="1" x14ac:dyDescent="0.3"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36:52" ht="14.4" customHeight="1" x14ac:dyDescent="0.3"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36:52" ht="14.4" customHeight="1" x14ac:dyDescent="0.3"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36:52" ht="14.4" customHeight="1" x14ac:dyDescent="0.3"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36:52" ht="14.4" customHeight="1" x14ac:dyDescent="0.3"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36:52" ht="14.4" customHeight="1" x14ac:dyDescent="0.3"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36:52" ht="14.4" customHeight="1" x14ac:dyDescent="0.3"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36:52" ht="14.4" customHeight="1" x14ac:dyDescent="0.3"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36:52" ht="14.4" customHeight="1" x14ac:dyDescent="0.3"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36:52" ht="14.4" customHeight="1" x14ac:dyDescent="0.3"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36:52" ht="14.4" customHeight="1" x14ac:dyDescent="0.3"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36:52" ht="14.4" customHeight="1" x14ac:dyDescent="0.3"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36:52" ht="14.4" customHeight="1" x14ac:dyDescent="0.3"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36:52" ht="14.4" customHeight="1" x14ac:dyDescent="0.3"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36:52" ht="14.4" customHeight="1" x14ac:dyDescent="0.3"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36:52" ht="14.4" customHeight="1" x14ac:dyDescent="0.3"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36:52" ht="14.4" customHeight="1" x14ac:dyDescent="0.3"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36:52" ht="14.4" customHeight="1" x14ac:dyDescent="0.3"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36:52" ht="14.4" customHeight="1" x14ac:dyDescent="0.3"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36:52" ht="14.4" customHeight="1" x14ac:dyDescent="0.3"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36:52" ht="14.4" customHeight="1" x14ac:dyDescent="0.3"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36:52" ht="14.4" customHeight="1" x14ac:dyDescent="0.3"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36:52" ht="14.4" customHeight="1" x14ac:dyDescent="0.3"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36:52" ht="14.4" customHeight="1" x14ac:dyDescent="0.3"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36:52" ht="14.4" customHeight="1" x14ac:dyDescent="0.3"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36:52" ht="14.4" customHeight="1" x14ac:dyDescent="0.3"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36:52" ht="14.4" customHeight="1" x14ac:dyDescent="0.3"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36:52" ht="14.4" customHeight="1" x14ac:dyDescent="0.3"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36:52" ht="14.4" customHeight="1" x14ac:dyDescent="0.3"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36:52" ht="14.4" customHeight="1" x14ac:dyDescent="0.3"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36:52" ht="14.4" customHeight="1" x14ac:dyDescent="0.3"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36:52" ht="14.4" customHeight="1" x14ac:dyDescent="0.3"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36:52" ht="14.4" customHeight="1" x14ac:dyDescent="0.3"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36:52" ht="14.4" customHeight="1" x14ac:dyDescent="0.3"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36:52" ht="14.4" customHeight="1" x14ac:dyDescent="0.3"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36:52" ht="14.4" customHeight="1" x14ac:dyDescent="0.3"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36:52" ht="14.4" customHeight="1" x14ac:dyDescent="0.3"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36:52" ht="14.4" customHeight="1" x14ac:dyDescent="0.3"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36:52" ht="14.4" customHeight="1" x14ac:dyDescent="0.3"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36:52" ht="14.4" customHeight="1" x14ac:dyDescent="0.3"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36:52" ht="14.4" customHeight="1" x14ac:dyDescent="0.3"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36:52" ht="14.4" customHeight="1" x14ac:dyDescent="0.3"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36:52" ht="14.4" customHeight="1" x14ac:dyDescent="0.3"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36:52" ht="14.4" customHeight="1" x14ac:dyDescent="0.3"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36:52" ht="14.4" customHeight="1" x14ac:dyDescent="0.3"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36:52" ht="14.4" customHeight="1" x14ac:dyDescent="0.3"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36:52" ht="14.4" customHeight="1" x14ac:dyDescent="0.3"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36:52" ht="14.4" customHeight="1" x14ac:dyDescent="0.3"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36:52" ht="14.4" customHeight="1" x14ac:dyDescent="0.3"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36:52" ht="14.4" customHeight="1" x14ac:dyDescent="0.3"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36:52" ht="14.4" customHeight="1" x14ac:dyDescent="0.3"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36:52" ht="14.4" customHeight="1" x14ac:dyDescent="0.3"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36:52" ht="14.4" customHeight="1" x14ac:dyDescent="0.3"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36:52" ht="14.4" customHeight="1" x14ac:dyDescent="0.3"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36:52" ht="14.4" customHeight="1" x14ac:dyDescent="0.3"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36:52" ht="14.4" customHeight="1" x14ac:dyDescent="0.3"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36:52" ht="14.4" customHeight="1" x14ac:dyDescent="0.3"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36:52" ht="14.4" customHeight="1" x14ac:dyDescent="0.3"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36:52" ht="14.4" customHeight="1" x14ac:dyDescent="0.3"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36:52" ht="14.4" customHeight="1" x14ac:dyDescent="0.3"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36:52" ht="14.4" customHeight="1" x14ac:dyDescent="0.3"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36:52" ht="14.4" customHeight="1" x14ac:dyDescent="0.3"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36:52" ht="14.4" customHeight="1" x14ac:dyDescent="0.3"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36:52" ht="14.4" customHeight="1" x14ac:dyDescent="0.3"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36:52" ht="14.4" customHeight="1" x14ac:dyDescent="0.3"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36:52" ht="14.4" customHeight="1" x14ac:dyDescent="0.3"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36:52" ht="14.4" customHeight="1" x14ac:dyDescent="0.3"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36:52" ht="14.4" customHeight="1" x14ac:dyDescent="0.3"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36:52" ht="14.4" customHeight="1" x14ac:dyDescent="0.3"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36:52" ht="14.4" customHeight="1" x14ac:dyDescent="0.3"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36:52" ht="14.4" customHeight="1" x14ac:dyDescent="0.3"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36:52" ht="14.4" customHeight="1" x14ac:dyDescent="0.3"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36:52" ht="14.4" customHeight="1" x14ac:dyDescent="0.3"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36:52" ht="14.4" customHeight="1" x14ac:dyDescent="0.3"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36:52" ht="14.4" customHeight="1" x14ac:dyDescent="0.3"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36:52" ht="14.4" customHeight="1" x14ac:dyDescent="0.3"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36:52" ht="14.4" customHeight="1" x14ac:dyDescent="0.3"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36:52" ht="14.4" customHeight="1" x14ac:dyDescent="0.3"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36:52" ht="14.4" customHeight="1" x14ac:dyDescent="0.3"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36:52" ht="14.4" customHeight="1" x14ac:dyDescent="0.3"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36:52" ht="14.4" customHeight="1" x14ac:dyDescent="0.3"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36:52" ht="14.4" customHeight="1" x14ac:dyDescent="0.3"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36:52" ht="14.4" customHeight="1" x14ac:dyDescent="0.3"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36:52" ht="14.4" customHeight="1" x14ac:dyDescent="0.3"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36:52" ht="14.4" customHeight="1" x14ac:dyDescent="0.3"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36:52" ht="14.4" customHeight="1" x14ac:dyDescent="0.3"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36:52" ht="14.4" customHeight="1" x14ac:dyDescent="0.3"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36:52" ht="14.4" customHeight="1" x14ac:dyDescent="0.3"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36:52" ht="14.4" customHeight="1" x14ac:dyDescent="0.3"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36:52" ht="14.4" customHeight="1" x14ac:dyDescent="0.3"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36:52" ht="14.4" customHeight="1" x14ac:dyDescent="0.3"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36:52" ht="14.4" customHeight="1" x14ac:dyDescent="0.3"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36:52" ht="14.4" customHeight="1" x14ac:dyDescent="0.3"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36:52" ht="14.4" customHeight="1" x14ac:dyDescent="0.3"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36:52" ht="14.4" customHeight="1" x14ac:dyDescent="0.3"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36:52" ht="14.4" customHeight="1" x14ac:dyDescent="0.3"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36:52" ht="14.4" customHeight="1" x14ac:dyDescent="0.3"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36:52" ht="14.4" customHeight="1" x14ac:dyDescent="0.3"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36:52" ht="14.4" customHeight="1" x14ac:dyDescent="0.3"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36:52" ht="14.4" customHeight="1" x14ac:dyDescent="0.3"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36:52" ht="14.4" customHeight="1" x14ac:dyDescent="0.3"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36:52" ht="14.4" customHeight="1" x14ac:dyDescent="0.3"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36:52" ht="14.4" customHeight="1" x14ac:dyDescent="0.3"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36:52" ht="14.4" customHeight="1" x14ac:dyDescent="0.3"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36:52" ht="14.4" customHeight="1" x14ac:dyDescent="0.3"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36:52" ht="14.4" customHeight="1" x14ac:dyDescent="0.3"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36:52" ht="14.4" customHeight="1" x14ac:dyDescent="0.3"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36:52" ht="14.4" customHeight="1" x14ac:dyDescent="0.3"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36:52" ht="14.4" customHeight="1" x14ac:dyDescent="0.3"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36:52" ht="14.4" customHeight="1" x14ac:dyDescent="0.3"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36:52" ht="14.4" customHeight="1" x14ac:dyDescent="0.3"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36:52" ht="14.4" customHeight="1" x14ac:dyDescent="0.3"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36:52" ht="14.4" customHeight="1" x14ac:dyDescent="0.3"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36:52" ht="14.4" customHeight="1" x14ac:dyDescent="0.3"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36:52" ht="14.4" customHeight="1" x14ac:dyDescent="0.3"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36:52" ht="14.4" customHeight="1" x14ac:dyDescent="0.3"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36:52" ht="14.4" customHeight="1" x14ac:dyDescent="0.3"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36:52" ht="14.4" customHeight="1" x14ac:dyDescent="0.3"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36:52" ht="14.4" customHeight="1" x14ac:dyDescent="0.3"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36:52" ht="14.4" customHeight="1" x14ac:dyDescent="0.3"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36:52" ht="14.4" customHeight="1" x14ac:dyDescent="0.3"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36:52" ht="14.4" customHeight="1" x14ac:dyDescent="0.3"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36:52" ht="14.4" customHeight="1" x14ac:dyDescent="0.3"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36:52" ht="14.4" customHeight="1" x14ac:dyDescent="0.3"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36:52" ht="14.4" customHeight="1" x14ac:dyDescent="0.3"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36:52" ht="14.4" customHeight="1" x14ac:dyDescent="0.3"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36:52" ht="14.4" customHeight="1" x14ac:dyDescent="0.3"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36:52" ht="14.4" customHeight="1" x14ac:dyDescent="0.3"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36:52" ht="14.4" customHeight="1" x14ac:dyDescent="0.3"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36:52" ht="14.4" customHeight="1" x14ac:dyDescent="0.3"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36:52" ht="14.4" customHeight="1" x14ac:dyDescent="0.3"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36:52" ht="14.4" customHeight="1" x14ac:dyDescent="0.3"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36:52" ht="14.4" customHeight="1" x14ac:dyDescent="0.3"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36:52" ht="14.4" customHeight="1" x14ac:dyDescent="0.3"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36:52" ht="14.4" customHeight="1" x14ac:dyDescent="0.3"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36:52" ht="14.4" customHeight="1" x14ac:dyDescent="0.3"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36:52" ht="14.4" customHeight="1" x14ac:dyDescent="0.3"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36:52" ht="14.4" customHeight="1" x14ac:dyDescent="0.3"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36:52" ht="14.4" customHeight="1" x14ac:dyDescent="0.3"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36:52" ht="14.4" customHeight="1" x14ac:dyDescent="0.3"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36:52" ht="14.4" customHeight="1" x14ac:dyDescent="0.3"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36:52" ht="14.4" customHeight="1" x14ac:dyDescent="0.3"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36:52" ht="14.4" customHeight="1" x14ac:dyDescent="0.3"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36:52" ht="14.4" customHeight="1" x14ac:dyDescent="0.3"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36:52" ht="14.4" customHeight="1" x14ac:dyDescent="0.3"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36:52" ht="14.4" customHeight="1" x14ac:dyDescent="0.3"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36:52" ht="14.4" customHeight="1" x14ac:dyDescent="0.3"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36:52" ht="14.4" customHeight="1" x14ac:dyDescent="0.3"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36:52" ht="14.4" customHeight="1" x14ac:dyDescent="0.3"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36:52" ht="14.4" customHeight="1" x14ac:dyDescent="0.3"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36:52" ht="14.4" customHeight="1" x14ac:dyDescent="0.3"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36:52" ht="14.4" customHeight="1" x14ac:dyDescent="0.3"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36:52" ht="14.4" customHeight="1" x14ac:dyDescent="0.3"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36:52" ht="14.4" customHeight="1" x14ac:dyDescent="0.3"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36:52" ht="14.4" customHeight="1" x14ac:dyDescent="0.3"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36:52" ht="14.4" customHeight="1" x14ac:dyDescent="0.3"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36:52" ht="14.4" customHeight="1" x14ac:dyDescent="0.3"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36:52" ht="14.4" customHeight="1" x14ac:dyDescent="0.3"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36:52" ht="14.4" customHeight="1" x14ac:dyDescent="0.3"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36:52" ht="14.4" customHeight="1" x14ac:dyDescent="0.3"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36:52" ht="14.4" customHeight="1" x14ac:dyDescent="0.3"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36:52" ht="14.4" customHeight="1" x14ac:dyDescent="0.3"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36:52" ht="14.4" customHeight="1" x14ac:dyDescent="0.3"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36:52" ht="14.4" customHeight="1" x14ac:dyDescent="0.3"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36:52" ht="14.4" customHeight="1" x14ac:dyDescent="0.3"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36:52" ht="14.4" customHeight="1" x14ac:dyDescent="0.3"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36:52" ht="14.4" customHeight="1" x14ac:dyDescent="0.3"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36:52" ht="14.4" customHeight="1" x14ac:dyDescent="0.3"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36:52" ht="14.4" customHeight="1" x14ac:dyDescent="0.3"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36:52" ht="14.4" customHeight="1" x14ac:dyDescent="0.3"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36:52" ht="14.4" customHeight="1" x14ac:dyDescent="0.3"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36:52" ht="14.4" customHeight="1" x14ac:dyDescent="0.3"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36:52" ht="14.4" customHeight="1" x14ac:dyDescent="0.3"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36:52" ht="14.4" customHeight="1" x14ac:dyDescent="0.3"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36:52" ht="14.4" customHeight="1" x14ac:dyDescent="0.3"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36:52" ht="14.4" customHeight="1" x14ac:dyDescent="0.3"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36:52" ht="14.4" customHeight="1" x14ac:dyDescent="0.3"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36:52" ht="14.4" customHeight="1" x14ac:dyDescent="0.3"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36:52" ht="14.4" customHeight="1" x14ac:dyDescent="0.3"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36:52" ht="14.4" customHeight="1" x14ac:dyDescent="0.3"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36:52" ht="14.4" customHeight="1" x14ac:dyDescent="0.3"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36:52" ht="14.4" customHeight="1" x14ac:dyDescent="0.3"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36:52" ht="14.4" customHeight="1" x14ac:dyDescent="0.3"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36:52" ht="14.4" customHeight="1" x14ac:dyDescent="0.3"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36:52" ht="14.4" customHeight="1" x14ac:dyDescent="0.3"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36:52" ht="14.4" customHeight="1" x14ac:dyDescent="0.3"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36:52" ht="14.4" customHeight="1" x14ac:dyDescent="0.3"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36:52" ht="14.4" customHeight="1" x14ac:dyDescent="0.3"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36:52" ht="14.4" customHeight="1" x14ac:dyDescent="0.3"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36:52" ht="14.4" customHeight="1" x14ac:dyDescent="0.3"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36:52" ht="14.4" customHeight="1" x14ac:dyDescent="0.3"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36:52" ht="14.4" customHeight="1" x14ac:dyDescent="0.3"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36:52" ht="14.4" customHeight="1" x14ac:dyDescent="0.3"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36:52" ht="14.4" customHeight="1" x14ac:dyDescent="0.3"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36:52" ht="14.4" customHeight="1" x14ac:dyDescent="0.3"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36:52" ht="14.4" customHeight="1" x14ac:dyDescent="0.3"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36:52" ht="14.4" customHeight="1" x14ac:dyDescent="0.3"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36:52" ht="14.4" customHeight="1" x14ac:dyDescent="0.3"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36:52" ht="14.4" customHeight="1" x14ac:dyDescent="0.3"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36:52" ht="14.4" customHeight="1" x14ac:dyDescent="0.3"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36:52" ht="14.4" customHeight="1" x14ac:dyDescent="0.3"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36:52" ht="14.4" customHeight="1" x14ac:dyDescent="0.3"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36:52" ht="14.4" customHeight="1" x14ac:dyDescent="0.3"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36:52" ht="14.4" customHeight="1" x14ac:dyDescent="0.3"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36:52" ht="14.4" customHeight="1" x14ac:dyDescent="0.3"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36:52" ht="14.4" customHeight="1" x14ac:dyDescent="0.3"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36:52" ht="14.4" customHeight="1" x14ac:dyDescent="0.3"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36:52" ht="14.4" customHeight="1" x14ac:dyDescent="0.3"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36:52" ht="14.4" customHeight="1" x14ac:dyDescent="0.3"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36:52" ht="14.4" customHeight="1" x14ac:dyDescent="0.3"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36:52" ht="14.4" customHeight="1" x14ac:dyDescent="0.3"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36:52" ht="14.4" customHeight="1" x14ac:dyDescent="0.3"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36:52" ht="14.4" customHeight="1" x14ac:dyDescent="0.3"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36:52" ht="14.4" customHeight="1" x14ac:dyDescent="0.3"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36:52" ht="14.4" customHeight="1" x14ac:dyDescent="0.3"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36:52" ht="14.4" customHeight="1" x14ac:dyDescent="0.3"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36:52" ht="14.4" customHeight="1" x14ac:dyDescent="0.3"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36:52" ht="14.4" customHeight="1" x14ac:dyDescent="0.3"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36:52" ht="14.4" customHeight="1" x14ac:dyDescent="0.3"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36:52" ht="14.4" customHeight="1" x14ac:dyDescent="0.3"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36:52" ht="14.4" customHeight="1" x14ac:dyDescent="0.3"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36:52" ht="14.4" customHeight="1" x14ac:dyDescent="0.3"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36:52" ht="14.4" customHeight="1" x14ac:dyDescent="0.3"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36:52" ht="14.4" customHeight="1" x14ac:dyDescent="0.3"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36:52" ht="14.4" customHeight="1" x14ac:dyDescent="0.3"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36:52" ht="14.4" customHeight="1" x14ac:dyDescent="0.3"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36:52" ht="14.4" customHeight="1" x14ac:dyDescent="0.3"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36:52" ht="14.4" customHeight="1" x14ac:dyDescent="0.3"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36:52" ht="14.4" customHeight="1" x14ac:dyDescent="0.3"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36:52" ht="14.4" customHeight="1" x14ac:dyDescent="0.3"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36:52" ht="14.4" customHeight="1" x14ac:dyDescent="0.3"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36:52" ht="14.4" customHeight="1" x14ac:dyDescent="0.3"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36:52" ht="14.4" customHeight="1" x14ac:dyDescent="0.3"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36:52" ht="14.4" customHeight="1" x14ac:dyDescent="0.3"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36:52" ht="14.4" customHeight="1" x14ac:dyDescent="0.3"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36:52" ht="14.4" customHeight="1" x14ac:dyDescent="0.3"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36:52" ht="14.4" customHeight="1" x14ac:dyDescent="0.3"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36:52" ht="14.4" customHeight="1" x14ac:dyDescent="0.3"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36:52" ht="14.4" customHeight="1" x14ac:dyDescent="0.3"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36:52" ht="14.4" customHeight="1" x14ac:dyDescent="0.3"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36:52" ht="14.4" customHeight="1" x14ac:dyDescent="0.3"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36:52" ht="14.4" customHeight="1" x14ac:dyDescent="0.3"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36:52" ht="14.4" customHeight="1" x14ac:dyDescent="0.3"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36:52" ht="14.4" customHeight="1" x14ac:dyDescent="0.3"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36:52" ht="14.4" customHeight="1" x14ac:dyDescent="0.3"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36:52" ht="14.4" customHeight="1" x14ac:dyDescent="0.3"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36:52" ht="14.4" customHeight="1" x14ac:dyDescent="0.3"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36:52" ht="14.4" customHeight="1" x14ac:dyDescent="0.3"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36:52" ht="14.4" customHeight="1" x14ac:dyDescent="0.3"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36:52" ht="14.4" customHeight="1" x14ac:dyDescent="0.3"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36:52" ht="14.4" customHeight="1" x14ac:dyDescent="0.3"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36:52" ht="14.4" customHeight="1" x14ac:dyDescent="0.3"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36:52" ht="14.4" customHeight="1" x14ac:dyDescent="0.3"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36:52" ht="14.4" customHeight="1" x14ac:dyDescent="0.3"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36:52" ht="14.4" customHeight="1" x14ac:dyDescent="0.3"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36:52" ht="14.4" customHeight="1" x14ac:dyDescent="0.3"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36:52" ht="14.4" customHeight="1" x14ac:dyDescent="0.3"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36:52" ht="14.4" customHeight="1" x14ac:dyDescent="0.3"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36:52" ht="14.4" customHeight="1" x14ac:dyDescent="0.3"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36:52" ht="14.4" customHeight="1" x14ac:dyDescent="0.3"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36:52" ht="14.4" customHeight="1" x14ac:dyDescent="0.3"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36:52" ht="14.4" customHeight="1" x14ac:dyDescent="0.3"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36:52" ht="14.4" customHeight="1" x14ac:dyDescent="0.3"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36:52" ht="14.4" customHeight="1" x14ac:dyDescent="0.3"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36:52" ht="14.4" customHeight="1" x14ac:dyDescent="0.3"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36:52" ht="14.4" customHeight="1" x14ac:dyDescent="0.3"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36:52" ht="14.4" customHeight="1" x14ac:dyDescent="0.3"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36:52" ht="14.4" customHeight="1" x14ac:dyDescent="0.3"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36:52" ht="14.4" customHeight="1" x14ac:dyDescent="0.3"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36:52" ht="14.4" customHeight="1" x14ac:dyDescent="0.3"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36:52" ht="14.4" customHeight="1" x14ac:dyDescent="0.3"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36:52" ht="14.4" customHeight="1" x14ac:dyDescent="0.3"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36:52" ht="14.4" customHeight="1" x14ac:dyDescent="0.3"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36:52" ht="14.4" customHeight="1" x14ac:dyDescent="0.3"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36:52" ht="14.4" customHeight="1" x14ac:dyDescent="0.3"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36:52" ht="14.4" customHeight="1" x14ac:dyDescent="0.3"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36:52" ht="14.4" customHeight="1" x14ac:dyDescent="0.3"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36:52" ht="14.4" customHeight="1" x14ac:dyDescent="0.3"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36:52" ht="14.4" customHeight="1" x14ac:dyDescent="0.3"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36:52" ht="14.4" customHeight="1" x14ac:dyDescent="0.3"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36:52" ht="14.4" customHeight="1" x14ac:dyDescent="0.3"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36:52" ht="14.4" customHeight="1" x14ac:dyDescent="0.3"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36:52" ht="14.4" customHeight="1" x14ac:dyDescent="0.3"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36:52" ht="14.4" customHeight="1" x14ac:dyDescent="0.3"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36:52" ht="14.4" customHeight="1" x14ac:dyDescent="0.3"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36:52" ht="14.4" customHeight="1" x14ac:dyDescent="0.3"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36:52" ht="14.4" customHeight="1" x14ac:dyDescent="0.3"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36:52" ht="14.4" customHeight="1" x14ac:dyDescent="0.3"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36:52" ht="14.4" customHeight="1" x14ac:dyDescent="0.3"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36:52" ht="14.4" customHeight="1" x14ac:dyDescent="0.3"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36:52" ht="14.4" customHeight="1" x14ac:dyDescent="0.3"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36:52" ht="14.4" customHeight="1" x14ac:dyDescent="0.3"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36:52" ht="14.4" customHeight="1" x14ac:dyDescent="0.3"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36:52" ht="14.4" customHeight="1" x14ac:dyDescent="0.3"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36:52" ht="14.4" customHeight="1" x14ac:dyDescent="0.3"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36:52" ht="14.4" customHeight="1" x14ac:dyDescent="0.3"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36:52" ht="14.4" customHeight="1" x14ac:dyDescent="0.3"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36:52" ht="14.4" customHeight="1" x14ac:dyDescent="0.3"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36:52" ht="14.4" customHeight="1" x14ac:dyDescent="0.3"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36:52" ht="14.4" customHeight="1" x14ac:dyDescent="0.3"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36:52" ht="14.4" customHeight="1" x14ac:dyDescent="0.3"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36:52" ht="14.4" customHeight="1" x14ac:dyDescent="0.3"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36:52" ht="14.4" customHeight="1" x14ac:dyDescent="0.3"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36:52" ht="14.4" customHeight="1" x14ac:dyDescent="0.3"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36:52" ht="14.4" customHeight="1" x14ac:dyDescent="0.3"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36:52" ht="14.4" customHeight="1" x14ac:dyDescent="0.3"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36:52" ht="14.4" customHeight="1" x14ac:dyDescent="0.3"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36:52" ht="14.4" customHeight="1" x14ac:dyDescent="0.3"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36:52" ht="14.4" customHeight="1" x14ac:dyDescent="0.3"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36:52" ht="14.4" customHeight="1" x14ac:dyDescent="0.3"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36:52" ht="14.4" customHeight="1" x14ac:dyDescent="0.3"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36:52" ht="14.4" customHeight="1" x14ac:dyDescent="0.3"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36:52" ht="14.4" customHeight="1" x14ac:dyDescent="0.3"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36:52" ht="14.4" customHeight="1" x14ac:dyDescent="0.3"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36:52" ht="14.4" customHeight="1" x14ac:dyDescent="0.3"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36:52" ht="14.4" customHeight="1" x14ac:dyDescent="0.3"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36:52" ht="14.4" customHeight="1" x14ac:dyDescent="0.3"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36:52" ht="14.4" customHeight="1" x14ac:dyDescent="0.3"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36:52" ht="14.4" customHeight="1" x14ac:dyDescent="0.3"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36:52" ht="14.4" customHeight="1" x14ac:dyDescent="0.3"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36:52" ht="14.4" customHeight="1" x14ac:dyDescent="0.3"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36:52" ht="14.4" customHeight="1" x14ac:dyDescent="0.3"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36:52" ht="14.4" customHeight="1" x14ac:dyDescent="0.3"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36:52" ht="14.4" customHeight="1" x14ac:dyDescent="0.3"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36:52" ht="14.4" customHeight="1" x14ac:dyDescent="0.3"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36:52" ht="14.4" customHeight="1" x14ac:dyDescent="0.3"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36:52" ht="14.4" customHeight="1" x14ac:dyDescent="0.3"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36:52" ht="14.4" customHeight="1" x14ac:dyDescent="0.3"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36:52" ht="14.4" customHeight="1" x14ac:dyDescent="0.3"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36:52" ht="14.4" customHeight="1" x14ac:dyDescent="0.3"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36:52" ht="14.4" customHeight="1" x14ac:dyDescent="0.3"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36:52" ht="14.4" customHeight="1" x14ac:dyDescent="0.3"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36:52" ht="14.4" customHeight="1" x14ac:dyDescent="0.3"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36:52" ht="14.4" customHeight="1" x14ac:dyDescent="0.3"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36:52" ht="14.4" customHeight="1" x14ac:dyDescent="0.3"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36:52" ht="14.4" customHeight="1" x14ac:dyDescent="0.3"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36:52" ht="14.4" customHeight="1" x14ac:dyDescent="0.3"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36:52" ht="14.4" customHeight="1" x14ac:dyDescent="0.3"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36:52" ht="14.4" customHeight="1" x14ac:dyDescent="0.3"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36:52" ht="14.4" customHeight="1" x14ac:dyDescent="0.3"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36:52" ht="14.4" customHeight="1" x14ac:dyDescent="0.3"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36:52" ht="14.4" customHeight="1" x14ac:dyDescent="0.3"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36:52" ht="14.4" customHeight="1" x14ac:dyDescent="0.3"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36:52" ht="14.4" customHeight="1" x14ac:dyDescent="0.3"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36:52" ht="14.4" customHeight="1" x14ac:dyDescent="0.3"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36:52" ht="14.4" customHeight="1" x14ac:dyDescent="0.3"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36:52" ht="14.4" customHeight="1" x14ac:dyDescent="0.3"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36:52" ht="14.4" customHeight="1" x14ac:dyDescent="0.3"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36:52" ht="14.4" customHeight="1" x14ac:dyDescent="0.3"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36:52" ht="14.4" customHeight="1" x14ac:dyDescent="0.3"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36:52" ht="14.4" customHeight="1" x14ac:dyDescent="0.3"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36:52" ht="14.4" customHeight="1" x14ac:dyDescent="0.3"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36:52" ht="14.4" customHeight="1" x14ac:dyDescent="0.3"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36:52" ht="14.4" customHeight="1" x14ac:dyDescent="0.3"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36:52" ht="14.4" customHeight="1" x14ac:dyDescent="0.3"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36:52" ht="14.4" customHeight="1" x14ac:dyDescent="0.3"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36:52" ht="14.4" customHeight="1" x14ac:dyDescent="0.3"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36:52" ht="14.4" customHeight="1" x14ac:dyDescent="0.3"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36:52" ht="14.4" customHeight="1" x14ac:dyDescent="0.3"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36:52" ht="14.4" customHeight="1" x14ac:dyDescent="0.3"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36:52" ht="14.4" customHeight="1" x14ac:dyDescent="0.3"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36:52" ht="14.4" customHeight="1" x14ac:dyDescent="0.3"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36:52" ht="14.4" customHeight="1" x14ac:dyDescent="0.3"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36:52" ht="14.4" customHeight="1" x14ac:dyDescent="0.3"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36:52" ht="14.4" customHeight="1" x14ac:dyDescent="0.3"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36:52" ht="14.4" customHeight="1" x14ac:dyDescent="0.3"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36:52" ht="14.4" customHeight="1" x14ac:dyDescent="0.3"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36:52" ht="14.4" customHeight="1" x14ac:dyDescent="0.3"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36:52" ht="14.4" customHeight="1" x14ac:dyDescent="0.3"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36:52" ht="14.4" customHeight="1" x14ac:dyDescent="0.3"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36:52" ht="14.4" customHeight="1" x14ac:dyDescent="0.3"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36:52" ht="14.4" customHeight="1" x14ac:dyDescent="0.3"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36:52" ht="14.4" customHeight="1" x14ac:dyDescent="0.3"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36:52" ht="14.4" customHeight="1" x14ac:dyDescent="0.3"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36:52" ht="14.4" customHeight="1" x14ac:dyDescent="0.3"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36:52" ht="14.4" customHeight="1" x14ac:dyDescent="0.3"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36:52" ht="14.4" customHeight="1" x14ac:dyDescent="0.3"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36:52" ht="14.4" customHeight="1" x14ac:dyDescent="0.3"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36:52" ht="14.4" customHeight="1" x14ac:dyDescent="0.3"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36:52" ht="14.4" customHeight="1" x14ac:dyDescent="0.3"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36:52" ht="14.4" customHeight="1" x14ac:dyDescent="0.3"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36:52" ht="14.4" customHeight="1" x14ac:dyDescent="0.3"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36:52" ht="14.4" customHeight="1" x14ac:dyDescent="0.3"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36:52" ht="14.4" customHeight="1" x14ac:dyDescent="0.3"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36:52" ht="14.4" customHeight="1" x14ac:dyDescent="0.3"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36:52" ht="14.4" customHeight="1" x14ac:dyDescent="0.3"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36:52" ht="14.4" customHeight="1" x14ac:dyDescent="0.3"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36:52" ht="14.4" customHeight="1" x14ac:dyDescent="0.3"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36:52" ht="14.4" customHeight="1" x14ac:dyDescent="0.3"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36:52" ht="14.4" customHeight="1" x14ac:dyDescent="0.3"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36:52" ht="14.4" customHeight="1" x14ac:dyDescent="0.3"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36:52" ht="14.4" customHeight="1" x14ac:dyDescent="0.3"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36:52" ht="14.4" customHeight="1" x14ac:dyDescent="0.3"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36:52" ht="14.4" customHeight="1" x14ac:dyDescent="0.3"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36:52" ht="14.4" customHeight="1" x14ac:dyDescent="0.3"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36:52" ht="14.4" customHeight="1" x14ac:dyDescent="0.3"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36:52" ht="14.4" customHeight="1" x14ac:dyDescent="0.3"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36:52" ht="14.4" customHeight="1" x14ac:dyDescent="0.3"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36:52" ht="14.4" customHeight="1" x14ac:dyDescent="0.3"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36:52" ht="14.4" customHeight="1" x14ac:dyDescent="0.3"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36:52" ht="14.4" customHeight="1" x14ac:dyDescent="0.3"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36:52" ht="14.4" customHeight="1" x14ac:dyDescent="0.3"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36:52" ht="14.4" customHeight="1" x14ac:dyDescent="0.3"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36:52" ht="14.4" customHeight="1" x14ac:dyDescent="0.3"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36:52" ht="14.4" customHeight="1" x14ac:dyDescent="0.3"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36:52" ht="14.4" customHeight="1" x14ac:dyDescent="0.3"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36:52" ht="14.4" customHeight="1" x14ac:dyDescent="0.3"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36:52" ht="14.4" customHeight="1" x14ac:dyDescent="0.3"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36:52" ht="14.4" customHeight="1" x14ac:dyDescent="0.3"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36:52" ht="14.4" customHeight="1" x14ac:dyDescent="0.3"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36:52" ht="14.4" customHeight="1" x14ac:dyDescent="0.3"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36:52" ht="14.4" customHeight="1" x14ac:dyDescent="0.3"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36:52" ht="14.4" customHeight="1" x14ac:dyDescent="0.3"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36:52" ht="14.4" customHeight="1" x14ac:dyDescent="0.3"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36:52" ht="14.4" customHeight="1" x14ac:dyDescent="0.3"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36:52" ht="14.4" customHeight="1" x14ac:dyDescent="0.3"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36:52" ht="14.4" customHeight="1" x14ac:dyDescent="0.3"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36:52" ht="14.4" customHeight="1" x14ac:dyDescent="0.3"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36:52" ht="14.4" customHeight="1" x14ac:dyDescent="0.3"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36:52" ht="14.4" customHeight="1" x14ac:dyDescent="0.3"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36:52" ht="14.4" customHeight="1" x14ac:dyDescent="0.3"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36:52" ht="14.4" customHeight="1" x14ac:dyDescent="0.3"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36:52" ht="14.4" customHeight="1" x14ac:dyDescent="0.3"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36:52" ht="14.4" customHeight="1" x14ac:dyDescent="0.3"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36:52" ht="14.4" customHeight="1" x14ac:dyDescent="0.3"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36:52" ht="14.4" customHeight="1" x14ac:dyDescent="0.3"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36:52" ht="14.4" customHeight="1" x14ac:dyDescent="0.3"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36:52" ht="14.4" customHeight="1" x14ac:dyDescent="0.3"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36:52" ht="14.4" customHeight="1" x14ac:dyDescent="0.3"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36:52" ht="14.4" customHeight="1" x14ac:dyDescent="0.3"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36:52" ht="14.4" customHeight="1" x14ac:dyDescent="0.3"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36:52" ht="14.4" customHeight="1" x14ac:dyDescent="0.3"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36:52" ht="14.4" customHeight="1" x14ac:dyDescent="0.3"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36:52" ht="14.4" customHeight="1" x14ac:dyDescent="0.3"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36:52" ht="14.4" customHeight="1" x14ac:dyDescent="0.3"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36:52" ht="14.4" customHeight="1" x14ac:dyDescent="0.3"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36:52" ht="14.4" customHeight="1" x14ac:dyDescent="0.3"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36:52" ht="14.4" customHeight="1" x14ac:dyDescent="0.3"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36:52" ht="14.4" customHeight="1" x14ac:dyDescent="0.3"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36:52" ht="14.4" customHeight="1" x14ac:dyDescent="0.3"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36:52" ht="14.4" customHeight="1" x14ac:dyDescent="0.3"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36:52" ht="14.4" customHeight="1" x14ac:dyDescent="0.3"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36:52" ht="14.4" customHeight="1" x14ac:dyDescent="0.3"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36:52" ht="14.4" customHeight="1" x14ac:dyDescent="0.3"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36:52" ht="14.4" customHeight="1" x14ac:dyDescent="0.3"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36:52" ht="14.4" customHeight="1" x14ac:dyDescent="0.3"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36:52" ht="14.4" customHeight="1" x14ac:dyDescent="0.3"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36:52" ht="14.4" customHeight="1" x14ac:dyDescent="0.3"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36:52" ht="14.4" customHeight="1" x14ac:dyDescent="0.3"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36:52" ht="14.4" customHeight="1" x14ac:dyDescent="0.3"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36:52" ht="14.4" customHeight="1" x14ac:dyDescent="0.3"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36:52" ht="14.4" customHeight="1" x14ac:dyDescent="0.3"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36:52" ht="14.4" customHeight="1" x14ac:dyDescent="0.3"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36:52" ht="14.4" customHeight="1" x14ac:dyDescent="0.3"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36:52" ht="14.4" customHeight="1" x14ac:dyDescent="0.3"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36:52" ht="14.4" customHeight="1" x14ac:dyDescent="0.3"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36:52" ht="14.4" customHeight="1" x14ac:dyDescent="0.3"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36:52" ht="14.4" customHeight="1" x14ac:dyDescent="0.3"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36:52" ht="14.4" customHeight="1" x14ac:dyDescent="0.3"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36:52" ht="14.4" customHeight="1" x14ac:dyDescent="0.3"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36:52" ht="14.4" customHeight="1" x14ac:dyDescent="0.3"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36:52" ht="14.4" customHeight="1" x14ac:dyDescent="0.3"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36:52" ht="14.4" customHeight="1" x14ac:dyDescent="0.3"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36:52" ht="14.4" customHeight="1" x14ac:dyDescent="0.3"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36:52" ht="14.4" customHeight="1" x14ac:dyDescent="0.3"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36:52" ht="14.4" customHeight="1" x14ac:dyDescent="0.3"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36:52" ht="14.4" customHeight="1" x14ac:dyDescent="0.3"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36:52" ht="14.4" customHeight="1" x14ac:dyDescent="0.3"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36:52" ht="14.4" customHeight="1" x14ac:dyDescent="0.3"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36:52" ht="14.4" customHeight="1" x14ac:dyDescent="0.3"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36:52" ht="14.4" customHeight="1" x14ac:dyDescent="0.3"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36:52" ht="14.4" customHeight="1" x14ac:dyDescent="0.3"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36:52" ht="14.4" customHeight="1" x14ac:dyDescent="0.3"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36:52" ht="14.4" customHeight="1" x14ac:dyDescent="0.3"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36:52" ht="14.4" customHeight="1" x14ac:dyDescent="0.3"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36:52" ht="14.4" customHeight="1" x14ac:dyDescent="0.3"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36:52" ht="14.4" customHeight="1" x14ac:dyDescent="0.3"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36:52" ht="14.4" customHeight="1" x14ac:dyDescent="0.3"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36:52" ht="14.4" customHeight="1" x14ac:dyDescent="0.3"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36:52" ht="14.4" customHeight="1" x14ac:dyDescent="0.3"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36:52" ht="14.4" customHeight="1" x14ac:dyDescent="0.3"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36:52" ht="14.4" customHeight="1" x14ac:dyDescent="0.3"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36:52" ht="14.4" customHeight="1" x14ac:dyDescent="0.3"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36:52" ht="14.4" customHeight="1" x14ac:dyDescent="0.3"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36:52" ht="14.4" customHeight="1" x14ac:dyDescent="0.3"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36:52" ht="14.4" customHeight="1" x14ac:dyDescent="0.3"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36:52" ht="14.4" customHeight="1" x14ac:dyDescent="0.3"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36:52" ht="14.4" customHeight="1" x14ac:dyDescent="0.3"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36:52" ht="14.4" customHeight="1" x14ac:dyDescent="0.3"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36:52" ht="14.4" customHeight="1" x14ac:dyDescent="0.3"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36:52" ht="14.4" customHeight="1" x14ac:dyDescent="0.3"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36:52" ht="14.4" customHeight="1" x14ac:dyDescent="0.3"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36:52" ht="14.4" customHeight="1" x14ac:dyDescent="0.3"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36:52" ht="14.4" customHeight="1" x14ac:dyDescent="0.3"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36:52" ht="14.4" customHeight="1" x14ac:dyDescent="0.3"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36:52" ht="14.4" customHeight="1" x14ac:dyDescent="0.3"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36:52" ht="14.4" customHeight="1" x14ac:dyDescent="0.3"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36:52" ht="14.4" customHeight="1" x14ac:dyDescent="0.3"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36:52" ht="14.4" customHeight="1" x14ac:dyDescent="0.3"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36:52" ht="14.4" customHeight="1" x14ac:dyDescent="0.3"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36:52" ht="14.4" customHeight="1" x14ac:dyDescent="0.3"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36:52" ht="14.4" customHeight="1" x14ac:dyDescent="0.3"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36:52" ht="14.4" customHeight="1" x14ac:dyDescent="0.3"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36:52" ht="14.4" customHeight="1" x14ac:dyDescent="0.3"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36:52" ht="14.4" customHeight="1" x14ac:dyDescent="0.3"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36:52" ht="14.4" customHeight="1" x14ac:dyDescent="0.3"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36:52" ht="14.4" customHeight="1" x14ac:dyDescent="0.3"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36:52" ht="14.4" customHeight="1" x14ac:dyDescent="0.3"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36:52" ht="14.4" customHeight="1" x14ac:dyDescent="0.3"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36:52" ht="14.4" customHeight="1" x14ac:dyDescent="0.3"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36:52" ht="14.4" customHeight="1" x14ac:dyDescent="0.3"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36:52" ht="14.4" customHeight="1" x14ac:dyDescent="0.3"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36:52" ht="14.4" customHeight="1" x14ac:dyDescent="0.3"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36:52" ht="14.4" customHeight="1" x14ac:dyDescent="0.3"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36:52" ht="14.4" customHeight="1" x14ac:dyDescent="0.3"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36:52" ht="14.4" customHeight="1" x14ac:dyDescent="0.3"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36:52" ht="14.4" customHeight="1" x14ac:dyDescent="0.3"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36:52" ht="14.4" customHeight="1" x14ac:dyDescent="0.3"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36:52" ht="14.4" customHeight="1" x14ac:dyDescent="0.3"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36:52" ht="14.4" customHeight="1" x14ac:dyDescent="0.3"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36:52" ht="14.4" customHeight="1" x14ac:dyDescent="0.3"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36:52" ht="14.4" customHeight="1" x14ac:dyDescent="0.3"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36:52" ht="14.4" customHeight="1" x14ac:dyDescent="0.3"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36:52" ht="14.4" customHeight="1" x14ac:dyDescent="0.3"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36:52" ht="14.4" customHeight="1" x14ac:dyDescent="0.3"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36:52" ht="14.4" customHeight="1" x14ac:dyDescent="0.3"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36:52" ht="14.4" customHeight="1" x14ac:dyDescent="0.3"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36:52" ht="14.4" customHeight="1" x14ac:dyDescent="0.3"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36:52" ht="14.4" customHeight="1" x14ac:dyDescent="0.3"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36:52" ht="14.4" customHeight="1" x14ac:dyDescent="0.3"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36:52" ht="14.4" customHeight="1" x14ac:dyDescent="0.3"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36:52" ht="14.4" customHeight="1" x14ac:dyDescent="0.3"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36:52" ht="14.4" customHeight="1" x14ac:dyDescent="0.3"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36:52" ht="14.4" customHeight="1" x14ac:dyDescent="0.3"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36:52" ht="14.4" customHeight="1" x14ac:dyDescent="0.3"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36:52" ht="14.4" customHeight="1" x14ac:dyDescent="0.3"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36:52" ht="14.4" customHeight="1" x14ac:dyDescent="0.3"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36:52" ht="14.4" customHeight="1" x14ac:dyDescent="0.3"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36:52" ht="14.4" customHeight="1" x14ac:dyDescent="0.3"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36:52" ht="14.4" customHeight="1" x14ac:dyDescent="0.3"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36:52" ht="14.4" customHeight="1" x14ac:dyDescent="0.3"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36:52" ht="14.4" customHeight="1" x14ac:dyDescent="0.3"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36:52" ht="14.4" customHeight="1" x14ac:dyDescent="0.3"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36:52" ht="14.4" customHeight="1" x14ac:dyDescent="0.3"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36:52" ht="14.4" customHeight="1" x14ac:dyDescent="0.3"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36:52" ht="14.4" customHeight="1" x14ac:dyDescent="0.3"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36:52" ht="14.4" customHeight="1" x14ac:dyDescent="0.3"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36:52" ht="14.4" customHeight="1" x14ac:dyDescent="0.3"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36:52" ht="14.4" customHeight="1" x14ac:dyDescent="0.3"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36:52" ht="14.4" customHeight="1" x14ac:dyDescent="0.3"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36:52" ht="14.4" customHeight="1" x14ac:dyDescent="0.3"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36:52" ht="14.4" customHeight="1" x14ac:dyDescent="0.3"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36:52" ht="14.4" customHeight="1" x14ac:dyDescent="0.3"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36:52" ht="14.4" customHeight="1" x14ac:dyDescent="0.3"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36:52" ht="14.4" customHeight="1" x14ac:dyDescent="0.3"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36:52" ht="14.4" customHeight="1" x14ac:dyDescent="0.3"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36:52" ht="14.4" customHeight="1" x14ac:dyDescent="0.3"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36:52" ht="14.4" customHeight="1" x14ac:dyDescent="0.3"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36:52" ht="14.4" customHeight="1" x14ac:dyDescent="0.3"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36:52" ht="14.4" customHeight="1" x14ac:dyDescent="0.3"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36:52" ht="14.4" customHeight="1" x14ac:dyDescent="0.3"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36:52" ht="14.4" customHeight="1" x14ac:dyDescent="0.3"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36:52" ht="14.4" customHeight="1" x14ac:dyDescent="0.3"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36:52" ht="14.4" customHeight="1" x14ac:dyDescent="0.3"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36:52" ht="14.4" customHeight="1" x14ac:dyDescent="0.3"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36:52" ht="14.4" customHeight="1" x14ac:dyDescent="0.3"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36:52" ht="14.4" customHeight="1" x14ac:dyDescent="0.3"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36:52" ht="14.4" customHeight="1" x14ac:dyDescent="0.3"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36:52" ht="14.4" customHeight="1" x14ac:dyDescent="0.3"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36:52" ht="14.4" customHeight="1" x14ac:dyDescent="0.3"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36:52" ht="14.4" customHeight="1" x14ac:dyDescent="0.3"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36:52" ht="14.4" customHeight="1" x14ac:dyDescent="0.3"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36:52" ht="14.4" customHeight="1" x14ac:dyDescent="0.3"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36:52" ht="14.4" customHeight="1" x14ac:dyDescent="0.3"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36:52" ht="14.4" customHeight="1" x14ac:dyDescent="0.3"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36:52" ht="14.4" customHeight="1" x14ac:dyDescent="0.3"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36:52" ht="14.4" customHeight="1" x14ac:dyDescent="0.3"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36:52" ht="14.4" customHeight="1" x14ac:dyDescent="0.3"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36:52" ht="14.4" customHeight="1" x14ac:dyDescent="0.3"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36:52" ht="14.4" customHeight="1" x14ac:dyDescent="0.3"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36:52" ht="14.4" customHeight="1" x14ac:dyDescent="0.3"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36:52" ht="14.4" customHeight="1" x14ac:dyDescent="0.3"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36:52" ht="14.4" customHeight="1" x14ac:dyDescent="0.3"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36:52" ht="14.4" customHeight="1" x14ac:dyDescent="0.3"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36:52" ht="14.4" customHeight="1" x14ac:dyDescent="0.3"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36:52" ht="14.4" customHeight="1" x14ac:dyDescent="0.3"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36:52" ht="14.4" customHeight="1" x14ac:dyDescent="0.3"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36:52" ht="14.4" customHeight="1" x14ac:dyDescent="0.3"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36:52" ht="14.4" customHeight="1" x14ac:dyDescent="0.3"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36:52" ht="14.4" customHeight="1" x14ac:dyDescent="0.3"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36:52" ht="14.4" customHeight="1" x14ac:dyDescent="0.3"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36:52" ht="14.4" customHeight="1" x14ac:dyDescent="0.3"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36:52" ht="14.4" customHeight="1" x14ac:dyDescent="0.3"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36:52" ht="14.4" customHeight="1" x14ac:dyDescent="0.3"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36:52" ht="14.4" customHeight="1" x14ac:dyDescent="0.3"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36:52" ht="14.4" customHeight="1" x14ac:dyDescent="0.3"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36:52" ht="14.4" customHeight="1" x14ac:dyDescent="0.3"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36:52" ht="14.4" customHeight="1" x14ac:dyDescent="0.3"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36:52" ht="14.4" customHeight="1" x14ac:dyDescent="0.3"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36:52" ht="14.4" customHeight="1" x14ac:dyDescent="0.3"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36:52" ht="14.4" customHeight="1" x14ac:dyDescent="0.3"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36:52" ht="14.4" customHeight="1" x14ac:dyDescent="0.3"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36:52" ht="14.4" customHeight="1" x14ac:dyDescent="0.3"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36:52" ht="14.4" customHeight="1" x14ac:dyDescent="0.3"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36:52" ht="14.4" customHeight="1" x14ac:dyDescent="0.3"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36:52" ht="14.4" customHeight="1" x14ac:dyDescent="0.3"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36:52" ht="14.4" customHeight="1" x14ac:dyDescent="0.3"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36:52" ht="14.4" customHeight="1" x14ac:dyDescent="0.3"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36:52" ht="14.4" customHeight="1" x14ac:dyDescent="0.3"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36:52" ht="14.4" customHeight="1" x14ac:dyDescent="0.3"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36:52" ht="14.4" customHeight="1" x14ac:dyDescent="0.3"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36:52" ht="14.4" customHeight="1" x14ac:dyDescent="0.3"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36:52" ht="14.4" customHeight="1" x14ac:dyDescent="0.3"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36:52" ht="14.4" customHeight="1" x14ac:dyDescent="0.3"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36:52" ht="14.4" customHeight="1" x14ac:dyDescent="0.3"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36:52" ht="14.4" customHeight="1" x14ac:dyDescent="0.3"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36:52" ht="14.4" customHeight="1" x14ac:dyDescent="0.3"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36:52" ht="14.4" customHeight="1" x14ac:dyDescent="0.3"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5" spans="36:52" ht="14.4" customHeight="1" x14ac:dyDescent="0.3"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36:52" ht="14.4" customHeight="1" x14ac:dyDescent="0.3"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36:52" ht="14.4" customHeight="1" x14ac:dyDescent="0.3"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36:52" ht="14.4" customHeight="1" x14ac:dyDescent="0.3"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36:52" ht="14.4" customHeight="1" x14ac:dyDescent="0.3"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36:52" ht="14.4" customHeight="1" x14ac:dyDescent="0.3"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4" spans="36:52" ht="14.4" customHeight="1" x14ac:dyDescent="0.3"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36:52" ht="14.4" customHeight="1" x14ac:dyDescent="0.3"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36:52" ht="14.4" customHeight="1" x14ac:dyDescent="0.3"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36:52" ht="14.4" customHeight="1" x14ac:dyDescent="0.3"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36:52" ht="14.4" customHeight="1" x14ac:dyDescent="0.3"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36:52" ht="14.4" customHeight="1" x14ac:dyDescent="0.3"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36:52" ht="14.4" customHeight="1" x14ac:dyDescent="0.3"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36:52" ht="14.4" customHeight="1" x14ac:dyDescent="0.3"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36:52" ht="14.4" customHeight="1" x14ac:dyDescent="0.3"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36:52" ht="14.4" customHeight="1" x14ac:dyDescent="0.3"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36:52" ht="14.4" customHeight="1" x14ac:dyDescent="0.3"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36:52" ht="14.4" customHeight="1" x14ac:dyDescent="0.3"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36:52" ht="14.4" customHeight="1" x14ac:dyDescent="0.3"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36:52" ht="14.4" customHeight="1" x14ac:dyDescent="0.3"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36:52" ht="14.4" customHeight="1" x14ac:dyDescent="0.3"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36:52" ht="14.4" customHeight="1" x14ac:dyDescent="0.3"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36:52" ht="14.4" customHeight="1" x14ac:dyDescent="0.3"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36:52" ht="14.4" customHeight="1" x14ac:dyDescent="0.3"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36:52" ht="14.4" customHeight="1" x14ac:dyDescent="0.3"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36:52" ht="14.4" customHeight="1" x14ac:dyDescent="0.3"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36:52" ht="14.4" customHeight="1" x14ac:dyDescent="0.3"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36:52" ht="14.4" customHeight="1" x14ac:dyDescent="0.3"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36:52" ht="14.4" customHeight="1" x14ac:dyDescent="0.3"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36:52" ht="14.4" customHeight="1" x14ac:dyDescent="0.3"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36:52" ht="14.4" customHeight="1" x14ac:dyDescent="0.3"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36:52" ht="14.4" customHeight="1" x14ac:dyDescent="0.3"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36:52" ht="14.4" customHeight="1" x14ac:dyDescent="0.3"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36:52" ht="14.4" customHeight="1" x14ac:dyDescent="0.3"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36:52" ht="14.4" customHeight="1" x14ac:dyDescent="0.3"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36:52" ht="14.4" customHeight="1" x14ac:dyDescent="0.3"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36:52" ht="14.4" customHeight="1" x14ac:dyDescent="0.3"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36:52" ht="14.4" customHeight="1" x14ac:dyDescent="0.3"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36:52" ht="14.4" customHeight="1" x14ac:dyDescent="0.3"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36:52" ht="14.4" customHeight="1" x14ac:dyDescent="0.3"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36:52" ht="14.4" customHeight="1" x14ac:dyDescent="0.3"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36:52" ht="14.4" customHeight="1" x14ac:dyDescent="0.3"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36:52" ht="14.4" customHeight="1" x14ac:dyDescent="0.3"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36:52" ht="14.4" customHeight="1" x14ac:dyDescent="0.3"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36:52" ht="14.4" customHeight="1" x14ac:dyDescent="0.3"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36:52" ht="14.4" customHeight="1" x14ac:dyDescent="0.3"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36:52" ht="14.4" customHeight="1" x14ac:dyDescent="0.3"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36:52" ht="14.4" customHeight="1" x14ac:dyDescent="0.3"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36:52" ht="14.4" customHeight="1" x14ac:dyDescent="0.3"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36:52" ht="14.4" customHeight="1" x14ac:dyDescent="0.3"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36:52" ht="14.4" customHeight="1" x14ac:dyDescent="0.3"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36:52" ht="14.4" customHeight="1" x14ac:dyDescent="0.3"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36:52" ht="14.4" customHeight="1" x14ac:dyDescent="0.3"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36:52" ht="14.4" customHeight="1" x14ac:dyDescent="0.3"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36:52" ht="14.4" customHeight="1" x14ac:dyDescent="0.3"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36:52" ht="14.4" customHeight="1" x14ac:dyDescent="0.3"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36:52" ht="14.4" customHeight="1" x14ac:dyDescent="0.3"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36:52" ht="14.4" customHeight="1" x14ac:dyDescent="0.3"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36:52" ht="14.4" customHeight="1" x14ac:dyDescent="0.3"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36:52" ht="14.4" customHeight="1" x14ac:dyDescent="0.3"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36:52" ht="14.4" customHeight="1" x14ac:dyDescent="0.3"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36:52" ht="14.4" customHeight="1" x14ac:dyDescent="0.3"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36:52" ht="14.4" customHeight="1" x14ac:dyDescent="0.3"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36:52" ht="14.4" customHeight="1" x14ac:dyDescent="0.3"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36:52" ht="14.4" customHeight="1" x14ac:dyDescent="0.3"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36:52" ht="14.4" customHeight="1" x14ac:dyDescent="0.3"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36:52" ht="14.4" customHeight="1" x14ac:dyDescent="0.3"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36:52" ht="14.4" customHeight="1" x14ac:dyDescent="0.3"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36:52" ht="14.4" customHeight="1" x14ac:dyDescent="0.3"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36:52" ht="14.4" customHeight="1" x14ac:dyDescent="0.3"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36:52" ht="14.4" customHeight="1" x14ac:dyDescent="0.3"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36:52" ht="14.4" customHeight="1" x14ac:dyDescent="0.3"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36:52" ht="14.4" customHeight="1" x14ac:dyDescent="0.3"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36:52" ht="14.4" customHeight="1" x14ac:dyDescent="0.3"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36:52" ht="14.4" customHeight="1" x14ac:dyDescent="0.3"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36:52" ht="14.4" customHeight="1" x14ac:dyDescent="0.3"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36:52" ht="14.4" customHeight="1" x14ac:dyDescent="0.3"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36:52" ht="14.4" customHeight="1" x14ac:dyDescent="0.3"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36:52" ht="14.4" customHeight="1" x14ac:dyDescent="0.3"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36:52" ht="14.4" customHeight="1" x14ac:dyDescent="0.3"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36:52" ht="14.4" customHeight="1" x14ac:dyDescent="0.3"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36:52" ht="14.4" customHeight="1" x14ac:dyDescent="0.3"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36:52" ht="14.4" customHeight="1" x14ac:dyDescent="0.3"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36:52" ht="14.4" customHeight="1" x14ac:dyDescent="0.3"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36:52" ht="14.4" customHeight="1" x14ac:dyDescent="0.3"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36:52" ht="14.4" customHeight="1" x14ac:dyDescent="0.3"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36:52" ht="14.4" customHeight="1" x14ac:dyDescent="0.3"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36:52" ht="14.4" customHeight="1" x14ac:dyDescent="0.3"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36:52" ht="14.4" customHeight="1" x14ac:dyDescent="0.3"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36:52" ht="14.4" customHeight="1" x14ac:dyDescent="0.3"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36:52" ht="14.4" customHeight="1" x14ac:dyDescent="0.3"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36:52" ht="14.4" customHeight="1" x14ac:dyDescent="0.3"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36:52" ht="14.4" customHeight="1" x14ac:dyDescent="0.3"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36:52" ht="14.4" customHeight="1" x14ac:dyDescent="0.3"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36:52" ht="14.4" customHeight="1" x14ac:dyDescent="0.3"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36:52" ht="14.4" customHeight="1" x14ac:dyDescent="0.3"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36:52" ht="14.4" customHeight="1" x14ac:dyDescent="0.3"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36:52" ht="14.4" customHeight="1" x14ac:dyDescent="0.3"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36:52" ht="14.4" customHeight="1" x14ac:dyDescent="0.3"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36:52" ht="14.4" customHeight="1" x14ac:dyDescent="0.3"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36:52" ht="14.4" customHeight="1" x14ac:dyDescent="0.3"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36:52" ht="14.4" customHeight="1" x14ac:dyDescent="0.3"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36:52" ht="14.4" customHeight="1" x14ac:dyDescent="0.3"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36:52" ht="14.4" customHeight="1" x14ac:dyDescent="0.3"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36:52" ht="14.4" customHeight="1" x14ac:dyDescent="0.3"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36:52" ht="14.4" customHeight="1" x14ac:dyDescent="0.3"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36:52" ht="14.4" customHeight="1" x14ac:dyDescent="0.3"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36:52" ht="14.4" customHeight="1" x14ac:dyDescent="0.3"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36:52" ht="14.4" customHeight="1" x14ac:dyDescent="0.3"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36:52" ht="14.4" customHeight="1" x14ac:dyDescent="0.3"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36:52" ht="14.4" customHeight="1" x14ac:dyDescent="0.3"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36:52" ht="14.4" customHeight="1" x14ac:dyDescent="0.3"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36:52" ht="14.4" customHeight="1" x14ac:dyDescent="0.3"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36:52" ht="14.4" customHeight="1" x14ac:dyDescent="0.3"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36:52" ht="14.4" customHeight="1" x14ac:dyDescent="0.3"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36:52" ht="14.4" customHeight="1" x14ac:dyDescent="0.3"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36:52" ht="14.4" customHeight="1" x14ac:dyDescent="0.3"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36:52" ht="14.4" customHeight="1" x14ac:dyDescent="0.3"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36:52" ht="14.4" customHeight="1" x14ac:dyDescent="0.3"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36:52" ht="14.4" customHeight="1" x14ac:dyDescent="0.3"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36:52" ht="14.4" customHeight="1" x14ac:dyDescent="0.3"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36:52" ht="14.4" customHeight="1" x14ac:dyDescent="0.3"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36:52" ht="14.4" customHeight="1" x14ac:dyDescent="0.3"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36:52" ht="14.4" customHeight="1" x14ac:dyDescent="0.3"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36:52" ht="14.4" customHeight="1" x14ac:dyDescent="0.3"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36:52" ht="14.4" customHeight="1" x14ac:dyDescent="0.3"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36:52" ht="14.4" customHeight="1" x14ac:dyDescent="0.3"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36:52" ht="14.4" customHeight="1" x14ac:dyDescent="0.3"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36:52" ht="14.4" customHeight="1" x14ac:dyDescent="0.3"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36:52" ht="14.4" customHeight="1" x14ac:dyDescent="0.3"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36:52" ht="14.4" customHeight="1" x14ac:dyDescent="0.3"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36:52" ht="14.4" customHeight="1" x14ac:dyDescent="0.3"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36:52" ht="14.4" customHeight="1" x14ac:dyDescent="0.3"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36:52" ht="14.4" customHeight="1" x14ac:dyDescent="0.3"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36:52" ht="14.4" customHeight="1" x14ac:dyDescent="0.3"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36:52" ht="14.4" customHeight="1" x14ac:dyDescent="0.3"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36:52" ht="14.4" customHeight="1" x14ac:dyDescent="0.3"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36:52" ht="14.4" customHeight="1" x14ac:dyDescent="0.3"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36:52" ht="14.4" customHeight="1" x14ac:dyDescent="0.3"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36:52" ht="14.4" customHeight="1" x14ac:dyDescent="0.3"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36:52" ht="14.4" customHeight="1" x14ac:dyDescent="0.3"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36:52" ht="14.4" customHeight="1" x14ac:dyDescent="0.3"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36:52" ht="14.4" customHeight="1" x14ac:dyDescent="0.3"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36:52" ht="14.4" customHeight="1" x14ac:dyDescent="0.3"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36:52" ht="14.4" customHeight="1" x14ac:dyDescent="0.3"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36:52" ht="14.4" customHeight="1" x14ac:dyDescent="0.3"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36:52" ht="14.4" customHeight="1" x14ac:dyDescent="0.3"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36:52" ht="14.4" customHeight="1" x14ac:dyDescent="0.3"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36:52" ht="14.4" customHeight="1" x14ac:dyDescent="0.3"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36:52" ht="14.4" customHeight="1" x14ac:dyDescent="0.3"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36:52" ht="14.4" customHeight="1" x14ac:dyDescent="0.3"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36:52" ht="14.4" customHeight="1" x14ac:dyDescent="0.3"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36:52" ht="14.4" customHeight="1" x14ac:dyDescent="0.3"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36:52" ht="14.4" customHeight="1" x14ac:dyDescent="0.3"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36:52" ht="14.4" customHeight="1" x14ac:dyDescent="0.3"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36:52" ht="14.4" customHeight="1" x14ac:dyDescent="0.3"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36:52" ht="14.4" customHeight="1" x14ac:dyDescent="0.3"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36:52" ht="14.4" customHeight="1" x14ac:dyDescent="0.3"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36:52" ht="14.4" customHeight="1" x14ac:dyDescent="0.3"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36:52" ht="14.4" customHeight="1" x14ac:dyDescent="0.3"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36:52" ht="14.4" customHeight="1" x14ac:dyDescent="0.3"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36:52" ht="14.4" customHeight="1" x14ac:dyDescent="0.3"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36:52" ht="14.4" customHeight="1" x14ac:dyDescent="0.3"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36:52" ht="14.4" customHeight="1" x14ac:dyDescent="0.3"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36:52" ht="14.4" customHeight="1" x14ac:dyDescent="0.3"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36:52" ht="14.4" customHeight="1" x14ac:dyDescent="0.3"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36:52" ht="14.4" customHeight="1" x14ac:dyDescent="0.3"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36:52" ht="14.4" customHeight="1" x14ac:dyDescent="0.3"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36:52" ht="14.4" customHeight="1" x14ac:dyDescent="0.3"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36:52" ht="14.4" customHeight="1" x14ac:dyDescent="0.3"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36:52" ht="14.4" customHeight="1" x14ac:dyDescent="0.3"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36:52" ht="14.4" customHeight="1" x14ac:dyDescent="0.3"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36:52" ht="14.4" customHeight="1" x14ac:dyDescent="0.3"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36:52" ht="14.4" customHeight="1" x14ac:dyDescent="0.3"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36:52" ht="14.4" customHeight="1" x14ac:dyDescent="0.3"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36:52" ht="14.4" customHeight="1" x14ac:dyDescent="0.3"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36:52" ht="14.4" customHeight="1" x14ac:dyDescent="0.3"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36:52" ht="14.4" customHeight="1" x14ac:dyDescent="0.3"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36:52" ht="14.4" customHeight="1" x14ac:dyDescent="0.3"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36:52" ht="14.4" customHeight="1" x14ac:dyDescent="0.3"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36:52" ht="14.4" customHeight="1" x14ac:dyDescent="0.3"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36:52" ht="14.4" customHeight="1" x14ac:dyDescent="0.3"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36:52" ht="14.4" customHeight="1" x14ac:dyDescent="0.3"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36:52" ht="14.4" customHeight="1" x14ac:dyDescent="0.3"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36:52" ht="14.4" customHeight="1" x14ac:dyDescent="0.3"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36:52" ht="14.4" customHeight="1" x14ac:dyDescent="0.3"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36:52" ht="14.4" customHeight="1" x14ac:dyDescent="0.3"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36:52" ht="14.4" customHeight="1" x14ac:dyDescent="0.3"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36:52" ht="14.4" customHeight="1" x14ac:dyDescent="0.3"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36:52" ht="14.4" customHeight="1" x14ac:dyDescent="0.3"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36:52" ht="14.4" customHeight="1" x14ac:dyDescent="0.3"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36:52" ht="14.4" customHeight="1" x14ac:dyDescent="0.3"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36:52" ht="14.4" customHeight="1" x14ac:dyDescent="0.3"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36:52" ht="14.4" customHeight="1" x14ac:dyDescent="0.3"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36:52" ht="14.4" customHeight="1" x14ac:dyDescent="0.3"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36:52" ht="14.4" customHeight="1" x14ac:dyDescent="0.3"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36:52" ht="14.4" customHeight="1" x14ac:dyDescent="0.3"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36:52" ht="14.4" customHeight="1" x14ac:dyDescent="0.3"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36:52" ht="14.4" customHeight="1" x14ac:dyDescent="0.3"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36:52" ht="14.4" customHeight="1" x14ac:dyDescent="0.3"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36:52" ht="14.4" customHeight="1" x14ac:dyDescent="0.3"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36:52" ht="14.4" customHeight="1" x14ac:dyDescent="0.3"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36:52" ht="14.4" customHeight="1" x14ac:dyDescent="0.3"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36:52" ht="14.4" customHeight="1" x14ac:dyDescent="0.3"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36:52" ht="14.4" customHeight="1" x14ac:dyDescent="0.3"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36:52" ht="14.4" customHeight="1" x14ac:dyDescent="0.3"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36:52" ht="14.4" customHeight="1" x14ac:dyDescent="0.3"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36:52" ht="14.4" customHeight="1" x14ac:dyDescent="0.3"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36:52" ht="14.4" customHeight="1" x14ac:dyDescent="0.3"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36:52" ht="14.4" customHeight="1" x14ac:dyDescent="0.3"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36:52" ht="14.4" customHeight="1" x14ac:dyDescent="0.3"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36:52" ht="14.4" customHeight="1" x14ac:dyDescent="0.3"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36:52" ht="14.4" customHeight="1" x14ac:dyDescent="0.3"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36:52" ht="14.4" customHeight="1" x14ac:dyDescent="0.3"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36:52" ht="14.4" customHeight="1" x14ac:dyDescent="0.3"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36:52" ht="14.4" customHeight="1" x14ac:dyDescent="0.3"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36:52" ht="14.4" customHeight="1" x14ac:dyDescent="0.3"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36:52" ht="14.4" customHeight="1" x14ac:dyDescent="0.3"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36:52" ht="14.4" customHeight="1" x14ac:dyDescent="0.3"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36:52" ht="14.4" customHeight="1" x14ac:dyDescent="0.3"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36:52" ht="14.4" customHeight="1" x14ac:dyDescent="0.3"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36:52" ht="14.4" customHeight="1" x14ac:dyDescent="0.3"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36:52" ht="14.4" customHeight="1" x14ac:dyDescent="0.3"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36:52" ht="14.4" customHeight="1" x14ac:dyDescent="0.3"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36:52" ht="14.4" customHeight="1" x14ac:dyDescent="0.3"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36:52" ht="14.4" customHeight="1" x14ac:dyDescent="0.3"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36:52" ht="14.4" customHeight="1" x14ac:dyDescent="0.3"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36:52" ht="14.4" customHeight="1" x14ac:dyDescent="0.3"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36:52" ht="14.4" customHeight="1" x14ac:dyDescent="0.3"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36:52" ht="14.4" customHeight="1" x14ac:dyDescent="0.3"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36:52" ht="14.4" customHeight="1" x14ac:dyDescent="0.3"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36:52" ht="14.4" customHeight="1" x14ac:dyDescent="0.3"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36:52" ht="14.4" customHeight="1" x14ac:dyDescent="0.3"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36:52" ht="14.4" customHeight="1" x14ac:dyDescent="0.3"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36:52" ht="14.4" customHeight="1" x14ac:dyDescent="0.3"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36:52" ht="14.4" customHeight="1" x14ac:dyDescent="0.3"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36:52" ht="14.4" customHeight="1" x14ac:dyDescent="0.3"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36:52" ht="14.4" customHeight="1" x14ac:dyDescent="0.3"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36:52" ht="14.4" customHeight="1" x14ac:dyDescent="0.3"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36:52" ht="14.4" customHeight="1" x14ac:dyDescent="0.3"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36:52" ht="14.4" customHeight="1" x14ac:dyDescent="0.3"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36:52" ht="14.4" customHeight="1" x14ac:dyDescent="0.3"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36:52" ht="14.4" customHeight="1" x14ac:dyDescent="0.3"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36:52" ht="14.4" customHeight="1" x14ac:dyDescent="0.3"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36:52" ht="14.4" customHeight="1" x14ac:dyDescent="0.3"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36:52" ht="14.4" customHeight="1" x14ac:dyDescent="0.3"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36:52" ht="14.4" customHeight="1" x14ac:dyDescent="0.3"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36:52" ht="14.4" customHeight="1" x14ac:dyDescent="0.3"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36:52" ht="14.4" customHeight="1" x14ac:dyDescent="0.3"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36:52" ht="14.4" customHeight="1" x14ac:dyDescent="0.3"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36:52" ht="14.4" customHeight="1" x14ac:dyDescent="0.3"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36:52" ht="14.4" customHeight="1" x14ac:dyDescent="0.3"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36:52" ht="14.4" customHeight="1" x14ac:dyDescent="0.3"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36:52" ht="14.4" customHeight="1" x14ac:dyDescent="0.3"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36:52" ht="14.4" customHeight="1" x14ac:dyDescent="0.3"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36:52" ht="14.4" customHeight="1" x14ac:dyDescent="0.3"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36:52" ht="14.4" customHeight="1" x14ac:dyDescent="0.3"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36:52" ht="14.4" customHeight="1" x14ac:dyDescent="0.3"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36:52" ht="14.4" customHeight="1" x14ac:dyDescent="0.3"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36:52" ht="14.4" customHeight="1" x14ac:dyDescent="0.3"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36:52" ht="14.4" customHeight="1" x14ac:dyDescent="0.3"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36:52" ht="14.4" customHeight="1" x14ac:dyDescent="0.3"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36:52" ht="14.4" customHeight="1" x14ac:dyDescent="0.3"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36:52" ht="14.4" customHeight="1" x14ac:dyDescent="0.3"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36:52" ht="14.4" customHeight="1" x14ac:dyDescent="0.3"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36:52" ht="14.4" customHeight="1" x14ac:dyDescent="0.3"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36:52" ht="14.4" customHeight="1" x14ac:dyDescent="0.3"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36:52" ht="14.4" customHeight="1" x14ac:dyDescent="0.3"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36:52" ht="14.4" customHeight="1" x14ac:dyDescent="0.3"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36:52" ht="14.4" customHeight="1" x14ac:dyDescent="0.3"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36:52" ht="14.4" customHeight="1" x14ac:dyDescent="0.3"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36:52" ht="14.4" customHeight="1" x14ac:dyDescent="0.3"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36:52" ht="14.4" customHeight="1" x14ac:dyDescent="0.3"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36:52" ht="14.4" customHeight="1" x14ac:dyDescent="0.3"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36:52" ht="14.4" customHeight="1" x14ac:dyDescent="0.3"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36:52" ht="14.4" customHeight="1" x14ac:dyDescent="0.3"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36:52" ht="14.4" customHeight="1" x14ac:dyDescent="0.3"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36:52" ht="14.4" customHeight="1" x14ac:dyDescent="0.3"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36:52" ht="14.4" customHeight="1" x14ac:dyDescent="0.3"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36:52" ht="14.4" customHeight="1" x14ac:dyDescent="0.3"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36:52" ht="14.4" customHeight="1" x14ac:dyDescent="0.3"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36:52" ht="14.4" customHeight="1" x14ac:dyDescent="0.3"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36:52" ht="14.4" customHeight="1" x14ac:dyDescent="0.3"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36:52" ht="14.4" customHeight="1" x14ac:dyDescent="0.3"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36:52" ht="14.4" customHeight="1" x14ac:dyDescent="0.3"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36:52" ht="14.4" customHeight="1" x14ac:dyDescent="0.3"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36:52" ht="14.4" customHeight="1" x14ac:dyDescent="0.3"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36:52" ht="14.4" customHeight="1" x14ac:dyDescent="0.3"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36:52" ht="14.4" customHeight="1" x14ac:dyDescent="0.3"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36:52" ht="14.4" customHeight="1" x14ac:dyDescent="0.3"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36:52" ht="14.4" customHeight="1" x14ac:dyDescent="0.3"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36:52" ht="14.4" customHeight="1" x14ac:dyDescent="0.3"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36:52" ht="14.4" customHeight="1" x14ac:dyDescent="0.3"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36:52" ht="14.4" customHeight="1" x14ac:dyDescent="0.3"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36:52" ht="14.4" customHeight="1" x14ac:dyDescent="0.3"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36:52" ht="14.4" customHeight="1" x14ac:dyDescent="0.3"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36:52" ht="14.4" customHeight="1" x14ac:dyDescent="0.3"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36:52" ht="14.4" customHeight="1" x14ac:dyDescent="0.3"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36:52" ht="14.4" customHeight="1" x14ac:dyDescent="0.3"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36:52" ht="14.4" customHeight="1" x14ac:dyDescent="0.3"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36:52" ht="14.4" customHeight="1" x14ac:dyDescent="0.3"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36:52" ht="14.4" customHeight="1" x14ac:dyDescent="0.3"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36:52" ht="14.4" customHeight="1" x14ac:dyDescent="0.3"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36:52" ht="14.4" customHeight="1" x14ac:dyDescent="0.3"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36:52" ht="14.4" customHeight="1" x14ac:dyDescent="0.3"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36:52" ht="14.4" customHeight="1" x14ac:dyDescent="0.3"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36:52" ht="14.4" customHeight="1" x14ac:dyDescent="0.3"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36:52" ht="14.4" customHeight="1" x14ac:dyDescent="0.3"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36:52" ht="14.4" customHeight="1" x14ac:dyDescent="0.3"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36:52" ht="14.4" customHeight="1" x14ac:dyDescent="0.3"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36:52" ht="14.4" customHeight="1" x14ac:dyDescent="0.3"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36:52" ht="14.4" customHeight="1" x14ac:dyDescent="0.3"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36:52" ht="14.4" customHeight="1" x14ac:dyDescent="0.3"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36:52" ht="14.4" customHeight="1" x14ac:dyDescent="0.3"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36:52" ht="14.4" customHeight="1" x14ac:dyDescent="0.3"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36:52" ht="14.4" customHeight="1" x14ac:dyDescent="0.3"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36:52" ht="14.4" customHeight="1" x14ac:dyDescent="0.3"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36:52" ht="14.4" customHeight="1" x14ac:dyDescent="0.3"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36:52" ht="14.4" customHeight="1" x14ac:dyDescent="0.3"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36:52" ht="14.4" customHeight="1" x14ac:dyDescent="0.3"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36:52" ht="14.4" customHeight="1" x14ac:dyDescent="0.3"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36:52" ht="14.4" customHeight="1" x14ac:dyDescent="0.3"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36:52" ht="14.4" customHeight="1" x14ac:dyDescent="0.3"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36:52" ht="14.4" customHeight="1" x14ac:dyDescent="0.3"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36:52" ht="14.4" customHeight="1" x14ac:dyDescent="0.3"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36:52" ht="14.4" customHeight="1" x14ac:dyDescent="0.3"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36:52" ht="14.4" customHeight="1" x14ac:dyDescent="0.3"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36:52" ht="14.4" customHeight="1" x14ac:dyDescent="0.3"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36:52" ht="14.4" customHeight="1" x14ac:dyDescent="0.3"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36:52" ht="14.4" customHeight="1" x14ac:dyDescent="0.3"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36:52" ht="14.4" customHeight="1" x14ac:dyDescent="0.3"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36:52" ht="14.4" customHeight="1" x14ac:dyDescent="0.3"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36:52" ht="14.4" customHeight="1" x14ac:dyDescent="0.3"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36:52" ht="14.4" customHeight="1" x14ac:dyDescent="0.3"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36:52" ht="14.4" customHeight="1" x14ac:dyDescent="0.3"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36:52" ht="14.4" customHeight="1" x14ac:dyDescent="0.3"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36:52" ht="14.4" customHeight="1" x14ac:dyDescent="0.3"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36:52" ht="14.4" customHeight="1" x14ac:dyDescent="0.3"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36:52" ht="14.4" customHeight="1" x14ac:dyDescent="0.3"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36:52" ht="14.4" customHeight="1" x14ac:dyDescent="0.3"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36:52" ht="14.4" customHeight="1" x14ac:dyDescent="0.3"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36:52" ht="14.4" customHeight="1" x14ac:dyDescent="0.3"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36:52" ht="14.4" customHeight="1" x14ac:dyDescent="0.3"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36:52" ht="14.4" customHeight="1" x14ac:dyDescent="0.3"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36:52" ht="14.4" customHeight="1" x14ac:dyDescent="0.3"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36:52" ht="14.4" customHeight="1" x14ac:dyDescent="0.3"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36:52" ht="14.4" customHeight="1" x14ac:dyDescent="0.3"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36:52" ht="14.4" customHeight="1" x14ac:dyDescent="0.3"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36:52" ht="14.4" customHeight="1" x14ac:dyDescent="0.3"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36:52" ht="14.4" customHeight="1" x14ac:dyDescent="0.3"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36:52" ht="14.4" customHeight="1" x14ac:dyDescent="0.3"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36:52" ht="14.4" customHeight="1" x14ac:dyDescent="0.3"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36:52" ht="14.4" customHeight="1" x14ac:dyDescent="0.3"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36:52" ht="14.4" customHeight="1" x14ac:dyDescent="0.3"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36:52" ht="14.4" customHeight="1" x14ac:dyDescent="0.3"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36:52" ht="14.4" customHeight="1" x14ac:dyDescent="0.3"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36:52" ht="14.4" customHeight="1" x14ac:dyDescent="0.3"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36:52" ht="14.4" customHeight="1" x14ac:dyDescent="0.3"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36:52" ht="14.4" customHeight="1" x14ac:dyDescent="0.3"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36:52" ht="14.4" customHeight="1" x14ac:dyDescent="0.3"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36:52" ht="14.4" customHeight="1" x14ac:dyDescent="0.3"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36:52" ht="14.4" customHeight="1" x14ac:dyDescent="0.3"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36:52" ht="14.4" customHeight="1" x14ac:dyDescent="0.3"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36:52" ht="14.4" customHeight="1" x14ac:dyDescent="0.3"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36:52" ht="14.4" customHeight="1" x14ac:dyDescent="0.3"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36:52" ht="14.4" customHeight="1" x14ac:dyDescent="0.3"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36:52" ht="14.4" customHeight="1" x14ac:dyDescent="0.3"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36:52" ht="14.4" customHeight="1" x14ac:dyDescent="0.3"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36:52" ht="14.4" customHeight="1" x14ac:dyDescent="0.3"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36:52" ht="14.4" customHeight="1" x14ac:dyDescent="0.3"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36:52" ht="14.4" customHeight="1" x14ac:dyDescent="0.3"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36:52" ht="14.4" customHeight="1" x14ac:dyDescent="0.3"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36:52" ht="14.4" customHeight="1" x14ac:dyDescent="0.3"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36:52" ht="14.4" customHeight="1" x14ac:dyDescent="0.3"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36:52" ht="14.4" customHeight="1" x14ac:dyDescent="0.3"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36:52" ht="14.4" customHeight="1" x14ac:dyDescent="0.3"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36:52" ht="14.4" customHeight="1" x14ac:dyDescent="0.3"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36:52" ht="14.4" customHeight="1" x14ac:dyDescent="0.3"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36:52" ht="14.4" customHeight="1" x14ac:dyDescent="0.3"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36:52" ht="14.4" customHeight="1" x14ac:dyDescent="0.3"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36:52" ht="14.4" customHeight="1" x14ac:dyDescent="0.3"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36:52" ht="14.4" customHeight="1" x14ac:dyDescent="0.3"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36:52" ht="14.4" customHeight="1" x14ac:dyDescent="0.3"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36:52" ht="14.4" customHeight="1" x14ac:dyDescent="0.3"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36:52" ht="14.4" customHeight="1" x14ac:dyDescent="0.3"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36:52" ht="14.4" customHeight="1" x14ac:dyDescent="0.3"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36:52" ht="14.4" customHeight="1" x14ac:dyDescent="0.3"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36:52" ht="14.4" customHeight="1" x14ac:dyDescent="0.3"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36:52" ht="14.4" customHeight="1" x14ac:dyDescent="0.3"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36:52" ht="14.4" customHeight="1" x14ac:dyDescent="0.3"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36:52" ht="14.4" customHeight="1" x14ac:dyDescent="0.3"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36:52" ht="14.4" customHeight="1" x14ac:dyDescent="0.3"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36:52" ht="14.4" customHeight="1" x14ac:dyDescent="0.3"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36:52" ht="14.4" customHeight="1" x14ac:dyDescent="0.3"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36:52" ht="14.4" customHeight="1" x14ac:dyDescent="0.3"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36:52" ht="14.4" customHeight="1" x14ac:dyDescent="0.3"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36:52" ht="14.4" customHeight="1" x14ac:dyDescent="0.3"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36:52" ht="14.4" customHeight="1" x14ac:dyDescent="0.3"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36:52" ht="14.4" customHeight="1" x14ac:dyDescent="0.3"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36:52" ht="14.4" customHeight="1" x14ac:dyDescent="0.3"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36:52" ht="14.4" customHeight="1" x14ac:dyDescent="0.3"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36:52" ht="14.4" customHeight="1" x14ac:dyDescent="0.3"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36:52" ht="14.4" customHeight="1" x14ac:dyDescent="0.3"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36:52" ht="14.4" customHeight="1" x14ac:dyDescent="0.3"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36:52" ht="14.4" customHeight="1" x14ac:dyDescent="0.3"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36:52" ht="14.4" customHeight="1" x14ac:dyDescent="0.3"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36:52" ht="14.4" customHeight="1" x14ac:dyDescent="0.3"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36:52" ht="14.4" customHeight="1" x14ac:dyDescent="0.3"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36:52" ht="14.4" customHeight="1" x14ac:dyDescent="0.3"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36:52" ht="14.4" customHeight="1" x14ac:dyDescent="0.3"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36:52" ht="14.4" customHeight="1" x14ac:dyDescent="0.3"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36:52" ht="14.4" customHeight="1" x14ac:dyDescent="0.3"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36:52" ht="14.4" customHeight="1" x14ac:dyDescent="0.3"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36:52" ht="14.4" customHeight="1" x14ac:dyDescent="0.3"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36:52" ht="14.4" customHeight="1" x14ac:dyDescent="0.3"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36:52" ht="14.4" customHeight="1" x14ac:dyDescent="0.3"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36:52" ht="14.4" customHeight="1" x14ac:dyDescent="0.3"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36:52" ht="14.4" customHeight="1" x14ac:dyDescent="0.3"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36:52" ht="14.4" customHeight="1" x14ac:dyDescent="0.3"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36:52" ht="14.4" customHeight="1" x14ac:dyDescent="0.3"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36:52" ht="14.4" customHeight="1" x14ac:dyDescent="0.3"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36:52" ht="14.4" customHeight="1" x14ac:dyDescent="0.3"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36:52" ht="14.4" customHeight="1" x14ac:dyDescent="0.3"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36:52" ht="14.4" customHeight="1" x14ac:dyDescent="0.3"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36:52" ht="14.4" customHeight="1" x14ac:dyDescent="0.3"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36:52" ht="14.4" customHeight="1" x14ac:dyDescent="0.3"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36:52" ht="14.4" customHeight="1" x14ac:dyDescent="0.3"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36:52" ht="14.4" customHeight="1" x14ac:dyDescent="0.3"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36:52" ht="14.4" customHeight="1" x14ac:dyDescent="0.3"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36:52" ht="14.4" customHeight="1" x14ac:dyDescent="0.3"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36:52" ht="14.4" customHeight="1" x14ac:dyDescent="0.3"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36:52" ht="14.4" customHeight="1" x14ac:dyDescent="0.3"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36:52" ht="14.4" customHeight="1" x14ac:dyDescent="0.3"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36:52" ht="14.4" customHeight="1" x14ac:dyDescent="0.3"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36:52" ht="14.4" customHeight="1" x14ac:dyDescent="0.3"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36:52" ht="14.4" customHeight="1" x14ac:dyDescent="0.3"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36:52" ht="14.4" customHeight="1" x14ac:dyDescent="0.3"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36:52" ht="14.4" customHeight="1" x14ac:dyDescent="0.3"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36:52" ht="14.4" customHeight="1" x14ac:dyDescent="0.3"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36:52" ht="14.4" customHeight="1" x14ac:dyDescent="0.3"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36:52" ht="14.4" customHeight="1" x14ac:dyDescent="0.3"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36:52" ht="14.4" customHeight="1" x14ac:dyDescent="0.3"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36:52" ht="14.4" customHeight="1" x14ac:dyDescent="0.3"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36:52" ht="14.4" customHeight="1" x14ac:dyDescent="0.3"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36:52" ht="14.4" customHeight="1" x14ac:dyDescent="0.3"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36:52" ht="14.4" customHeight="1" x14ac:dyDescent="0.3"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36:52" ht="14.4" customHeight="1" x14ac:dyDescent="0.3"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36:52" ht="14.4" customHeight="1" x14ac:dyDescent="0.3"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36:52" ht="14.4" customHeight="1" x14ac:dyDescent="0.3"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36:52" ht="14.4" customHeight="1" x14ac:dyDescent="0.3"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36:52" ht="14.4" customHeight="1" x14ac:dyDescent="0.3"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36:52" ht="14.4" customHeight="1" x14ac:dyDescent="0.3"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36:52" ht="14.4" customHeight="1" x14ac:dyDescent="0.3"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36:52" ht="14.4" customHeight="1" x14ac:dyDescent="0.3"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36:52" ht="14.4" customHeight="1" x14ac:dyDescent="0.3"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36:52" ht="14.4" customHeight="1" x14ac:dyDescent="0.3"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36:52" ht="14.4" customHeight="1" x14ac:dyDescent="0.3"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36:52" ht="14.4" customHeight="1" x14ac:dyDescent="0.3"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36:52" ht="14.4" customHeight="1" x14ac:dyDescent="0.3"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36:52" ht="14.4" customHeight="1" x14ac:dyDescent="0.3"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36:52" ht="14.4" customHeight="1" x14ac:dyDescent="0.3"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36:52" ht="14.4" customHeight="1" x14ac:dyDescent="0.3"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36:52" ht="14.4" customHeight="1" x14ac:dyDescent="0.3"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36:52" ht="14.4" customHeight="1" x14ac:dyDescent="0.3"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36:52" ht="14.4" customHeight="1" x14ac:dyDescent="0.3"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36:52" ht="14.4" customHeight="1" x14ac:dyDescent="0.3"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36:52" ht="14.4" customHeight="1" x14ac:dyDescent="0.3"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36:52" ht="14.4" customHeight="1" x14ac:dyDescent="0.3"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36:52" ht="14.4" customHeight="1" x14ac:dyDescent="0.3"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36:52" ht="14.4" customHeight="1" x14ac:dyDescent="0.3"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36:52" ht="14.4" customHeight="1" x14ac:dyDescent="0.3"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36:52" ht="14.4" customHeight="1" x14ac:dyDescent="0.3"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36:52" ht="14.4" customHeight="1" x14ac:dyDescent="0.3"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36:52" ht="14.4" customHeight="1" x14ac:dyDescent="0.3"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36:52" ht="14.4" customHeight="1" x14ac:dyDescent="0.3"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36:52" ht="14.4" customHeight="1" x14ac:dyDescent="0.3"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36:52" ht="14.4" customHeight="1" x14ac:dyDescent="0.3"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36:52" ht="14.4" customHeight="1" x14ac:dyDescent="0.3"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36:52" ht="14.4" customHeight="1" x14ac:dyDescent="0.3"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36:52" ht="14.4" customHeight="1" x14ac:dyDescent="0.3"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36:52" ht="14.4" customHeight="1" x14ac:dyDescent="0.3"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36:52" ht="14.4" customHeight="1" x14ac:dyDescent="0.3"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36:52" ht="14.4" customHeight="1" x14ac:dyDescent="0.3"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36:52" ht="14.4" customHeight="1" x14ac:dyDescent="0.3"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36:52" ht="14.4" customHeight="1" x14ac:dyDescent="0.3"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36:52" ht="14.4" customHeight="1" x14ac:dyDescent="0.3"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36:52" ht="14.4" customHeight="1" x14ac:dyDescent="0.3"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36:52" ht="14.4" customHeight="1" x14ac:dyDescent="0.3"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36:52" ht="14.4" customHeight="1" x14ac:dyDescent="0.3"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36:52" ht="14.4" customHeight="1" x14ac:dyDescent="0.3"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36:52" ht="14.4" customHeight="1" x14ac:dyDescent="0.3"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36:52" ht="14.4" customHeight="1" x14ac:dyDescent="0.3"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36:52" ht="14.4" customHeight="1" x14ac:dyDescent="0.3"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36:52" ht="14.4" customHeight="1" x14ac:dyDescent="0.3"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36:52" ht="14.4" customHeight="1" x14ac:dyDescent="0.3"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36:52" ht="14.4" customHeight="1" x14ac:dyDescent="0.3"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36:52" ht="14.4" customHeight="1" x14ac:dyDescent="0.3"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36:52" ht="14.4" customHeight="1" x14ac:dyDescent="0.3"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36:52" ht="14.4" customHeight="1" x14ac:dyDescent="0.3"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36:52" ht="14.4" customHeight="1" x14ac:dyDescent="0.3"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36:52" ht="14.4" customHeight="1" x14ac:dyDescent="0.3"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36:52" ht="14.4" customHeight="1" x14ac:dyDescent="0.3"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36:52" ht="14.4" customHeight="1" x14ac:dyDescent="0.3"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36:52" ht="14.4" customHeight="1" x14ac:dyDescent="0.3"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36:52" ht="14.4" customHeight="1" x14ac:dyDescent="0.3"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36:52" ht="14.4" customHeight="1" x14ac:dyDescent="0.3"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36:52" ht="14.4" customHeight="1" x14ac:dyDescent="0.3"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36:52" ht="14.4" customHeight="1" x14ac:dyDescent="0.3"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36:52" ht="14.4" customHeight="1" x14ac:dyDescent="0.3"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36:52" ht="14.4" customHeight="1" x14ac:dyDescent="0.3"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36:52" ht="14.4" customHeight="1" x14ac:dyDescent="0.3"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36:52" ht="14.4" customHeight="1" x14ac:dyDescent="0.3"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36:52" ht="14.4" customHeight="1" x14ac:dyDescent="0.3"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36:52" ht="14.4" customHeight="1" x14ac:dyDescent="0.3"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36:52" ht="14.4" customHeight="1" x14ac:dyDescent="0.3"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36:52" ht="14.4" customHeight="1" x14ac:dyDescent="0.3"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36:52" ht="14.4" customHeight="1" x14ac:dyDescent="0.3"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36:52" ht="14.4" customHeight="1" x14ac:dyDescent="0.3"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36:52" ht="14.4" customHeight="1" x14ac:dyDescent="0.3"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36:52" ht="14.4" customHeight="1" x14ac:dyDescent="0.3"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36:52" ht="14.4" customHeight="1" x14ac:dyDescent="0.3"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36:52" ht="14.4" customHeight="1" x14ac:dyDescent="0.3"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36:52" ht="14.4" customHeight="1" x14ac:dyDescent="0.3"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36:52" ht="14.4" customHeight="1" x14ac:dyDescent="0.3"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36:52" ht="14.4" customHeight="1" x14ac:dyDescent="0.3"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36:52" ht="14.4" customHeight="1" x14ac:dyDescent="0.3"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36:52" ht="14.4" customHeight="1" x14ac:dyDescent="0.3"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36:52" ht="14.4" customHeight="1" x14ac:dyDescent="0.3"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36:52" ht="14.4" customHeight="1" x14ac:dyDescent="0.3"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36:52" ht="14.4" customHeight="1" x14ac:dyDescent="0.3"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36:52" ht="14.4" customHeight="1" x14ac:dyDescent="0.3"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36:52" ht="14.4" customHeight="1" x14ac:dyDescent="0.3"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36:52" ht="14.4" customHeight="1" x14ac:dyDescent="0.3"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36:52" ht="14.4" customHeight="1" x14ac:dyDescent="0.3"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36:52" ht="14.4" customHeight="1" x14ac:dyDescent="0.3"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36:52" ht="14.4" customHeight="1" x14ac:dyDescent="0.3"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36:52" ht="14.4" customHeight="1" x14ac:dyDescent="0.3"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36:52" ht="14.4" customHeight="1" x14ac:dyDescent="0.3"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36:52" ht="14.4" customHeight="1" x14ac:dyDescent="0.3"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36:52" ht="14.4" customHeight="1" x14ac:dyDescent="0.3"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36:52" ht="14.4" customHeight="1" x14ac:dyDescent="0.3"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36:52" ht="14.4" customHeight="1" x14ac:dyDescent="0.3"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36:52" ht="14.4" customHeight="1" x14ac:dyDescent="0.3"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36:52" ht="14.4" customHeight="1" x14ac:dyDescent="0.3"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36:52" ht="14.4" customHeight="1" x14ac:dyDescent="0.3"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36:52" ht="14.4" customHeight="1" x14ac:dyDescent="0.3"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36:52" ht="14.4" customHeight="1" x14ac:dyDescent="0.3"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36:52" ht="14.4" customHeight="1" x14ac:dyDescent="0.3"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36:52" ht="14.4" customHeight="1" x14ac:dyDescent="0.3"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36:52" ht="14.4" customHeight="1" x14ac:dyDescent="0.3"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36:52" ht="14.4" customHeight="1" x14ac:dyDescent="0.3"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36:52" ht="14.4" customHeight="1" x14ac:dyDescent="0.3"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36:52" ht="14.4" customHeight="1" x14ac:dyDescent="0.3"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36:52" ht="14.4" customHeight="1" x14ac:dyDescent="0.3"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36:52" ht="14.4" customHeight="1" x14ac:dyDescent="0.3"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36:52" ht="14.4" customHeight="1" x14ac:dyDescent="0.3"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36:52" ht="14.4" customHeight="1" x14ac:dyDescent="0.3"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36:52" ht="14.4" customHeight="1" x14ac:dyDescent="0.3"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36:52" ht="14.4" customHeight="1" x14ac:dyDescent="0.3"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36:52" ht="14.4" customHeight="1" x14ac:dyDescent="0.3"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36:52" ht="14.4" customHeight="1" x14ac:dyDescent="0.3"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36:52" ht="14.4" customHeight="1" x14ac:dyDescent="0.3"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36:52" ht="14.4" customHeight="1" x14ac:dyDescent="0.3"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36:52" ht="14.4" customHeight="1" x14ac:dyDescent="0.3"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36:52" ht="14.4" customHeight="1" x14ac:dyDescent="0.3"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36:52" ht="14.4" customHeight="1" x14ac:dyDescent="0.3"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36:52" ht="14.4" customHeight="1" x14ac:dyDescent="0.3"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36:52" ht="14.4" customHeight="1" x14ac:dyDescent="0.3"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36:52" ht="14.4" customHeight="1" x14ac:dyDescent="0.3"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36:52" ht="14.4" customHeight="1" x14ac:dyDescent="0.3"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36:52" ht="14.4" customHeight="1" x14ac:dyDescent="0.3"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36:52" ht="14.4" customHeight="1" x14ac:dyDescent="0.3"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36:52" ht="14.4" customHeight="1" x14ac:dyDescent="0.3"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36:52" ht="14.4" customHeight="1" x14ac:dyDescent="0.3"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36:52" ht="14.4" customHeight="1" x14ac:dyDescent="0.3"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36:52" ht="14.4" customHeight="1" x14ac:dyDescent="0.3"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36:52" ht="14.4" customHeight="1" x14ac:dyDescent="0.3"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36:52" ht="14.4" customHeight="1" x14ac:dyDescent="0.3"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36:52" ht="14.4" customHeight="1" x14ac:dyDescent="0.3"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36:52" ht="14.4" customHeight="1" x14ac:dyDescent="0.3"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36:52" ht="14.4" customHeight="1" x14ac:dyDescent="0.3"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36:52" ht="14.4" customHeight="1" x14ac:dyDescent="0.3"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36:52" ht="14.4" customHeight="1" x14ac:dyDescent="0.3"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36:52" ht="14.4" customHeight="1" x14ac:dyDescent="0.3"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36:52" ht="14.4" customHeight="1" x14ac:dyDescent="0.3"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36:52" ht="14.4" customHeight="1" x14ac:dyDescent="0.3"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36:52" ht="14.4" customHeight="1" x14ac:dyDescent="0.3"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36:52" ht="14.4" customHeight="1" x14ac:dyDescent="0.3"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36:52" ht="14.4" customHeight="1" x14ac:dyDescent="0.3"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36:52" ht="14.4" customHeight="1" x14ac:dyDescent="0.3"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36:52" ht="14.4" customHeight="1" x14ac:dyDescent="0.3"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36:52" ht="14.4" customHeight="1" x14ac:dyDescent="0.3"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36:52" ht="14.4" customHeight="1" x14ac:dyDescent="0.3"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36:52" ht="14.4" customHeight="1" x14ac:dyDescent="0.3"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36:52" ht="14.4" customHeight="1" x14ac:dyDescent="0.3"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36:52" ht="14.4" customHeight="1" x14ac:dyDescent="0.3"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36:52" ht="14.4" customHeight="1" x14ac:dyDescent="0.3"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36:52" ht="14.4" customHeight="1" x14ac:dyDescent="0.3"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36:52" ht="14.4" customHeight="1" x14ac:dyDescent="0.3"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36:52" ht="14.4" customHeight="1" x14ac:dyDescent="0.3"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36:52" ht="14.4" customHeight="1" x14ac:dyDescent="0.3"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36:52" ht="14.4" customHeight="1" x14ac:dyDescent="0.3"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36:52" ht="14.4" customHeight="1" x14ac:dyDescent="0.3"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36:52" ht="14.4" customHeight="1" x14ac:dyDescent="0.3"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36:52" ht="14.4" customHeight="1" x14ac:dyDescent="0.3"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36:52" ht="14.4" customHeight="1" x14ac:dyDescent="0.3"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36:52" ht="14.4" customHeight="1" x14ac:dyDescent="0.3"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36:52" ht="14.4" customHeight="1" x14ac:dyDescent="0.3"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36:52" ht="14.4" customHeight="1" x14ac:dyDescent="0.3"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36:52" ht="14.4" customHeight="1" x14ac:dyDescent="0.3"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36:52" ht="14.4" customHeight="1" x14ac:dyDescent="0.3"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36:52" ht="14.4" customHeight="1" x14ac:dyDescent="0.3"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36:52" ht="14.4" customHeight="1" x14ac:dyDescent="0.3"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36:52" ht="14.4" customHeight="1" x14ac:dyDescent="0.3"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36:52" ht="14.4" customHeight="1" x14ac:dyDescent="0.3"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36:52" ht="14.4" customHeight="1" x14ac:dyDescent="0.3"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36:52" ht="14.4" customHeight="1" x14ac:dyDescent="0.3"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36:52" ht="14.4" customHeight="1" x14ac:dyDescent="0.3"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36:52" ht="14.4" customHeight="1" x14ac:dyDescent="0.3"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36:52" ht="14.4" customHeight="1" x14ac:dyDescent="0.3"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36:52" ht="14.4" customHeight="1" x14ac:dyDescent="0.3"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36:52" ht="14.4" customHeight="1" x14ac:dyDescent="0.3"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36:52" ht="14.4" customHeight="1" x14ac:dyDescent="0.3"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36:52" ht="14.4" customHeight="1" x14ac:dyDescent="0.3"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36:52" ht="14.4" customHeight="1" x14ac:dyDescent="0.3"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36:52" ht="14.4" customHeight="1" x14ac:dyDescent="0.3"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36:52" ht="14.4" customHeight="1" x14ac:dyDescent="0.3"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36:52" ht="14.4" customHeight="1" x14ac:dyDescent="0.3"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36:52" ht="14.4" customHeight="1" x14ac:dyDescent="0.3"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36:52" ht="14.4" customHeight="1" x14ac:dyDescent="0.3"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36:52" ht="14.4" customHeight="1" x14ac:dyDescent="0.3"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36:52" ht="14.4" customHeight="1" x14ac:dyDescent="0.3"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36:52" ht="14.4" customHeight="1" x14ac:dyDescent="0.3"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36:52" ht="14.4" customHeight="1" x14ac:dyDescent="0.3"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36:52" ht="14.4" customHeight="1" x14ac:dyDescent="0.3"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36:52" ht="14.4" customHeight="1" x14ac:dyDescent="0.3"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36:52" ht="14.4" customHeight="1" x14ac:dyDescent="0.3"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36:52" ht="14.4" customHeight="1" x14ac:dyDescent="0.3"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36:52" ht="14.4" customHeight="1" x14ac:dyDescent="0.3"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36:52" ht="14.4" customHeight="1" x14ac:dyDescent="0.3"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36:52" ht="14.4" customHeight="1" x14ac:dyDescent="0.3"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36:52" ht="14.4" customHeight="1" x14ac:dyDescent="0.3"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36:52" ht="14.4" customHeight="1" x14ac:dyDescent="0.3"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36:52" ht="14.4" customHeight="1" x14ac:dyDescent="0.3"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36:52" ht="14.4" customHeight="1" x14ac:dyDescent="0.3"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36:52" ht="14.4" customHeight="1" x14ac:dyDescent="0.3"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36:52" ht="14.4" customHeight="1" x14ac:dyDescent="0.3"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36:52" ht="14.4" customHeight="1" x14ac:dyDescent="0.3"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36:52" ht="14.4" customHeight="1" x14ac:dyDescent="0.3"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36:52" ht="14.4" customHeight="1" x14ac:dyDescent="0.3"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36:52" ht="14.4" customHeight="1" x14ac:dyDescent="0.3"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36:52" ht="14.4" customHeight="1" x14ac:dyDescent="0.3"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36:52" ht="14.4" customHeight="1" x14ac:dyDescent="0.3"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36:52" ht="14.4" customHeight="1" x14ac:dyDescent="0.3"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36:52" ht="14.4" customHeight="1" x14ac:dyDescent="0.3"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36:52" ht="14.4" customHeight="1" x14ac:dyDescent="0.3"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36:52" ht="14.4" customHeight="1" x14ac:dyDescent="0.3"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36:52" ht="14.4" customHeight="1" x14ac:dyDescent="0.3"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36:52" ht="14.4" customHeight="1" x14ac:dyDescent="0.3"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36:52" ht="14.4" customHeight="1" x14ac:dyDescent="0.3"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36:52" ht="14.4" customHeight="1" x14ac:dyDescent="0.3"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36:52" ht="14.4" customHeight="1" x14ac:dyDescent="0.3"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36:52" ht="14.4" customHeight="1" x14ac:dyDescent="0.3"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36:52" ht="14.4" customHeight="1" x14ac:dyDescent="0.3"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36:52" ht="14.4" customHeight="1" x14ac:dyDescent="0.3"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36:52" ht="14.4" customHeight="1" x14ac:dyDescent="0.3"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36:52" ht="14.4" customHeight="1" x14ac:dyDescent="0.3"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36:52" ht="14.4" customHeight="1" x14ac:dyDescent="0.3"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36:52" ht="14.4" customHeight="1" x14ac:dyDescent="0.3"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36:52" ht="14.4" customHeight="1" x14ac:dyDescent="0.3"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36:52" ht="14.4" customHeight="1" x14ac:dyDescent="0.3"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36:52" ht="14.4" customHeight="1" x14ac:dyDescent="0.3"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36:52" ht="14.4" customHeight="1" x14ac:dyDescent="0.3"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36:52" ht="14.4" customHeight="1" x14ac:dyDescent="0.3"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36:52" ht="14.4" customHeight="1" x14ac:dyDescent="0.3"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36:52" ht="14.4" customHeight="1" x14ac:dyDescent="0.3"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36:52" ht="14.4" customHeight="1" x14ac:dyDescent="0.3"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36:52" ht="14.4" customHeight="1" x14ac:dyDescent="0.3"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36:52" ht="14.4" customHeight="1" x14ac:dyDescent="0.3"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36:52" ht="14.4" customHeight="1" x14ac:dyDescent="0.3"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36:52" ht="14.4" customHeight="1" x14ac:dyDescent="0.3"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36:52" ht="14.4" customHeight="1" x14ac:dyDescent="0.3"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36:52" ht="14.4" customHeight="1" x14ac:dyDescent="0.3"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36:52" ht="14.4" customHeight="1" x14ac:dyDescent="0.3"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36:52" ht="14.4" customHeight="1" x14ac:dyDescent="0.3"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36:52" ht="14.4" customHeight="1" x14ac:dyDescent="0.3"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36:52" ht="14.4" customHeight="1" x14ac:dyDescent="0.3"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36:52" ht="14.4" customHeight="1" x14ac:dyDescent="0.3"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36:52" ht="14.4" customHeight="1" x14ac:dyDescent="0.3"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36:52" ht="14.4" customHeight="1" x14ac:dyDescent="0.3"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36:52" ht="14.4" customHeight="1" x14ac:dyDescent="0.3"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36:52" ht="14.4" customHeight="1" x14ac:dyDescent="0.3"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36:52" ht="14.4" customHeight="1" x14ac:dyDescent="0.3"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36:52" ht="14.4" customHeight="1" x14ac:dyDescent="0.3"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36:52" ht="14.4" customHeight="1" x14ac:dyDescent="0.3"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36:52" ht="14.4" customHeight="1" x14ac:dyDescent="0.3"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36:52" ht="14.4" customHeight="1" x14ac:dyDescent="0.3"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36:52" ht="14.4" customHeight="1" x14ac:dyDescent="0.3"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36:52" ht="14.4" customHeight="1" x14ac:dyDescent="0.3"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36:52" ht="14.4" customHeight="1" x14ac:dyDescent="0.3"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36:52" ht="14.4" customHeight="1" x14ac:dyDescent="0.3"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36:52" ht="14.4" customHeight="1" x14ac:dyDescent="0.3"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36:52" ht="14.4" customHeight="1" x14ac:dyDescent="0.3"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36:52" ht="14.4" customHeight="1" x14ac:dyDescent="0.3"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36:52" ht="14.4" customHeight="1" x14ac:dyDescent="0.3"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36:52" ht="14.4" customHeight="1" x14ac:dyDescent="0.3"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36:52" ht="14.4" customHeight="1" x14ac:dyDescent="0.3"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36:52" ht="14.4" customHeight="1" x14ac:dyDescent="0.3"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36:52" ht="14.4" customHeight="1" x14ac:dyDescent="0.3"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36:52" ht="14.4" customHeight="1" x14ac:dyDescent="0.3"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36:52" ht="14.4" customHeight="1" x14ac:dyDescent="0.3"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36:52" ht="14.4" customHeight="1" x14ac:dyDescent="0.3"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36:52" ht="14.4" customHeight="1" x14ac:dyDescent="0.3"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36:52" ht="14.4" customHeight="1" x14ac:dyDescent="0.3"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36:52" ht="14.4" customHeight="1" x14ac:dyDescent="0.3"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36:52" ht="14.4" customHeight="1" x14ac:dyDescent="0.3"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36:52" ht="14.4" customHeight="1" x14ac:dyDescent="0.3"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36:52" ht="14.4" customHeight="1" x14ac:dyDescent="0.3"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36:52" ht="14.4" customHeight="1" x14ac:dyDescent="0.3"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36:52" ht="14.4" customHeight="1" x14ac:dyDescent="0.3"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36:52" ht="14.4" customHeight="1" x14ac:dyDescent="0.3"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36:52" ht="14.4" customHeight="1" x14ac:dyDescent="0.3"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36:52" ht="14.4" customHeight="1" x14ac:dyDescent="0.3"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36:52" ht="14.4" customHeight="1" x14ac:dyDescent="0.3"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36:52" ht="14.4" customHeight="1" x14ac:dyDescent="0.3"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36:52" ht="14.4" customHeight="1" x14ac:dyDescent="0.3"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36:52" ht="14.4" customHeight="1" x14ac:dyDescent="0.3"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36:52" ht="14.4" customHeight="1" x14ac:dyDescent="0.3"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36:52" ht="14.4" customHeight="1" x14ac:dyDescent="0.3"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36:52" ht="14.4" customHeight="1" x14ac:dyDescent="0.3"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36:52" ht="14.4" customHeight="1" x14ac:dyDescent="0.3"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36:52" ht="14.4" customHeight="1" x14ac:dyDescent="0.3"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36:52" ht="14.4" customHeight="1" x14ac:dyDescent="0.3"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36:52" ht="14.4" customHeight="1" x14ac:dyDescent="0.3"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36:52" ht="14.4" customHeight="1" x14ac:dyDescent="0.3"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36:52" ht="14.4" customHeight="1" x14ac:dyDescent="0.3"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36:52" ht="14.4" customHeight="1" x14ac:dyDescent="0.3"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36:52" ht="14.4" customHeight="1" x14ac:dyDescent="0.3"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36:52" ht="14.4" customHeight="1" x14ac:dyDescent="0.3"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36:52" ht="14.4" customHeight="1" x14ac:dyDescent="0.3"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36:52" ht="14.4" customHeight="1" x14ac:dyDescent="0.3"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36:52" ht="14.4" customHeight="1" x14ac:dyDescent="0.3"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36:52" ht="14.4" customHeight="1" x14ac:dyDescent="0.3"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36:52" ht="14.4" customHeight="1" x14ac:dyDescent="0.3"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36:52" ht="14.4" customHeight="1" x14ac:dyDescent="0.3"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36:52" ht="14.4" customHeight="1" x14ac:dyDescent="0.3"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36:52" ht="14.4" customHeight="1" x14ac:dyDescent="0.3"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36:52" ht="14.4" customHeight="1" x14ac:dyDescent="0.3"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36:52" ht="14.4" customHeight="1" x14ac:dyDescent="0.3"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36:52" ht="14.4" customHeight="1" x14ac:dyDescent="0.3"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36:52" ht="14.4" customHeight="1" x14ac:dyDescent="0.3"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36:52" ht="14.4" customHeight="1" x14ac:dyDescent="0.3"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36:52" ht="14.4" customHeight="1" x14ac:dyDescent="0.3"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36:52" ht="14.4" customHeight="1" x14ac:dyDescent="0.3"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36:52" ht="14.4" customHeight="1" x14ac:dyDescent="0.3"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36:52" ht="14.4" customHeight="1" x14ac:dyDescent="0.3"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36:52" ht="14.4" customHeight="1" x14ac:dyDescent="0.3"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36:52" ht="14.4" customHeight="1" x14ac:dyDescent="0.3"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36:52" ht="14.4" customHeight="1" x14ac:dyDescent="0.3"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36:52" ht="14.4" customHeight="1" x14ac:dyDescent="0.3"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36:52" ht="14.4" customHeight="1" x14ac:dyDescent="0.3"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36:52" ht="14.4" customHeight="1" x14ac:dyDescent="0.3"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36:52" ht="14.4" customHeight="1" x14ac:dyDescent="0.3"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36:52" ht="14.4" customHeight="1" x14ac:dyDescent="0.3"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36:52" ht="14.4" customHeight="1" x14ac:dyDescent="0.3"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36:52" ht="14.4" customHeight="1" x14ac:dyDescent="0.3"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36:52" ht="14.4" customHeight="1" x14ac:dyDescent="0.3"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36:52" ht="14.4" customHeight="1" x14ac:dyDescent="0.3"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36:52" ht="14.4" customHeight="1" x14ac:dyDescent="0.3"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36:52" ht="14.4" customHeight="1" x14ac:dyDescent="0.3"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36:52" ht="14.4" customHeight="1" x14ac:dyDescent="0.3"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36:52" ht="14.4" customHeight="1" x14ac:dyDescent="0.3"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36:52" ht="14.4" customHeight="1" x14ac:dyDescent="0.3"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36:52" ht="14.4" customHeight="1" x14ac:dyDescent="0.3"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36:52" ht="14.4" customHeight="1" x14ac:dyDescent="0.3"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36:52" ht="14.4" customHeight="1" x14ac:dyDescent="0.3"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36:52" ht="14.4" customHeight="1" x14ac:dyDescent="0.3"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36:52" ht="14.4" customHeight="1" x14ac:dyDescent="0.3"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36:52" ht="14.4" customHeight="1" x14ac:dyDescent="0.3"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36:52" ht="14.4" customHeight="1" x14ac:dyDescent="0.3"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36:52" ht="14.4" customHeight="1" x14ac:dyDescent="0.3"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42" spans="36:52" ht="14.4" customHeight="1" x14ac:dyDescent="0.3"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36:52" ht="14.4" customHeight="1" x14ac:dyDescent="0.3"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36:52" ht="14.4" customHeight="1" x14ac:dyDescent="0.3"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36:52" ht="14.4" customHeight="1" x14ac:dyDescent="0.3"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36:52" ht="14.4" customHeight="1" x14ac:dyDescent="0.3"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36:52" ht="14.4" customHeight="1" x14ac:dyDescent="0.3"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51" spans="36:52" ht="14.4" customHeight="1" x14ac:dyDescent="0.3"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36:52" ht="14.4" customHeight="1" x14ac:dyDescent="0.3"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36:52" ht="14.4" customHeight="1" x14ac:dyDescent="0.3"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36:52" ht="14.4" customHeight="1" x14ac:dyDescent="0.3"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36:52" ht="14.4" customHeight="1" x14ac:dyDescent="0.3"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36:52" ht="14.4" customHeight="1" x14ac:dyDescent="0.3"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36:52" ht="14.4" customHeight="1" x14ac:dyDescent="0.3"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36:52" ht="14.4" customHeight="1" x14ac:dyDescent="0.3"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36:52" ht="14.4" customHeight="1" x14ac:dyDescent="0.3"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36:52" ht="14.4" customHeight="1" x14ac:dyDescent="0.3"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36:52" ht="14.4" customHeight="1" x14ac:dyDescent="0.3"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36:52" ht="14.4" customHeight="1" x14ac:dyDescent="0.3"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36:52" ht="14.4" customHeight="1" x14ac:dyDescent="0.3"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36:52" ht="14.4" customHeight="1" x14ac:dyDescent="0.3"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36:52" ht="14.4" customHeight="1" x14ac:dyDescent="0.3"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36:52" ht="14.4" customHeight="1" x14ac:dyDescent="0.3"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36:52" ht="14.4" customHeight="1" x14ac:dyDescent="0.3"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36:52" ht="14.4" customHeight="1" x14ac:dyDescent="0.3"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36:52" ht="14.4" customHeight="1" x14ac:dyDescent="0.3"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36:52" ht="14.4" customHeight="1" x14ac:dyDescent="0.3"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36:52" ht="14.4" customHeight="1" x14ac:dyDescent="0.3"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36:52" ht="14.4" customHeight="1" x14ac:dyDescent="0.3"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36:52" ht="14.4" customHeight="1" x14ac:dyDescent="0.3"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36:52" ht="14.4" customHeight="1" x14ac:dyDescent="0.3"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36:52" ht="14.4" customHeight="1" x14ac:dyDescent="0.3"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36:52" ht="14.4" customHeight="1" x14ac:dyDescent="0.3"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36:52" ht="14.4" customHeight="1" x14ac:dyDescent="0.3"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36:52" ht="14.4" customHeight="1" x14ac:dyDescent="0.3"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36:52" ht="14.4" customHeight="1" x14ac:dyDescent="0.3"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36:52" ht="14.4" customHeight="1" x14ac:dyDescent="0.3"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36:52" ht="14.4" customHeight="1" x14ac:dyDescent="0.3"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36:52" ht="14.4" customHeight="1" x14ac:dyDescent="0.3"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36:52" ht="14.4" customHeight="1" x14ac:dyDescent="0.3"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36:52" ht="14.4" customHeight="1" x14ac:dyDescent="0.3"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36:52" ht="14.4" customHeight="1" x14ac:dyDescent="0.3"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36:52" ht="14.4" customHeight="1" x14ac:dyDescent="0.3"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36:52" ht="14.4" customHeight="1" x14ac:dyDescent="0.3"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36:52" ht="14.4" customHeight="1" x14ac:dyDescent="0.3"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36:52" ht="14.4" customHeight="1" x14ac:dyDescent="0.3"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36:52" ht="14.4" customHeight="1" x14ac:dyDescent="0.3"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36:52" ht="14.4" customHeight="1" x14ac:dyDescent="0.3"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36:52" ht="14.4" customHeight="1" x14ac:dyDescent="0.3"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36:52" ht="14.4" customHeight="1" x14ac:dyDescent="0.3"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36:52" ht="14.4" customHeight="1" x14ac:dyDescent="0.3"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36:52" ht="14.4" customHeight="1" x14ac:dyDescent="0.3"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36:52" ht="14.4" customHeight="1" x14ac:dyDescent="0.3"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36:52" ht="14.4" customHeight="1" x14ac:dyDescent="0.3"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36:52" ht="14.4" customHeight="1" x14ac:dyDescent="0.3"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36:52" ht="14.4" customHeight="1" x14ac:dyDescent="0.3"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36:52" ht="14.4" customHeight="1" x14ac:dyDescent="0.3"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36:52" ht="14.4" customHeight="1" x14ac:dyDescent="0.3"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36:52" ht="14.4" customHeight="1" x14ac:dyDescent="0.3"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36:52" ht="14.4" customHeight="1" x14ac:dyDescent="0.3"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36:52" ht="14.4" customHeight="1" x14ac:dyDescent="0.3"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36:52" ht="14.4" customHeight="1" x14ac:dyDescent="0.3"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36:52" ht="14.4" customHeight="1" x14ac:dyDescent="0.3"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36:52" ht="14.4" customHeight="1" x14ac:dyDescent="0.3"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36:52" ht="14.4" customHeight="1" x14ac:dyDescent="0.3"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36:52" ht="14.4" customHeight="1" x14ac:dyDescent="0.3"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36:52" ht="14.4" customHeight="1" x14ac:dyDescent="0.3"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36:52" ht="14.4" customHeight="1" x14ac:dyDescent="0.3"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36:52" ht="14.4" customHeight="1" x14ac:dyDescent="0.3"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36:52" ht="14.4" customHeight="1" x14ac:dyDescent="0.3"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36:52" ht="14.4" customHeight="1" x14ac:dyDescent="0.3"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36:52" ht="14.4" customHeight="1" x14ac:dyDescent="0.3"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36:52" ht="14.4" customHeight="1" x14ac:dyDescent="0.3"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36:52" ht="14.4" customHeight="1" x14ac:dyDescent="0.3"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36:52" ht="14.4" customHeight="1" x14ac:dyDescent="0.3"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36:52" ht="14.4" customHeight="1" x14ac:dyDescent="0.3"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36:52" ht="14.4" customHeight="1" x14ac:dyDescent="0.3"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36:52" ht="14.4" customHeight="1" x14ac:dyDescent="0.3"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36:52" ht="14.4" customHeight="1" x14ac:dyDescent="0.3"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36:52" ht="14.4" customHeight="1" x14ac:dyDescent="0.3"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36:52" ht="14.4" customHeight="1" x14ac:dyDescent="0.3"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36:52" ht="14.4" customHeight="1" x14ac:dyDescent="0.3"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36:52" ht="14.4" customHeight="1" x14ac:dyDescent="0.3"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36:52" ht="14.4" customHeight="1" x14ac:dyDescent="0.3"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36:52" ht="14.4" customHeight="1" x14ac:dyDescent="0.3"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36:52" ht="14.4" customHeight="1" x14ac:dyDescent="0.3"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36:52" ht="14.4" customHeight="1" x14ac:dyDescent="0.3"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36:52" ht="14.4" customHeight="1" x14ac:dyDescent="0.3"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36:52" ht="14.4" customHeight="1" x14ac:dyDescent="0.3"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36:52" ht="14.4" customHeight="1" x14ac:dyDescent="0.3"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36:52" ht="14.4" customHeight="1" x14ac:dyDescent="0.3"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36:52" ht="14.4" customHeight="1" x14ac:dyDescent="0.3"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36:52" ht="14.4" customHeight="1" x14ac:dyDescent="0.3"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36:52" ht="14.4" customHeight="1" x14ac:dyDescent="0.3"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36:52" ht="14.4" customHeight="1" x14ac:dyDescent="0.3"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36:52" ht="14.4" customHeight="1" x14ac:dyDescent="0.3"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36:52" ht="14.4" customHeight="1" x14ac:dyDescent="0.3"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36:52" ht="14.4" customHeight="1" x14ac:dyDescent="0.3"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36:52" ht="14.4" customHeight="1" x14ac:dyDescent="0.3"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36:52" ht="14.4" customHeight="1" x14ac:dyDescent="0.3"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36:52" ht="14.4" customHeight="1" x14ac:dyDescent="0.3"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36:52" ht="14.4" customHeight="1" x14ac:dyDescent="0.3"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36:52" ht="14.4" customHeight="1" x14ac:dyDescent="0.3"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36:52" ht="14.4" customHeight="1" x14ac:dyDescent="0.3"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36:52" ht="14.4" customHeight="1" x14ac:dyDescent="0.3"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36:52" ht="14.4" customHeight="1" x14ac:dyDescent="0.3"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36:52" ht="14.4" customHeight="1" x14ac:dyDescent="0.3"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36:52" ht="14.4" customHeight="1" x14ac:dyDescent="0.3"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36:52" ht="14.4" customHeight="1" x14ac:dyDescent="0.3"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36:52" ht="14.4" customHeight="1" x14ac:dyDescent="0.3"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36:52" ht="14.4" customHeight="1" x14ac:dyDescent="0.3"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36:52" ht="14.4" customHeight="1" x14ac:dyDescent="0.3"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36:52" ht="14.4" customHeight="1" x14ac:dyDescent="0.3"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36:52" ht="14.4" customHeight="1" x14ac:dyDescent="0.3"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36:52" ht="14.4" customHeight="1" x14ac:dyDescent="0.3"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36:52" ht="14.4" customHeight="1" x14ac:dyDescent="0.3"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36:52" ht="14.4" customHeight="1" x14ac:dyDescent="0.3"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36:52" ht="14.4" customHeight="1" x14ac:dyDescent="0.3"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36:52" ht="14.4" customHeight="1" x14ac:dyDescent="0.3"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36:52" ht="14.4" customHeight="1" x14ac:dyDescent="0.3"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36:52" ht="14.4" customHeight="1" x14ac:dyDescent="0.3"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36:52" ht="14.4" customHeight="1" x14ac:dyDescent="0.3"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36:52" ht="14.4" customHeight="1" x14ac:dyDescent="0.3"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36:52" ht="14.4" customHeight="1" x14ac:dyDescent="0.3"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36:52" ht="14.4" customHeight="1" x14ac:dyDescent="0.3"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36:52" ht="14.4" customHeight="1" x14ac:dyDescent="0.3"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36:52" ht="14.4" customHeight="1" x14ac:dyDescent="0.3"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36:52" ht="14.4" customHeight="1" x14ac:dyDescent="0.3"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36:52" ht="14.4" customHeight="1" x14ac:dyDescent="0.3"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36:52" ht="14.4" customHeight="1" x14ac:dyDescent="0.3"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36:52" ht="14.4" customHeight="1" x14ac:dyDescent="0.3"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36:52" ht="14.4" customHeight="1" x14ac:dyDescent="0.3"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36:52" ht="14.4" customHeight="1" x14ac:dyDescent="0.3"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36:52" ht="14.4" customHeight="1" x14ac:dyDescent="0.3"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36:52" ht="14.4" customHeight="1" x14ac:dyDescent="0.3"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36:52" ht="14.4" customHeight="1" x14ac:dyDescent="0.3"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36:52" ht="14.4" customHeight="1" x14ac:dyDescent="0.3"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36:52" ht="14.4" customHeight="1" x14ac:dyDescent="0.3"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36:52" ht="14.4" customHeight="1" x14ac:dyDescent="0.3"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36:52" ht="14.4" customHeight="1" x14ac:dyDescent="0.3"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36:52" ht="14.4" customHeight="1" x14ac:dyDescent="0.3"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36:52" ht="14.4" customHeight="1" x14ac:dyDescent="0.3"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36:52" ht="14.4" customHeight="1" x14ac:dyDescent="0.3"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36:52" ht="14.4" customHeight="1" x14ac:dyDescent="0.3"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36:52" ht="14.4" customHeight="1" x14ac:dyDescent="0.3"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36:52" ht="14.4" customHeight="1" x14ac:dyDescent="0.3"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36:52" ht="14.4" customHeight="1" x14ac:dyDescent="0.3"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36:52" ht="14.4" customHeight="1" x14ac:dyDescent="0.3"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36:52" ht="14.4" customHeight="1" x14ac:dyDescent="0.3"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36:52" ht="14.4" customHeight="1" x14ac:dyDescent="0.3"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36:52" ht="14.4" customHeight="1" x14ac:dyDescent="0.3"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36:52" ht="14.4" customHeight="1" x14ac:dyDescent="0.3"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36:52" ht="14.4" customHeight="1" x14ac:dyDescent="0.3"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36:52" ht="14.4" customHeight="1" x14ac:dyDescent="0.3"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36:52" ht="14.4" customHeight="1" x14ac:dyDescent="0.3"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36:52" ht="14.4" customHeight="1" x14ac:dyDescent="0.3"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36:52" ht="14.4" customHeight="1" x14ac:dyDescent="0.3"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36:52" ht="14.4" customHeight="1" x14ac:dyDescent="0.3"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36:52" ht="14.4" customHeight="1" x14ac:dyDescent="0.3"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36:52" ht="14.4" customHeight="1" x14ac:dyDescent="0.3"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36:52" ht="14.4" customHeight="1" x14ac:dyDescent="0.3"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36:52" ht="14.4" customHeight="1" x14ac:dyDescent="0.3"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36:52" ht="14.4" customHeight="1" x14ac:dyDescent="0.3"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36:52" ht="14.4" customHeight="1" x14ac:dyDescent="0.3"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36:52" ht="14.4" customHeight="1" x14ac:dyDescent="0.3"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36:52" ht="14.4" customHeight="1" x14ac:dyDescent="0.3"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36:52" ht="14.4" customHeight="1" x14ac:dyDescent="0.3"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36:52" ht="14.4" customHeight="1" x14ac:dyDescent="0.3"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36:52" ht="14.4" customHeight="1" x14ac:dyDescent="0.3"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36:52" ht="14.4" customHeight="1" x14ac:dyDescent="0.3"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36:52" ht="14.4" customHeight="1" x14ac:dyDescent="0.3"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36:52" ht="14.4" customHeight="1" x14ac:dyDescent="0.3"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36:52" ht="14.4" customHeight="1" x14ac:dyDescent="0.3"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36:52" ht="14.4" customHeight="1" x14ac:dyDescent="0.3"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36:52" ht="14.4" customHeight="1" x14ac:dyDescent="0.3"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36:52" ht="14.4" customHeight="1" x14ac:dyDescent="0.3"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36:52" ht="14.4" customHeight="1" x14ac:dyDescent="0.3"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36:52" ht="14.4" customHeight="1" x14ac:dyDescent="0.3"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36:52" ht="14.4" customHeight="1" x14ac:dyDescent="0.3"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36:52" ht="14.4" customHeight="1" x14ac:dyDescent="0.3"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36:52" ht="14.4" customHeight="1" x14ac:dyDescent="0.3"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36:52" ht="14.4" customHeight="1" x14ac:dyDescent="0.3"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36:52" ht="14.4" customHeight="1" x14ac:dyDescent="0.3"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36:52" ht="14.4" customHeight="1" x14ac:dyDescent="0.3"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36:52" ht="14.4" customHeight="1" x14ac:dyDescent="0.3"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36:52" ht="14.4" customHeight="1" x14ac:dyDescent="0.3"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36:52" ht="14.4" customHeight="1" x14ac:dyDescent="0.3"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36:52" ht="14.4" customHeight="1" x14ac:dyDescent="0.3"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36:52" ht="14.4" customHeight="1" x14ac:dyDescent="0.3"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36:52" ht="14.4" customHeight="1" x14ac:dyDescent="0.3"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36:52" ht="14.4" customHeight="1" x14ac:dyDescent="0.3"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36:52" ht="14.4" customHeight="1" x14ac:dyDescent="0.3"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36:52" ht="14.4" customHeight="1" x14ac:dyDescent="0.3"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36:52" ht="14.4" customHeight="1" x14ac:dyDescent="0.3"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36:52" ht="14.4" customHeight="1" x14ac:dyDescent="0.3"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36:52" ht="14.4" customHeight="1" x14ac:dyDescent="0.3"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36:52" ht="14.4" customHeight="1" x14ac:dyDescent="0.3"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36:52" ht="14.4" customHeight="1" x14ac:dyDescent="0.3"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36:52" ht="14.4" customHeight="1" x14ac:dyDescent="0.3"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36:52" ht="14.4" customHeight="1" x14ac:dyDescent="0.3"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36:52" ht="14.4" customHeight="1" x14ac:dyDescent="0.3"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36:52" ht="14.4" customHeight="1" x14ac:dyDescent="0.3"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36:52" ht="14.4" customHeight="1" x14ac:dyDescent="0.3"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36:52" ht="14.4" customHeight="1" x14ac:dyDescent="0.3"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36:52" ht="14.4" customHeight="1" x14ac:dyDescent="0.3"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36:52" ht="14.4" customHeight="1" x14ac:dyDescent="0.3"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36:52" ht="14.4" customHeight="1" x14ac:dyDescent="0.3"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36:52" ht="14.4" customHeight="1" x14ac:dyDescent="0.3"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36:52" ht="14.4" customHeight="1" x14ac:dyDescent="0.3"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36:52" ht="14.4" customHeight="1" x14ac:dyDescent="0.3"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36:52" ht="14.4" customHeight="1" x14ac:dyDescent="0.3"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36:52" ht="14.4" customHeight="1" x14ac:dyDescent="0.3"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36:52" ht="14.4" customHeight="1" x14ac:dyDescent="0.3"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36:52" ht="14.4" customHeight="1" x14ac:dyDescent="0.3"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36:52" ht="14.4" customHeight="1" x14ac:dyDescent="0.3"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36:52" ht="14.4" customHeight="1" x14ac:dyDescent="0.3"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36:52" ht="14.4" customHeight="1" x14ac:dyDescent="0.3"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36:52" ht="14.4" customHeight="1" x14ac:dyDescent="0.3"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36:52" ht="14.4" customHeight="1" x14ac:dyDescent="0.3"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36:52" ht="14.4" customHeight="1" x14ac:dyDescent="0.3"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36:52" ht="14.4" customHeight="1" x14ac:dyDescent="0.3"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36:52" ht="14.4" customHeight="1" x14ac:dyDescent="0.3"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36:52" ht="14.4" customHeight="1" x14ac:dyDescent="0.3"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36:52" ht="14.4" customHeight="1" x14ac:dyDescent="0.3"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36:52" ht="14.4" customHeight="1" x14ac:dyDescent="0.3"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36:52" ht="14.4" customHeight="1" x14ac:dyDescent="0.3"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36:52" ht="14.4" customHeight="1" x14ac:dyDescent="0.3"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36:52" ht="14.4" customHeight="1" x14ac:dyDescent="0.3"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36:52" ht="14.4" customHeight="1" x14ac:dyDescent="0.3"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36:52" ht="14.4" customHeight="1" x14ac:dyDescent="0.3"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36:52" ht="14.4" customHeight="1" x14ac:dyDescent="0.3"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36:52" ht="14.4" customHeight="1" x14ac:dyDescent="0.3"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36:52" ht="14.4" customHeight="1" x14ac:dyDescent="0.3"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36:52" ht="14.4" customHeight="1" x14ac:dyDescent="0.3"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36:52" ht="14.4" customHeight="1" x14ac:dyDescent="0.3"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36:52" ht="14.4" customHeight="1" x14ac:dyDescent="0.3"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36:52" ht="14.4" customHeight="1" x14ac:dyDescent="0.3"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36:52" ht="14.4" customHeight="1" x14ac:dyDescent="0.3"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36:52" ht="14.4" customHeight="1" x14ac:dyDescent="0.3"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36:52" ht="14.4" customHeight="1" x14ac:dyDescent="0.3"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36:52" ht="14.4" customHeight="1" x14ac:dyDescent="0.3"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36:52" ht="14.4" customHeight="1" x14ac:dyDescent="0.3"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36:52" ht="14.4" customHeight="1" x14ac:dyDescent="0.3"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36:52" ht="14.4" customHeight="1" x14ac:dyDescent="0.3"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36:52" ht="14.4" customHeight="1" x14ac:dyDescent="0.3"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36:52" ht="14.4" customHeight="1" x14ac:dyDescent="0.3"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36:52" ht="14.4" customHeight="1" x14ac:dyDescent="0.3"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36:52" ht="14.4" customHeight="1" x14ac:dyDescent="0.3"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36:52" ht="14.4" customHeight="1" x14ac:dyDescent="0.3"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36:52" ht="14.4" customHeight="1" x14ac:dyDescent="0.3"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36:52" ht="14.4" customHeight="1" x14ac:dyDescent="0.3"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36:52" ht="14.4" customHeight="1" x14ac:dyDescent="0.3"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36:52" ht="14.4" customHeight="1" x14ac:dyDescent="0.3"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36:52" ht="14.4" customHeight="1" x14ac:dyDescent="0.3"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36:52" ht="14.4" customHeight="1" x14ac:dyDescent="0.3"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36:52" ht="14.4" customHeight="1" x14ac:dyDescent="0.3"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36:52" ht="14.4" customHeight="1" x14ac:dyDescent="0.3"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36:52" ht="14.4" customHeight="1" x14ac:dyDescent="0.3"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36:52" ht="14.4" customHeight="1" x14ac:dyDescent="0.3"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36:52" ht="14.4" customHeight="1" x14ac:dyDescent="0.3"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36:52" ht="14.4" customHeight="1" x14ac:dyDescent="0.3"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36:52" ht="14.4" customHeight="1" x14ac:dyDescent="0.3"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36:52" ht="14.4" customHeight="1" x14ac:dyDescent="0.3"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36:52" ht="14.4" customHeight="1" x14ac:dyDescent="0.3"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36:52" ht="14.4" customHeight="1" x14ac:dyDescent="0.3"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36:52" ht="14.4" customHeight="1" x14ac:dyDescent="0.3"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36:52" ht="14.4" customHeight="1" x14ac:dyDescent="0.3"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36:52" ht="14.4" customHeight="1" x14ac:dyDescent="0.3"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36:52" ht="14.4" customHeight="1" x14ac:dyDescent="0.3"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36:52" ht="14.4" customHeight="1" x14ac:dyDescent="0.3"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36:52" ht="14.4" customHeight="1" x14ac:dyDescent="0.3"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36:52" ht="14.4" customHeight="1" x14ac:dyDescent="0.3"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36:52" ht="14.4" customHeight="1" x14ac:dyDescent="0.3"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36:52" ht="14.4" customHeight="1" x14ac:dyDescent="0.3"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36:52" ht="14.4" customHeight="1" x14ac:dyDescent="0.3"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36:52" ht="14.4" customHeight="1" x14ac:dyDescent="0.3"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36:52" ht="14.4" customHeight="1" x14ac:dyDescent="0.3"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36:52" ht="14.4" customHeight="1" x14ac:dyDescent="0.3"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36:52" ht="14.4" customHeight="1" x14ac:dyDescent="0.3"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36:52" ht="14.4" customHeight="1" x14ac:dyDescent="0.3"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36:52" ht="14.4" customHeight="1" x14ac:dyDescent="0.3"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36:52" ht="14.4" customHeight="1" x14ac:dyDescent="0.3"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36:52" ht="14.4" customHeight="1" x14ac:dyDescent="0.3"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36:52" ht="14.4" customHeight="1" x14ac:dyDescent="0.3"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36:52" ht="14.4" customHeight="1" x14ac:dyDescent="0.3"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36:52" ht="14.4" customHeight="1" x14ac:dyDescent="0.3"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36:52" ht="14.4" customHeight="1" x14ac:dyDescent="0.3"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36:52" ht="14.4" customHeight="1" x14ac:dyDescent="0.3"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36:52" ht="14.4" customHeight="1" x14ac:dyDescent="0.3"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36:52" ht="14.4" customHeight="1" x14ac:dyDescent="0.3"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36:52" ht="14.4" customHeight="1" x14ac:dyDescent="0.3"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36:52" ht="14.4" customHeight="1" x14ac:dyDescent="0.3"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36:52" ht="14.4" customHeight="1" x14ac:dyDescent="0.3"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36:52" ht="14.4" customHeight="1" x14ac:dyDescent="0.3"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36:52" ht="14.4" customHeight="1" x14ac:dyDescent="0.3"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36:52" ht="14.4" customHeight="1" x14ac:dyDescent="0.3"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36:52" ht="14.4" customHeight="1" x14ac:dyDescent="0.3"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36:52" ht="14.4" customHeight="1" x14ac:dyDescent="0.3"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36:52" ht="14.4" customHeight="1" x14ac:dyDescent="0.3"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36:52" ht="14.4" customHeight="1" x14ac:dyDescent="0.3"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36:52" ht="14.4" customHeight="1" x14ac:dyDescent="0.3"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36:52" ht="14.4" customHeight="1" x14ac:dyDescent="0.3"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36:52" ht="14.4" customHeight="1" x14ac:dyDescent="0.3"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36:52" ht="14.4" customHeight="1" x14ac:dyDescent="0.3"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36:52" ht="14.4" customHeight="1" x14ac:dyDescent="0.3"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36:52" ht="14.4" customHeight="1" x14ac:dyDescent="0.3"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36:52" ht="14.4" customHeight="1" x14ac:dyDescent="0.3"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36:52" ht="14.4" customHeight="1" x14ac:dyDescent="0.3"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36:52" ht="14.4" customHeight="1" x14ac:dyDescent="0.3"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36:52" ht="14.4" customHeight="1" x14ac:dyDescent="0.3"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36:52" ht="14.4" customHeight="1" x14ac:dyDescent="0.3"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36:52" ht="14.4" customHeight="1" x14ac:dyDescent="0.3"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36:52" ht="14.4" customHeight="1" x14ac:dyDescent="0.3"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36:52" ht="14.4" customHeight="1" x14ac:dyDescent="0.3"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36:52" ht="14.4" customHeight="1" x14ac:dyDescent="0.3"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36:52" ht="14.4" customHeight="1" x14ac:dyDescent="0.3"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36:52" ht="14.4" customHeight="1" x14ac:dyDescent="0.3"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36:52" ht="14.4" customHeight="1" x14ac:dyDescent="0.3"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36:52" ht="14.4" customHeight="1" x14ac:dyDescent="0.3"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36:52" ht="14.4" customHeight="1" x14ac:dyDescent="0.3"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36:52" ht="14.4" customHeight="1" x14ac:dyDescent="0.3"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36:52" ht="14.4" customHeight="1" x14ac:dyDescent="0.3"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36:52" ht="14.4" customHeight="1" x14ac:dyDescent="0.3"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36:52" ht="14.4" customHeight="1" x14ac:dyDescent="0.3"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36:52" ht="14.4" customHeight="1" x14ac:dyDescent="0.3"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36:52" ht="14.4" customHeight="1" x14ac:dyDescent="0.3"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36:52" ht="14.4" customHeight="1" x14ac:dyDescent="0.3"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36:52" ht="14.4" customHeight="1" x14ac:dyDescent="0.3"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36:52" ht="14.4" customHeight="1" x14ac:dyDescent="0.3"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36:52" ht="14.4" customHeight="1" x14ac:dyDescent="0.3"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36:52" ht="14.4" customHeight="1" x14ac:dyDescent="0.3"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36:52" ht="14.4" customHeight="1" x14ac:dyDescent="0.3"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36:52" ht="14.4" customHeight="1" x14ac:dyDescent="0.3"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36:52" ht="14.4" customHeight="1" x14ac:dyDescent="0.3"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36:52" ht="14.4" customHeight="1" x14ac:dyDescent="0.3"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36:52" ht="14.4" customHeight="1" x14ac:dyDescent="0.3"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36:52" ht="14.4" customHeight="1" x14ac:dyDescent="0.3"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36:52" ht="14.4" customHeight="1" x14ac:dyDescent="0.3"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36:52" ht="14.4" customHeight="1" x14ac:dyDescent="0.3"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36:52" ht="14.4" customHeight="1" x14ac:dyDescent="0.3"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36:52" ht="14.4" customHeight="1" x14ac:dyDescent="0.3"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36:52" ht="14.4" customHeight="1" x14ac:dyDescent="0.3"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36:52" ht="14.4" customHeight="1" x14ac:dyDescent="0.3"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36:52" ht="14.4" customHeight="1" x14ac:dyDescent="0.3"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36:52" ht="14.4" customHeight="1" x14ac:dyDescent="0.3"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36:52" ht="14.4" customHeight="1" x14ac:dyDescent="0.3"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36:52" ht="14.4" customHeight="1" x14ac:dyDescent="0.3"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36:52" ht="14.4" customHeight="1" x14ac:dyDescent="0.3"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36:52" ht="14.4" customHeight="1" x14ac:dyDescent="0.3"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36:52" ht="14.4" customHeight="1" x14ac:dyDescent="0.3"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36:52" ht="14.4" customHeight="1" x14ac:dyDescent="0.3"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36:52" ht="14.4" customHeight="1" x14ac:dyDescent="0.3"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36:52" ht="14.4" customHeight="1" x14ac:dyDescent="0.3"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36:52" ht="14.4" customHeight="1" x14ac:dyDescent="0.3"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36:52" ht="14.4" customHeight="1" x14ac:dyDescent="0.3"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36:52" ht="14.4" customHeight="1" x14ac:dyDescent="0.3"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36:52" ht="14.4" customHeight="1" x14ac:dyDescent="0.3"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36:52" ht="14.4" customHeight="1" x14ac:dyDescent="0.3"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36:52" ht="14.4" customHeight="1" x14ac:dyDescent="0.3"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36:52" ht="14.4" customHeight="1" x14ac:dyDescent="0.3"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36:52" ht="14.4" customHeight="1" x14ac:dyDescent="0.3"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36:52" ht="14.4" customHeight="1" x14ac:dyDescent="0.3"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36:52" ht="14.4" customHeight="1" x14ac:dyDescent="0.3"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36:52" ht="14.4" customHeight="1" x14ac:dyDescent="0.3"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36:52" ht="14.4" customHeight="1" x14ac:dyDescent="0.3"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36:52" ht="14.4" customHeight="1" x14ac:dyDescent="0.3"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36:52" ht="14.4" customHeight="1" x14ac:dyDescent="0.3"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36:52" ht="14.4" customHeight="1" x14ac:dyDescent="0.3"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36:52" ht="14.4" customHeight="1" x14ac:dyDescent="0.3"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36:52" ht="14.4" customHeight="1" x14ac:dyDescent="0.3"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36:52" ht="14.4" customHeight="1" x14ac:dyDescent="0.3"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36:52" ht="14.4" customHeight="1" x14ac:dyDescent="0.3"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36:52" ht="14.4" customHeight="1" x14ac:dyDescent="0.3"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36:52" ht="14.4" customHeight="1" x14ac:dyDescent="0.3"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36:52" ht="14.4" customHeight="1" x14ac:dyDescent="0.3"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36:52" ht="14.4" customHeight="1" x14ac:dyDescent="0.3"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36:52" ht="14.4" customHeight="1" x14ac:dyDescent="0.3"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36:52" ht="14.4" customHeight="1" x14ac:dyDescent="0.3"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36:52" ht="14.4" customHeight="1" x14ac:dyDescent="0.3"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36:52" ht="14.4" customHeight="1" x14ac:dyDescent="0.3"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36:52" ht="14.4" customHeight="1" x14ac:dyDescent="0.3"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36:52" ht="14.4" customHeight="1" x14ac:dyDescent="0.3"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36:52" ht="14.4" customHeight="1" x14ac:dyDescent="0.3"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36:52" ht="14.4" customHeight="1" x14ac:dyDescent="0.3"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36:52" ht="14.4" customHeight="1" x14ac:dyDescent="0.3"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36:52" ht="14.4" customHeight="1" x14ac:dyDescent="0.3"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36:52" ht="14.4" customHeight="1" x14ac:dyDescent="0.3"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36:52" ht="14.4" customHeight="1" x14ac:dyDescent="0.3"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36:52" ht="14.4" customHeight="1" x14ac:dyDescent="0.3"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36:52" ht="14.4" customHeight="1" x14ac:dyDescent="0.3"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36:52" ht="14.4" customHeight="1" x14ac:dyDescent="0.3"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36:52" ht="14.4" customHeight="1" x14ac:dyDescent="0.3"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36:52" ht="14.4" customHeight="1" x14ac:dyDescent="0.3"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36:52" ht="14.4" customHeight="1" x14ac:dyDescent="0.3"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36:52" ht="14.4" customHeight="1" x14ac:dyDescent="0.3"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36:52" ht="14.4" customHeight="1" x14ac:dyDescent="0.3"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36:52" ht="14.4" customHeight="1" x14ac:dyDescent="0.3"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36:52" ht="14.4" customHeight="1" x14ac:dyDescent="0.3"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36:52" ht="14.4" customHeight="1" x14ac:dyDescent="0.3"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36:52" ht="14.4" customHeight="1" x14ac:dyDescent="0.3"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36:52" ht="14.4" customHeight="1" x14ac:dyDescent="0.3"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36:52" ht="14.4" customHeight="1" x14ac:dyDescent="0.3"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36:52" ht="14.4" customHeight="1" x14ac:dyDescent="0.3"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36:52" ht="14.4" customHeight="1" x14ac:dyDescent="0.3"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36:52" ht="14.4" customHeight="1" x14ac:dyDescent="0.3"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36:52" ht="14.4" customHeight="1" x14ac:dyDescent="0.3"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36:52" ht="14.4" customHeight="1" x14ac:dyDescent="0.3"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36:52" ht="14.4" customHeight="1" x14ac:dyDescent="0.3"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36:52" ht="14.4" customHeight="1" x14ac:dyDescent="0.3"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36:52" ht="14.4" customHeight="1" x14ac:dyDescent="0.3"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36:52" ht="14.4" customHeight="1" x14ac:dyDescent="0.3"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36:52" ht="14.4" customHeight="1" x14ac:dyDescent="0.3"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36:52" ht="14.4" customHeight="1" x14ac:dyDescent="0.3"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36:52" ht="14.4" customHeight="1" x14ac:dyDescent="0.3"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36:52" ht="14.4" customHeight="1" x14ac:dyDescent="0.3"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36:52" ht="14.4" customHeight="1" x14ac:dyDescent="0.3"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36:52" ht="14.4" customHeight="1" x14ac:dyDescent="0.3"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36:52" ht="14.4" customHeight="1" x14ac:dyDescent="0.3"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36:52" ht="14.4" customHeight="1" x14ac:dyDescent="0.3"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36:52" ht="14.4" customHeight="1" x14ac:dyDescent="0.3"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36:52" ht="14.4" customHeight="1" x14ac:dyDescent="0.3"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36:52" ht="14.4" customHeight="1" x14ac:dyDescent="0.3"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36:52" ht="14.4" customHeight="1" x14ac:dyDescent="0.3"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36:52" ht="14.4" customHeight="1" x14ac:dyDescent="0.3"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36:52" ht="14.4" customHeight="1" x14ac:dyDescent="0.3"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36:52" ht="14.4" customHeight="1" x14ac:dyDescent="0.3"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36:52" ht="14.4" customHeight="1" x14ac:dyDescent="0.3"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36:52" ht="14.4" customHeight="1" x14ac:dyDescent="0.3"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36:52" ht="14.4" customHeight="1" x14ac:dyDescent="0.3"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36:52" ht="14.4" customHeight="1" x14ac:dyDescent="0.3"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36:52" ht="14.4" customHeight="1" x14ac:dyDescent="0.3"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36:52" ht="14.4" customHeight="1" x14ac:dyDescent="0.3"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36:52" ht="14.4" customHeight="1" x14ac:dyDescent="0.3"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36:52" ht="14.4" customHeight="1" x14ac:dyDescent="0.3"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36:52" ht="14.4" customHeight="1" x14ac:dyDescent="0.3"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36:52" ht="14.4" customHeight="1" x14ac:dyDescent="0.3"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36:52" ht="14.4" customHeight="1" x14ac:dyDescent="0.3"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36:52" ht="14.4" customHeight="1" x14ac:dyDescent="0.3"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36:52" ht="14.4" customHeight="1" x14ac:dyDescent="0.3"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36:52" ht="14.4" customHeight="1" x14ac:dyDescent="0.3"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36:52" ht="14.4" customHeight="1" x14ac:dyDescent="0.3"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36:52" ht="14.4" customHeight="1" x14ac:dyDescent="0.3"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36:52" ht="14.4" customHeight="1" x14ac:dyDescent="0.3"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36:52" ht="14.4" customHeight="1" x14ac:dyDescent="0.3"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36:52" ht="14.4" customHeight="1" x14ac:dyDescent="0.3"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36:52" ht="14.4" customHeight="1" x14ac:dyDescent="0.3"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36:52" ht="14.4" customHeight="1" x14ac:dyDescent="0.3"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36:52" ht="14.4" customHeight="1" x14ac:dyDescent="0.3"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36:52" ht="14.4" customHeight="1" x14ac:dyDescent="0.3"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36:52" ht="14.4" customHeight="1" x14ac:dyDescent="0.3"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36:52" ht="14.4" customHeight="1" x14ac:dyDescent="0.3"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36:52" ht="14.4" customHeight="1" x14ac:dyDescent="0.3"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36:52" ht="14.4" customHeight="1" x14ac:dyDescent="0.3"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36:52" ht="14.4" customHeight="1" x14ac:dyDescent="0.3"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36:52" ht="14.4" customHeight="1" x14ac:dyDescent="0.3"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36:52" ht="14.4" customHeight="1" x14ac:dyDescent="0.3"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36:52" ht="14.4" customHeight="1" x14ac:dyDescent="0.3"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36:52" ht="14.4" customHeight="1" x14ac:dyDescent="0.3"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36:52" ht="14.4" customHeight="1" x14ac:dyDescent="0.3"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36:52" ht="14.4" customHeight="1" x14ac:dyDescent="0.3"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36:52" ht="14.4" customHeight="1" x14ac:dyDescent="0.3"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36:52" ht="14.4" customHeight="1" x14ac:dyDescent="0.3"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36:52" ht="14.4" customHeight="1" x14ac:dyDescent="0.3"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36:52" ht="14.4" customHeight="1" x14ac:dyDescent="0.3"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36:52" ht="14.4" customHeight="1" x14ac:dyDescent="0.3"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36:52" ht="14.4" customHeight="1" x14ac:dyDescent="0.3"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36:52" ht="14.4" customHeight="1" x14ac:dyDescent="0.3"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36:52" ht="14.4" customHeight="1" x14ac:dyDescent="0.3"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36:52" ht="14.4" customHeight="1" x14ac:dyDescent="0.3"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36:52" ht="14.4" customHeight="1" x14ac:dyDescent="0.3"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36:52" ht="14.4" customHeight="1" x14ac:dyDescent="0.3"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36:52" ht="14.4" customHeight="1" x14ac:dyDescent="0.3"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36:52" ht="14.4" customHeight="1" x14ac:dyDescent="0.3"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36:52" ht="14.4" customHeight="1" x14ac:dyDescent="0.3"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36:52" ht="14.4" customHeight="1" x14ac:dyDescent="0.3"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36:52" ht="14.4" customHeight="1" x14ac:dyDescent="0.3"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36:52" ht="14.4" customHeight="1" x14ac:dyDescent="0.3"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36:52" ht="14.4" customHeight="1" x14ac:dyDescent="0.3"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36:52" ht="14.4" customHeight="1" x14ac:dyDescent="0.3"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36:52" ht="14.4" customHeight="1" x14ac:dyDescent="0.3"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36:52" ht="14.4" customHeight="1" x14ac:dyDescent="0.3"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36:52" ht="14.4" customHeight="1" x14ac:dyDescent="0.3"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36:52" ht="14.4" customHeight="1" x14ac:dyDescent="0.3"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36:52" ht="14.4" customHeight="1" x14ac:dyDescent="0.3"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36:52" ht="14.4" customHeight="1" x14ac:dyDescent="0.3"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36:52" ht="14.4" customHeight="1" x14ac:dyDescent="0.3"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36:52" ht="14.4" customHeight="1" x14ac:dyDescent="0.3"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36:52" ht="14.4" customHeight="1" x14ac:dyDescent="0.3"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36:52" ht="14.4" customHeight="1" x14ac:dyDescent="0.3"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36:52" ht="14.4" customHeight="1" x14ac:dyDescent="0.3"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36:52" ht="14.4" customHeight="1" x14ac:dyDescent="0.3"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36:52" ht="14.4" customHeight="1" x14ac:dyDescent="0.3"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36:52" ht="14.4" customHeight="1" x14ac:dyDescent="0.3"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36:52" ht="14.4" customHeight="1" x14ac:dyDescent="0.3"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36:52" ht="14.4" customHeight="1" x14ac:dyDescent="0.3"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36:52" ht="14.4" customHeight="1" x14ac:dyDescent="0.3"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36:52" ht="14.4" customHeight="1" x14ac:dyDescent="0.3"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36:52" ht="14.4" customHeight="1" x14ac:dyDescent="0.3"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36:52" ht="14.4" customHeight="1" x14ac:dyDescent="0.3"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36:52" ht="14.4" customHeight="1" x14ac:dyDescent="0.3"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36:52" ht="14.4" customHeight="1" x14ac:dyDescent="0.3"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36:52" ht="14.4" customHeight="1" x14ac:dyDescent="0.3"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36:52" ht="14.4" customHeight="1" x14ac:dyDescent="0.3"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36:52" ht="14.4" customHeight="1" x14ac:dyDescent="0.3"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36:52" ht="14.4" customHeight="1" x14ac:dyDescent="0.3"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36:52" ht="14.4" customHeight="1" x14ac:dyDescent="0.3"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36:52" ht="14.4" customHeight="1" x14ac:dyDescent="0.3"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36:52" ht="14.4" customHeight="1" x14ac:dyDescent="0.3"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36:52" ht="14.4" customHeight="1" x14ac:dyDescent="0.3"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36:52" ht="14.4" customHeight="1" x14ac:dyDescent="0.3"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36:52" ht="14.4" customHeight="1" x14ac:dyDescent="0.3"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36:52" ht="14.4" customHeight="1" x14ac:dyDescent="0.3"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36:52" ht="14.4" customHeight="1" x14ac:dyDescent="0.3"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36:52" ht="14.4" customHeight="1" x14ac:dyDescent="0.3"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36:52" ht="14.4" customHeight="1" x14ac:dyDescent="0.3"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36:52" ht="14.4" customHeight="1" x14ac:dyDescent="0.3"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36:52" ht="14.4" customHeight="1" x14ac:dyDescent="0.3"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36:52" ht="14.4" customHeight="1" x14ac:dyDescent="0.3"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36:52" ht="14.4" customHeight="1" x14ac:dyDescent="0.3"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36:52" ht="14.4" customHeight="1" x14ac:dyDescent="0.3"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36:52" ht="14.4" customHeight="1" x14ac:dyDescent="0.3"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36:52" ht="14.4" customHeight="1" x14ac:dyDescent="0.3"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36:52" ht="14.4" customHeight="1" x14ac:dyDescent="0.3"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36:52" ht="14.4" customHeight="1" x14ac:dyDescent="0.3"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36:52" ht="14.4" customHeight="1" x14ac:dyDescent="0.3"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36:52" ht="14.4" customHeight="1" x14ac:dyDescent="0.3"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36:52" ht="14.4" customHeight="1" x14ac:dyDescent="0.3"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36:52" ht="14.4" customHeight="1" x14ac:dyDescent="0.3"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36:52" ht="14.4" customHeight="1" x14ac:dyDescent="0.3"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36:52" ht="14.4" customHeight="1" x14ac:dyDescent="0.3"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36:52" ht="14.4" customHeight="1" x14ac:dyDescent="0.3"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36:52" ht="14.4" customHeight="1" x14ac:dyDescent="0.3"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36:52" ht="14.4" customHeight="1" x14ac:dyDescent="0.3"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36:52" ht="14.4" customHeight="1" x14ac:dyDescent="0.3"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36:52" ht="14.4" customHeight="1" x14ac:dyDescent="0.3"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36:52" ht="14.4" customHeight="1" x14ac:dyDescent="0.3"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36:52" ht="14.4" customHeight="1" x14ac:dyDescent="0.3"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36:52" ht="14.4" customHeight="1" x14ac:dyDescent="0.3"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36:52" ht="14.4" customHeight="1" x14ac:dyDescent="0.3"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36:52" ht="14.4" customHeight="1" x14ac:dyDescent="0.3"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36:52" ht="14.4" customHeight="1" x14ac:dyDescent="0.3"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36:52" ht="14.4" customHeight="1" x14ac:dyDescent="0.3"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36:52" ht="14.4" customHeight="1" x14ac:dyDescent="0.3"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36:52" ht="14.4" customHeight="1" x14ac:dyDescent="0.3"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36:52" ht="14.4" customHeight="1" x14ac:dyDescent="0.3"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36:52" ht="14.4" customHeight="1" x14ac:dyDescent="0.3"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36:52" ht="14.4" customHeight="1" x14ac:dyDescent="0.3"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36:52" ht="14.4" customHeight="1" x14ac:dyDescent="0.3"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36:52" ht="14.4" customHeight="1" x14ac:dyDescent="0.3"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36:52" ht="14.4" customHeight="1" x14ac:dyDescent="0.3"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36:52" ht="14.4" customHeight="1" x14ac:dyDescent="0.3"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36:52" ht="14.4" customHeight="1" x14ac:dyDescent="0.3"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36:52" ht="14.4" customHeight="1" x14ac:dyDescent="0.3"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36:52" ht="14.4" customHeight="1" x14ac:dyDescent="0.3"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36:52" ht="14.4" customHeight="1" x14ac:dyDescent="0.3"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36:52" ht="14.4" customHeight="1" x14ac:dyDescent="0.3"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36:52" ht="14.4" customHeight="1" x14ac:dyDescent="0.3"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36:52" ht="14.4" customHeight="1" x14ac:dyDescent="0.3"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36:52" ht="14.4" customHeight="1" x14ac:dyDescent="0.3"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36:52" ht="14.4" customHeight="1" x14ac:dyDescent="0.3"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36:52" ht="14.4" customHeight="1" x14ac:dyDescent="0.3"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36:52" ht="14.4" customHeight="1" x14ac:dyDescent="0.3"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36:52" ht="14.4" customHeight="1" x14ac:dyDescent="0.3"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36:52" ht="14.4" customHeight="1" x14ac:dyDescent="0.3"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36:52" ht="14.4" customHeight="1" x14ac:dyDescent="0.3"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36:52" ht="14.4" customHeight="1" x14ac:dyDescent="0.3"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36:52" ht="14.4" customHeight="1" x14ac:dyDescent="0.3"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36:52" ht="14.4" customHeight="1" x14ac:dyDescent="0.3"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36:52" ht="14.4" customHeight="1" x14ac:dyDescent="0.3"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36:52" ht="14.4" customHeight="1" x14ac:dyDescent="0.3"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36:52" ht="14.4" customHeight="1" x14ac:dyDescent="0.3"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36:52" ht="14.4" customHeight="1" x14ac:dyDescent="0.3"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36:52" ht="14.4" customHeight="1" x14ac:dyDescent="0.3"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36:52" ht="14.4" customHeight="1" x14ac:dyDescent="0.3"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36:52" ht="14.4" customHeight="1" x14ac:dyDescent="0.3"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36:52" ht="14.4" customHeight="1" x14ac:dyDescent="0.3"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36:52" ht="14.4" customHeight="1" x14ac:dyDescent="0.3"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36:52" ht="14.4" customHeight="1" x14ac:dyDescent="0.3"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36:52" ht="14.4" customHeight="1" x14ac:dyDescent="0.3"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36:52" ht="14.4" customHeight="1" x14ac:dyDescent="0.3"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36:52" ht="14.4" customHeight="1" x14ac:dyDescent="0.3"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36:52" ht="14.4" customHeight="1" x14ac:dyDescent="0.3"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36:52" ht="14.4" customHeight="1" x14ac:dyDescent="0.3"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36:52" ht="14.4" customHeight="1" x14ac:dyDescent="0.3"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36:52" ht="14.4" customHeight="1" x14ac:dyDescent="0.3"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36:52" ht="14.4" customHeight="1" x14ac:dyDescent="0.3"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36:52" ht="14.4" customHeight="1" x14ac:dyDescent="0.3"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36:52" ht="14.4" customHeight="1" x14ac:dyDescent="0.3"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36:52" ht="14.4" customHeight="1" x14ac:dyDescent="0.3"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36:52" ht="14.4" customHeight="1" x14ac:dyDescent="0.3"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36:52" ht="14.4" customHeight="1" x14ac:dyDescent="0.3"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36:52" ht="14.4" customHeight="1" x14ac:dyDescent="0.3"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36:52" ht="14.4" customHeight="1" x14ac:dyDescent="0.3"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36:52" ht="14.4" customHeight="1" x14ac:dyDescent="0.3"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36:52" ht="14.4" customHeight="1" x14ac:dyDescent="0.3"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36:52" ht="14.4" customHeight="1" x14ac:dyDescent="0.3"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36:52" ht="14.4" customHeight="1" x14ac:dyDescent="0.3"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36:52" ht="14.4" customHeight="1" x14ac:dyDescent="0.3"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36:52" ht="14.4" customHeight="1" x14ac:dyDescent="0.3"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36:52" ht="14.4" customHeight="1" x14ac:dyDescent="0.3"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36:52" ht="14.4" customHeight="1" x14ac:dyDescent="0.3"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36:52" ht="14.4" customHeight="1" x14ac:dyDescent="0.3"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36:52" ht="14.4" customHeight="1" x14ac:dyDescent="0.3"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36:52" ht="14.4" customHeight="1" x14ac:dyDescent="0.3"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36:52" ht="14.4" customHeight="1" x14ac:dyDescent="0.3"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36:52" ht="14.4" customHeight="1" x14ac:dyDescent="0.3"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36:52" ht="14.4" customHeight="1" x14ac:dyDescent="0.3"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36:52" ht="14.4" customHeight="1" x14ac:dyDescent="0.3"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36:52" ht="14.4" customHeight="1" x14ac:dyDescent="0.3"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36:52" ht="14.4" customHeight="1" x14ac:dyDescent="0.3"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36:52" ht="14.4" customHeight="1" x14ac:dyDescent="0.3"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36:52" ht="14.4" customHeight="1" x14ac:dyDescent="0.3"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36:52" ht="14.4" customHeight="1" x14ac:dyDescent="0.3"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36:52" ht="14.4" customHeight="1" x14ac:dyDescent="0.3"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36:52" ht="14.4" customHeight="1" x14ac:dyDescent="0.3"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36:52" ht="14.4" customHeight="1" x14ac:dyDescent="0.3"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36:52" ht="14.4" customHeight="1" x14ac:dyDescent="0.3"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36:52" ht="14.4" customHeight="1" x14ac:dyDescent="0.3"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36:52" ht="14.4" customHeight="1" x14ac:dyDescent="0.3"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36:52" ht="14.4" customHeight="1" x14ac:dyDescent="0.3"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36:52" ht="14.4" customHeight="1" x14ac:dyDescent="0.3"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36:52" ht="14.4" customHeight="1" x14ac:dyDescent="0.3"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36:52" ht="14.4" customHeight="1" x14ac:dyDescent="0.3"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36:52" ht="14.4" customHeight="1" x14ac:dyDescent="0.3"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36:52" ht="14.4" customHeight="1" x14ac:dyDescent="0.3"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36:52" ht="14.4" customHeight="1" x14ac:dyDescent="0.3"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36:52" ht="14.4" customHeight="1" x14ac:dyDescent="0.3"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36:52" ht="14.4" customHeight="1" x14ac:dyDescent="0.3"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36:52" ht="14.4" customHeight="1" x14ac:dyDescent="0.3"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36:52" ht="14.4" customHeight="1" x14ac:dyDescent="0.3"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36:52" ht="14.4" customHeight="1" x14ac:dyDescent="0.3"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36:52" ht="14.4" customHeight="1" x14ac:dyDescent="0.3"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36:52" ht="14.4" customHeight="1" x14ac:dyDescent="0.3"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36:52" ht="14.4" customHeight="1" x14ac:dyDescent="0.3"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36:52" ht="14.4" customHeight="1" x14ac:dyDescent="0.3"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36:52" ht="14.4" customHeight="1" x14ac:dyDescent="0.3"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36:52" ht="14.4" customHeight="1" x14ac:dyDescent="0.3"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36:52" ht="14.4" customHeight="1" x14ac:dyDescent="0.3"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36:52" ht="14.4" customHeight="1" x14ac:dyDescent="0.3"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36:52" ht="14.4" customHeight="1" x14ac:dyDescent="0.3"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36:52" ht="14.4" customHeight="1" x14ac:dyDescent="0.3"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36:52" ht="14.4" customHeight="1" x14ac:dyDescent="0.3"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36:52" ht="14.4" customHeight="1" x14ac:dyDescent="0.3"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36:52" ht="14.4" customHeight="1" x14ac:dyDescent="0.3"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36:52" ht="14.4" customHeight="1" x14ac:dyDescent="0.3"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36:52" ht="14.4" customHeight="1" x14ac:dyDescent="0.3"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36:52" ht="14.4" customHeight="1" x14ac:dyDescent="0.3"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36:52" ht="14.4" customHeight="1" x14ac:dyDescent="0.3"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36:52" ht="14.4" customHeight="1" x14ac:dyDescent="0.3"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36:52" ht="14.4" customHeight="1" x14ac:dyDescent="0.3"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36:52" ht="14.4" customHeight="1" x14ac:dyDescent="0.3"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36:52" ht="14.4" customHeight="1" x14ac:dyDescent="0.3"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36:52" ht="14.4" customHeight="1" x14ac:dyDescent="0.3"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36:52" ht="14.4" customHeight="1" x14ac:dyDescent="0.3"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36:52" ht="14.4" customHeight="1" x14ac:dyDescent="0.3"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36:52" ht="14.4" customHeight="1" x14ac:dyDescent="0.3"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36:52" ht="14.4" customHeight="1" x14ac:dyDescent="0.3"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36:52" ht="14.4" customHeight="1" x14ac:dyDescent="0.3"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36:52" ht="14.4" customHeight="1" x14ac:dyDescent="0.3"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36:52" ht="14.4" customHeight="1" x14ac:dyDescent="0.3"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36:52" ht="14.4" customHeight="1" x14ac:dyDescent="0.3"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36:52" ht="14.4" customHeight="1" x14ac:dyDescent="0.3"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36:52" ht="14.4" customHeight="1" x14ac:dyDescent="0.3"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36:52" ht="14.4" customHeight="1" x14ac:dyDescent="0.3"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36:52" ht="14.4" customHeight="1" x14ac:dyDescent="0.3"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36:52" ht="14.4" customHeight="1" x14ac:dyDescent="0.3"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36:52" ht="14.4" customHeight="1" x14ac:dyDescent="0.3"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36:52" ht="14.4" customHeight="1" x14ac:dyDescent="0.3"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36:52" ht="14.4" customHeight="1" x14ac:dyDescent="0.3"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36:52" ht="14.4" customHeight="1" x14ac:dyDescent="0.3"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36:52" ht="14.4" customHeight="1" x14ac:dyDescent="0.3"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36:52" ht="14.4" customHeight="1" x14ac:dyDescent="0.3"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36:52" ht="14.4" customHeight="1" x14ac:dyDescent="0.3"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36:52" ht="14.4" customHeight="1" x14ac:dyDescent="0.3"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36:52" ht="14.4" customHeight="1" x14ac:dyDescent="0.3"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36:52" ht="14.4" customHeight="1" x14ac:dyDescent="0.3"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36:52" ht="14.4" customHeight="1" x14ac:dyDescent="0.3"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36:52" ht="14.4" customHeight="1" x14ac:dyDescent="0.3"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36:52" ht="14.4" customHeight="1" x14ac:dyDescent="0.3"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36:52" ht="14.4" customHeight="1" x14ac:dyDescent="0.3"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36:52" ht="14.4" customHeight="1" x14ac:dyDescent="0.3"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36:52" ht="14.4" customHeight="1" x14ac:dyDescent="0.3"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36:52" ht="14.4" customHeight="1" x14ac:dyDescent="0.3"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36:52" ht="14.4" customHeight="1" x14ac:dyDescent="0.3"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36:52" ht="14.4" customHeight="1" x14ac:dyDescent="0.3"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36:52" ht="14.4" customHeight="1" x14ac:dyDescent="0.3"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36:52" ht="14.4" customHeight="1" x14ac:dyDescent="0.3"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36:52" ht="14.4" customHeight="1" x14ac:dyDescent="0.3"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36:52" ht="14.4" customHeight="1" x14ac:dyDescent="0.3"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36:52" ht="14.4" customHeight="1" x14ac:dyDescent="0.3"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36:52" ht="14.4" customHeight="1" x14ac:dyDescent="0.3"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36:52" ht="14.4" customHeight="1" x14ac:dyDescent="0.3"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36:52" ht="14.4" customHeight="1" x14ac:dyDescent="0.3"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36:52" ht="14.4" customHeight="1" x14ac:dyDescent="0.3"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36:52" ht="14.4" customHeight="1" x14ac:dyDescent="0.3"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36:52" ht="14.4" customHeight="1" x14ac:dyDescent="0.3"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36:52" ht="14.4" customHeight="1" x14ac:dyDescent="0.3"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36:52" ht="14.4" customHeight="1" x14ac:dyDescent="0.3"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36:52" ht="14.4" customHeight="1" x14ac:dyDescent="0.3"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36:52" ht="14.4" customHeight="1" x14ac:dyDescent="0.3"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36:52" ht="14.4" customHeight="1" x14ac:dyDescent="0.3"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36:52" ht="14.4" customHeight="1" x14ac:dyDescent="0.3"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36:52" ht="14.4" customHeight="1" x14ac:dyDescent="0.3"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36:52" ht="14.4" customHeight="1" x14ac:dyDescent="0.3"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36:52" ht="14.4" customHeight="1" x14ac:dyDescent="0.3"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36:52" ht="14.4" customHeight="1" x14ac:dyDescent="0.3"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36:52" ht="14.4" customHeight="1" x14ac:dyDescent="0.3"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36:52" ht="14.4" customHeight="1" x14ac:dyDescent="0.3"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36:52" ht="14.4" customHeight="1" x14ac:dyDescent="0.3"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36:52" ht="14.4" customHeight="1" x14ac:dyDescent="0.3"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36:52" ht="14.4" customHeight="1" x14ac:dyDescent="0.3"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36:52" ht="14.4" customHeight="1" x14ac:dyDescent="0.3"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36:52" ht="14.4" customHeight="1" x14ac:dyDescent="0.3"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36:52" ht="14.4" customHeight="1" x14ac:dyDescent="0.3"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36:52" ht="14.4" customHeight="1" x14ac:dyDescent="0.3"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36:52" ht="14.4" customHeight="1" x14ac:dyDescent="0.3"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36:52" ht="14.4" customHeight="1" x14ac:dyDescent="0.3"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36:52" ht="14.4" customHeight="1" x14ac:dyDescent="0.3"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36:52" ht="14.4" customHeight="1" x14ac:dyDescent="0.3"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36:52" ht="14.4" customHeight="1" x14ac:dyDescent="0.3"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36:52" ht="14.4" customHeight="1" x14ac:dyDescent="0.3"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36:52" ht="14.4" customHeight="1" x14ac:dyDescent="0.3"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36:52" ht="14.4" customHeight="1" x14ac:dyDescent="0.3"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36:52" ht="14.4" customHeight="1" x14ac:dyDescent="0.3"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36:52" ht="14.4" customHeight="1" x14ac:dyDescent="0.3"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36:52" ht="14.4" customHeight="1" x14ac:dyDescent="0.3"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36:52" ht="14.4" customHeight="1" x14ac:dyDescent="0.3"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36:52" ht="14.4" customHeight="1" x14ac:dyDescent="0.3"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36:52" ht="14.4" customHeight="1" x14ac:dyDescent="0.3"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36:52" ht="14.4" customHeight="1" x14ac:dyDescent="0.3"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36:52" ht="14.4" customHeight="1" x14ac:dyDescent="0.3"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36:52" ht="14.4" customHeight="1" x14ac:dyDescent="0.3"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36:52" ht="14.4" customHeight="1" x14ac:dyDescent="0.3"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36:52" ht="14.4" customHeight="1" x14ac:dyDescent="0.3"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36:52" ht="14.4" customHeight="1" x14ac:dyDescent="0.3"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36:52" ht="14.4" customHeight="1" x14ac:dyDescent="0.3"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36:52" ht="14.4" customHeight="1" x14ac:dyDescent="0.3"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36:52" ht="14.4" customHeight="1" x14ac:dyDescent="0.3"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36:52" ht="14.4" customHeight="1" x14ac:dyDescent="0.3"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36:52" ht="14.4" customHeight="1" x14ac:dyDescent="0.3"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36:52" ht="14.4" customHeight="1" x14ac:dyDescent="0.3"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36:52" ht="14.4" customHeight="1" x14ac:dyDescent="0.3"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36:52" ht="14.4" customHeight="1" x14ac:dyDescent="0.3"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36:52" ht="14.4" customHeight="1" x14ac:dyDescent="0.3"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36:52" ht="14.4" customHeight="1" x14ac:dyDescent="0.3"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36:52" ht="14.4" customHeight="1" x14ac:dyDescent="0.3"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36:52" ht="14.4" customHeight="1" x14ac:dyDescent="0.3"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36:52" ht="14.4" customHeight="1" x14ac:dyDescent="0.3"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36:52" ht="14.4" customHeight="1" x14ac:dyDescent="0.3"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36:52" ht="14.4" customHeight="1" x14ac:dyDescent="0.3"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36:52" ht="14.4" customHeight="1" x14ac:dyDescent="0.3"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36:52" ht="14.4" customHeight="1" x14ac:dyDescent="0.3"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36:52" ht="14.4" customHeight="1" x14ac:dyDescent="0.3"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36:52" ht="14.4" customHeight="1" x14ac:dyDescent="0.3"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36:52" ht="14.4" customHeight="1" x14ac:dyDescent="0.3"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36:52" ht="14.4" customHeight="1" x14ac:dyDescent="0.3"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36:52" ht="14.4" customHeight="1" x14ac:dyDescent="0.3"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36:52" ht="14.4" customHeight="1" x14ac:dyDescent="0.3"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36:52" ht="14.4" customHeight="1" x14ac:dyDescent="0.3"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36:52" ht="14.4" customHeight="1" x14ac:dyDescent="0.3"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36:52" ht="14.4" customHeight="1" x14ac:dyDescent="0.3"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36:52" ht="14.4" customHeight="1" x14ac:dyDescent="0.3"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36:52" ht="14.4" customHeight="1" x14ac:dyDescent="0.3"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36:52" ht="14.4" customHeight="1" x14ac:dyDescent="0.3"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36:52" ht="14.4" customHeight="1" x14ac:dyDescent="0.3"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36:52" ht="14.4" customHeight="1" x14ac:dyDescent="0.3"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36:52" ht="14.4" customHeight="1" x14ac:dyDescent="0.3"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36:52" ht="14.4" customHeight="1" x14ac:dyDescent="0.3"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36:52" ht="14.4" customHeight="1" x14ac:dyDescent="0.3"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36:52" ht="14.4" customHeight="1" x14ac:dyDescent="0.3"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36:52" ht="14.4" customHeight="1" x14ac:dyDescent="0.3"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36:52" ht="14.4" customHeight="1" x14ac:dyDescent="0.3"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36:52" ht="14.4" customHeight="1" x14ac:dyDescent="0.3"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36:52" ht="14.4" customHeight="1" x14ac:dyDescent="0.3"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36:52" ht="14.4" customHeight="1" x14ac:dyDescent="0.3"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36:52" ht="14.4" customHeight="1" x14ac:dyDescent="0.3"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36:52" ht="14.4" customHeight="1" x14ac:dyDescent="0.3"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36:52" ht="14.4" customHeight="1" x14ac:dyDescent="0.3"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36:52" ht="14.4" customHeight="1" x14ac:dyDescent="0.3"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36:52" ht="14.4" customHeight="1" x14ac:dyDescent="0.3"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36:52" ht="14.4" customHeight="1" x14ac:dyDescent="0.3"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36:52" ht="14.4" customHeight="1" x14ac:dyDescent="0.3"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9" spans="36:52" ht="14.4" customHeight="1" x14ac:dyDescent="0.3"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36:52" ht="14.4" customHeight="1" x14ac:dyDescent="0.3"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36:52" ht="14.4" customHeight="1" x14ac:dyDescent="0.3"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36:52" ht="14.4" customHeight="1" x14ac:dyDescent="0.3"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36:52" ht="14.4" customHeight="1" x14ac:dyDescent="0.3"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36:52" ht="14.4" customHeight="1" x14ac:dyDescent="0.3"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8" spans="36:52" ht="14.4" customHeight="1" x14ac:dyDescent="0.3"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36:52" ht="14.4" customHeight="1" x14ac:dyDescent="0.3"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36:52" ht="14.4" customHeight="1" x14ac:dyDescent="0.3"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36:52" ht="14.4" customHeight="1" x14ac:dyDescent="0.3"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36:52" ht="14.4" customHeight="1" x14ac:dyDescent="0.3"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36:52" ht="14.4" customHeight="1" x14ac:dyDescent="0.3"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36:52" ht="14.4" customHeight="1" x14ac:dyDescent="0.3"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36:52" ht="14.4" customHeight="1" x14ac:dyDescent="0.3"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36:52" ht="14.4" customHeight="1" x14ac:dyDescent="0.3"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36:52" ht="14.4" customHeight="1" x14ac:dyDescent="0.3"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36:52" ht="14.4" customHeight="1" x14ac:dyDescent="0.3"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36:52" ht="14.4" customHeight="1" x14ac:dyDescent="0.3"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36:52" ht="14.4" customHeight="1" x14ac:dyDescent="0.3"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36:52" ht="14.4" customHeight="1" x14ac:dyDescent="0.3"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36:52" ht="14.4" customHeight="1" x14ac:dyDescent="0.3"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36:52" ht="14.4" customHeight="1" x14ac:dyDescent="0.3"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36:52" ht="14.4" customHeight="1" x14ac:dyDescent="0.3"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36:52" ht="14.4" customHeight="1" x14ac:dyDescent="0.3"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36:52" ht="14.4" customHeight="1" x14ac:dyDescent="0.3"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36:52" ht="14.4" customHeight="1" x14ac:dyDescent="0.3"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36:52" ht="14.4" customHeight="1" x14ac:dyDescent="0.3"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36:52" ht="14.4" customHeight="1" x14ac:dyDescent="0.3"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36:52" ht="14.4" customHeight="1" x14ac:dyDescent="0.3"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36:52" ht="14.4" customHeight="1" x14ac:dyDescent="0.3"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36:52" ht="14.4" customHeight="1" x14ac:dyDescent="0.3"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36:52" ht="14.4" customHeight="1" x14ac:dyDescent="0.3"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36:52" ht="14.4" customHeight="1" x14ac:dyDescent="0.3"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36:52" ht="14.4" customHeight="1" x14ac:dyDescent="0.3"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36:52" ht="14.4" customHeight="1" x14ac:dyDescent="0.3"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36:52" ht="14.4" customHeight="1" x14ac:dyDescent="0.3"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36:52" ht="14.4" customHeight="1" x14ac:dyDescent="0.3"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36:52" ht="14.4" customHeight="1" x14ac:dyDescent="0.3"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36:52" ht="14.4" customHeight="1" x14ac:dyDescent="0.3"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36:52" ht="14.4" customHeight="1" x14ac:dyDescent="0.3"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36:52" ht="14.4" customHeight="1" x14ac:dyDescent="0.3"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36:52" ht="14.4" customHeight="1" x14ac:dyDescent="0.3"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36:52" ht="14.4" customHeight="1" x14ac:dyDescent="0.3"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36:52" ht="14.4" customHeight="1" x14ac:dyDescent="0.3"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36:52" ht="14.4" customHeight="1" x14ac:dyDescent="0.3"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36:52" ht="14.4" customHeight="1" x14ac:dyDescent="0.3"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36:52" ht="14.4" customHeight="1" x14ac:dyDescent="0.3"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36:52" ht="14.4" customHeight="1" x14ac:dyDescent="0.3"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36:52" ht="14.4" customHeight="1" x14ac:dyDescent="0.3"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36:52" ht="14.4" customHeight="1" x14ac:dyDescent="0.3"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36:52" ht="14.4" customHeight="1" x14ac:dyDescent="0.3"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36:52" ht="14.4" customHeight="1" x14ac:dyDescent="0.3"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36:52" ht="14.4" customHeight="1" x14ac:dyDescent="0.3"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36:52" ht="14.4" customHeight="1" x14ac:dyDescent="0.3"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36:52" ht="14.4" customHeight="1" x14ac:dyDescent="0.3"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36:52" ht="14.4" customHeight="1" x14ac:dyDescent="0.3"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36:52" ht="14.4" customHeight="1" x14ac:dyDescent="0.3"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36:52" ht="14.4" customHeight="1" x14ac:dyDescent="0.3"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36:52" ht="14.4" customHeight="1" x14ac:dyDescent="0.3"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36:52" ht="14.4" customHeight="1" x14ac:dyDescent="0.3"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36:52" ht="14.4" customHeight="1" x14ac:dyDescent="0.3"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36:52" ht="14.4" customHeight="1" x14ac:dyDescent="0.3"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36:52" ht="14.4" customHeight="1" x14ac:dyDescent="0.3"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36:52" ht="14.4" customHeight="1" x14ac:dyDescent="0.3"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36:52" ht="14.4" customHeight="1" x14ac:dyDescent="0.3"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36:52" ht="14.4" customHeight="1" x14ac:dyDescent="0.3"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36:52" ht="14.4" customHeight="1" x14ac:dyDescent="0.3"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36:52" ht="14.4" customHeight="1" x14ac:dyDescent="0.3"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36:52" ht="14.4" customHeight="1" x14ac:dyDescent="0.3"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36:52" ht="14.4" customHeight="1" x14ac:dyDescent="0.3"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36:52" ht="14.4" customHeight="1" x14ac:dyDescent="0.3"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36:52" ht="14.4" customHeight="1" x14ac:dyDescent="0.3"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36:52" ht="14.4" customHeight="1" x14ac:dyDescent="0.3"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36:52" ht="14.4" customHeight="1" x14ac:dyDescent="0.3"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36:52" ht="14.4" customHeight="1" x14ac:dyDescent="0.3"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36:52" ht="14.4" customHeight="1" x14ac:dyDescent="0.3"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36:52" ht="14.4" customHeight="1" x14ac:dyDescent="0.3"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36:52" ht="14.4" customHeight="1" x14ac:dyDescent="0.3"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36:52" ht="14.4" customHeight="1" x14ac:dyDescent="0.3"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36:52" ht="14.4" customHeight="1" x14ac:dyDescent="0.3"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36:52" ht="14.4" customHeight="1" x14ac:dyDescent="0.3"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36:52" ht="14.4" customHeight="1" x14ac:dyDescent="0.3"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36:52" ht="14.4" customHeight="1" x14ac:dyDescent="0.3"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36:52" ht="14.4" customHeight="1" x14ac:dyDescent="0.3"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36:52" ht="14.4" customHeight="1" x14ac:dyDescent="0.3"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36:52" ht="14.4" customHeight="1" x14ac:dyDescent="0.3"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36:52" ht="14.4" customHeight="1" x14ac:dyDescent="0.3"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36:52" ht="14.4" customHeight="1" x14ac:dyDescent="0.3"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36:52" ht="14.4" customHeight="1" x14ac:dyDescent="0.3"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36:52" ht="14.4" customHeight="1" x14ac:dyDescent="0.3"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36:52" ht="14.4" customHeight="1" x14ac:dyDescent="0.3"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36:52" ht="14.4" customHeight="1" x14ac:dyDescent="0.3"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36:52" ht="14.4" customHeight="1" x14ac:dyDescent="0.3"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36:52" ht="14.4" customHeight="1" x14ac:dyDescent="0.3"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36:52" ht="14.4" customHeight="1" x14ac:dyDescent="0.3"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36:52" ht="14.4" customHeight="1" x14ac:dyDescent="0.3"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36:52" ht="14.4" customHeight="1" x14ac:dyDescent="0.3"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36:52" ht="14.4" customHeight="1" x14ac:dyDescent="0.3"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36:52" ht="14.4" customHeight="1" x14ac:dyDescent="0.3"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36:52" ht="14.4" customHeight="1" x14ac:dyDescent="0.3"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36:52" ht="14.4" customHeight="1" x14ac:dyDescent="0.3"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36:52" ht="14.4" customHeight="1" x14ac:dyDescent="0.3"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36:52" ht="14.4" customHeight="1" x14ac:dyDescent="0.3"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36:52" ht="14.4" customHeight="1" x14ac:dyDescent="0.3"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36:52" ht="14.4" customHeight="1" x14ac:dyDescent="0.3"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36:52" ht="14.4" customHeight="1" x14ac:dyDescent="0.3"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36:52" ht="14.4" customHeight="1" x14ac:dyDescent="0.3"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36:52" ht="14.4" customHeight="1" x14ac:dyDescent="0.3"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36:52" ht="14.4" customHeight="1" x14ac:dyDescent="0.3"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36:52" ht="14.4" customHeight="1" x14ac:dyDescent="0.3"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36:52" ht="14.4" customHeight="1" x14ac:dyDescent="0.3"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36:52" ht="14.4" customHeight="1" x14ac:dyDescent="0.3"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36:52" ht="14.4" customHeight="1" x14ac:dyDescent="0.3"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36:52" ht="14.4" customHeight="1" x14ac:dyDescent="0.3"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36:52" ht="14.4" customHeight="1" x14ac:dyDescent="0.3"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36:52" ht="14.4" customHeight="1" x14ac:dyDescent="0.3"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36:52" ht="14.4" customHeight="1" x14ac:dyDescent="0.3"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36:52" ht="14.4" customHeight="1" x14ac:dyDescent="0.3"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36:52" ht="14.4" customHeight="1" x14ac:dyDescent="0.3"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36:52" ht="14.4" customHeight="1" x14ac:dyDescent="0.3"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36:52" ht="14.4" customHeight="1" x14ac:dyDescent="0.3"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36:52" ht="14.4" customHeight="1" x14ac:dyDescent="0.3"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36:52" ht="14.4" customHeight="1" x14ac:dyDescent="0.3"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36:52" ht="14.4" customHeight="1" x14ac:dyDescent="0.3"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36:52" ht="14.4" customHeight="1" x14ac:dyDescent="0.3"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36:52" ht="14.4" customHeight="1" x14ac:dyDescent="0.3"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36:52" ht="14.4" customHeight="1" x14ac:dyDescent="0.3"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36:52" ht="14.4" customHeight="1" x14ac:dyDescent="0.3"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36:52" ht="14.4" customHeight="1" x14ac:dyDescent="0.3"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36:52" ht="14.4" customHeight="1" x14ac:dyDescent="0.3"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36:52" ht="14.4" customHeight="1" x14ac:dyDescent="0.3"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36:52" ht="14.4" customHeight="1" x14ac:dyDescent="0.3"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36:52" ht="14.4" customHeight="1" x14ac:dyDescent="0.3"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36:52" ht="14.4" customHeight="1" x14ac:dyDescent="0.3"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36:52" ht="14.4" customHeight="1" x14ac:dyDescent="0.3"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36:52" ht="14.4" customHeight="1" x14ac:dyDescent="0.3"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36:52" ht="14.4" customHeight="1" x14ac:dyDescent="0.3"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36:52" ht="14.4" customHeight="1" x14ac:dyDescent="0.3"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36:52" ht="14.4" customHeight="1" x14ac:dyDescent="0.3"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36:52" ht="14.4" customHeight="1" x14ac:dyDescent="0.3"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36:52" ht="14.4" customHeight="1" x14ac:dyDescent="0.3"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36:52" ht="14.4" customHeight="1" x14ac:dyDescent="0.3"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36:52" ht="14.4" customHeight="1" x14ac:dyDescent="0.3"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36:52" ht="14.4" customHeight="1" x14ac:dyDescent="0.3"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36:52" ht="14.4" customHeight="1" x14ac:dyDescent="0.3"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36:52" ht="14.4" customHeight="1" x14ac:dyDescent="0.3"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36:52" ht="14.4" customHeight="1" x14ac:dyDescent="0.3"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36:52" ht="14.4" customHeight="1" x14ac:dyDescent="0.3"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36:52" ht="14.4" customHeight="1" x14ac:dyDescent="0.3"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36:52" ht="14.4" customHeight="1" x14ac:dyDescent="0.3"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36:52" ht="14.4" customHeight="1" x14ac:dyDescent="0.3"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36:52" ht="14.4" customHeight="1" x14ac:dyDescent="0.3"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36:52" ht="14.4" customHeight="1" x14ac:dyDescent="0.3"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36:52" ht="14.4" customHeight="1" x14ac:dyDescent="0.3"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36:52" ht="14.4" customHeight="1" x14ac:dyDescent="0.3"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36:52" ht="14.4" customHeight="1" x14ac:dyDescent="0.3"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36:52" ht="14.4" customHeight="1" x14ac:dyDescent="0.3"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36:52" ht="14.4" customHeight="1" x14ac:dyDescent="0.3"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36:52" ht="14.4" customHeight="1" x14ac:dyDescent="0.3"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36:52" ht="14.4" customHeight="1" x14ac:dyDescent="0.3"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36:52" ht="14.4" customHeight="1" x14ac:dyDescent="0.3"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36:52" ht="14.4" customHeight="1" x14ac:dyDescent="0.3"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36:52" ht="14.4" customHeight="1" x14ac:dyDescent="0.3"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36:52" ht="14.4" customHeight="1" x14ac:dyDescent="0.3"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36:52" ht="14.4" customHeight="1" x14ac:dyDescent="0.3"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36:52" ht="14.4" customHeight="1" x14ac:dyDescent="0.3"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36:52" ht="14.4" customHeight="1" x14ac:dyDescent="0.3"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36:52" ht="14.4" customHeight="1" x14ac:dyDescent="0.3"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36:52" ht="14.4" customHeight="1" x14ac:dyDescent="0.3"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36:52" ht="14.4" customHeight="1" x14ac:dyDescent="0.3"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36:52" ht="14.4" customHeight="1" x14ac:dyDescent="0.3"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36:52" ht="14.4" customHeight="1" x14ac:dyDescent="0.3"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36:52" ht="14.4" customHeight="1" x14ac:dyDescent="0.3"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36:52" ht="14.4" customHeight="1" x14ac:dyDescent="0.3"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36:52" ht="14.4" customHeight="1" x14ac:dyDescent="0.3"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36:52" ht="14.4" customHeight="1" x14ac:dyDescent="0.3"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36:52" ht="14.4" customHeight="1" x14ac:dyDescent="0.3"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36:52" ht="14.4" customHeight="1" x14ac:dyDescent="0.3"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36:52" ht="14.4" customHeight="1" x14ac:dyDescent="0.3"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36:52" ht="14.4" customHeight="1" x14ac:dyDescent="0.3"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36:52" ht="14.4" customHeight="1" x14ac:dyDescent="0.3"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36:52" ht="14.4" customHeight="1" x14ac:dyDescent="0.3"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36:52" ht="14.4" customHeight="1" x14ac:dyDescent="0.3"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36:52" ht="14.4" customHeight="1" x14ac:dyDescent="0.3"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36:52" ht="14.4" customHeight="1" x14ac:dyDescent="0.3"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36:52" ht="14.4" customHeight="1" x14ac:dyDescent="0.3"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36:52" ht="14.4" customHeight="1" x14ac:dyDescent="0.3"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36:52" ht="14.4" customHeight="1" x14ac:dyDescent="0.3"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36:52" ht="14.4" customHeight="1" x14ac:dyDescent="0.3"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36:52" ht="14.4" customHeight="1" x14ac:dyDescent="0.3"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36:52" ht="14.4" customHeight="1" x14ac:dyDescent="0.3"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36:52" ht="14.4" customHeight="1" x14ac:dyDescent="0.3"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36:52" ht="14.4" customHeight="1" x14ac:dyDescent="0.3"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36:52" ht="14.4" customHeight="1" x14ac:dyDescent="0.3"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36:52" ht="14.4" customHeight="1" x14ac:dyDescent="0.3"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36:52" ht="14.4" customHeight="1" x14ac:dyDescent="0.3"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36:52" ht="14.4" customHeight="1" x14ac:dyDescent="0.3"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36:52" ht="14.4" customHeight="1" x14ac:dyDescent="0.3"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36:52" ht="14.4" customHeight="1" x14ac:dyDescent="0.3"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36:52" ht="14.4" customHeight="1" x14ac:dyDescent="0.3"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36:52" ht="14.4" customHeight="1" x14ac:dyDescent="0.3"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36:52" ht="14.4" customHeight="1" x14ac:dyDescent="0.3"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36:52" ht="14.4" customHeight="1" x14ac:dyDescent="0.3"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36:52" ht="14.4" customHeight="1" x14ac:dyDescent="0.3"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36:52" ht="14.4" customHeight="1" x14ac:dyDescent="0.3"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36:52" ht="14.4" customHeight="1" x14ac:dyDescent="0.3"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36:52" ht="14.4" customHeight="1" x14ac:dyDescent="0.3"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36:52" ht="14.4" customHeight="1" x14ac:dyDescent="0.3"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36:52" ht="14.4" customHeight="1" x14ac:dyDescent="0.3"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36:52" ht="14.4" customHeight="1" x14ac:dyDescent="0.3"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36:52" ht="14.4" customHeight="1" x14ac:dyDescent="0.3"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36:52" ht="14.4" customHeight="1" x14ac:dyDescent="0.3"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36:52" ht="14.4" customHeight="1" x14ac:dyDescent="0.3"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36:52" ht="14.4" customHeight="1" x14ac:dyDescent="0.3"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36:52" ht="14.4" customHeight="1" x14ac:dyDescent="0.3"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36:52" ht="14.4" customHeight="1" x14ac:dyDescent="0.3"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36:52" ht="14.4" customHeight="1" x14ac:dyDescent="0.3"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36:52" ht="14.4" customHeight="1" x14ac:dyDescent="0.3"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36:52" ht="14.4" customHeight="1" x14ac:dyDescent="0.3"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36:52" ht="14.4" customHeight="1" x14ac:dyDescent="0.3"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36:52" ht="14.4" customHeight="1" x14ac:dyDescent="0.3"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36:52" ht="14.4" customHeight="1" x14ac:dyDescent="0.3"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36:52" ht="14.4" customHeight="1" x14ac:dyDescent="0.3"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36:52" ht="14.4" customHeight="1" x14ac:dyDescent="0.3"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36:52" ht="14.4" customHeight="1" x14ac:dyDescent="0.3"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36:52" ht="14.4" customHeight="1" x14ac:dyDescent="0.3"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36:52" ht="14.4" customHeight="1" x14ac:dyDescent="0.3"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36:52" ht="14.4" customHeight="1" x14ac:dyDescent="0.3"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36:52" ht="14.4" customHeight="1" x14ac:dyDescent="0.3"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36:52" ht="14.4" customHeight="1" x14ac:dyDescent="0.3"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36:52" ht="14.4" customHeight="1" x14ac:dyDescent="0.3"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36:52" ht="14.4" customHeight="1" x14ac:dyDescent="0.3"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36:52" ht="14.4" customHeight="1" x14ac:dyDescent="0.3"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36:52" ht="14.4" customHeight="1" x14ac:dyDescent="0.3"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36:52" ht="14.4" customHeight="1" x14ac:dyDescent="0.3"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36:52" ht="14.4" customHeight="1" x14ac:dyDescent="0.3"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36:52" ht="14.4" customHeight="1" x14ac:dyDescent="0.3"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36:52" ht="14.4" customHeight="1" x14ac:dyDescent="0.3"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36:52" ht="14.4" customHeight="1" x14ac:dyDescent="0.3"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36:52" ht="14.4" customHeight="1" x14ac:dyDescent="0.3"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36:52" ht="14.4" customHeight="1" x14ac:dyDescent="0.3"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36:52" ht="14.4" customHeight="1" x14ac:dyDescent="0.3"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36:52" ht="14.4" customHeight="1" x14ac:dyDescent="0.3"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36:52" ht="14.4" customHeight="1" x14ac:dyDescent="0.3"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36:52" ht="14.4" customHeight="1" x14ac:dyDescent="0.3"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36:52" ht="14.4" customHeight="1" x14ac:dyDescent="0.3"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36:52" ht="14.4" customHeight="1" x14ac:dyDescent="0.3"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36:52" ht="14.4" customHeight="1" x14ac:dyDescent="0.3"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36:52" ht="14.4" customHeight="1" x14ac:dyDescent="0.3"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36:52" ht="14.4" customHeight="1" x14ac:dyDescent="0.3"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36:52" ht="14.4" customHeight="1" x14ac:dyDescent="0.3"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36:52" ht="14.4" customHeight="1" x14ac:dyDescent="0.3"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36:52" ht="14.4" customHeight="1" x14ac:dyDescent="0.3"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36:52" ht="14.4" customHeight="1" x14ac:dyDescent="0.3"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36:52" ht="14.4" customHeight="1" x14ac:dyDescent="0.3"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36:52" ht="14.4" customHeight="1" x14ac:dyDescent="0.3"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36:52" ht="14.4" customHeight="1" x14ac:dyDescent="0.3"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36:52" ht="14.4" customHeight="1" x14ac:dyDescent="0.3"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36:52" ht="14.4" customHeight="1" x14ac:dyDescent="0.3"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36:52" ht="14.4" customHeight="1" x14ac:dyDescent="0.3"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36:52" ht="14.4" customHeight="1" x14ac:dyDescent="0.3"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36:52" ht="14.4" customHeight="1" x14ac:dyDescent="0.3"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36:52" ht="14.4" customHeight="1" x14ac:dyDescent="0.3"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36:52" ht="14.4" customHeight="1" x14ac:dyDescent="0.3"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36:52" ht="14.4" customHeight="1" x14ac:dyDescent="0.3"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36:52" ht="14.4" customHeight="1" x14ac:dyDescent="0.3"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36:52" ht="14.4" customHeight="1" x14ac:dyDescent="0.3"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36:52" ht="14.4" customHeight="1" x14ac:dyDescent="0.3"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36:52" ht="14.4" customHeight="1" x14ac:dyDescent="0.3"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36:52" ht="14.4" customHeight="1" x14ac:dyDescent="0.3"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36:52" ht="14.4" customHeight="1" x14ac:dyDescent="0.3"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36:52" ht="14.4" customHeight="1" x14ac:dyDescent="0.3"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36:52" ht="14.4" customHeight="1" x14ac:dyDescent="0.3"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36:52" ht="14.4" customHeight="1" x14ac:dyDescent="0.3"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36:52" ht="14.4" customHeight="1" x14ac:dyDescent="0.3"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36:52" ht="14.4" customHeight="1" x14ac:dyDescent="0.3"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36:52" ht="14.4" customHeight="1" x14ac:dyDescent="0.3"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36:52" ht="14.4" customHeight="1" x14ac:dyDescent="0.3"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36:52" ht="14.4" customHeight="1" x14ac:dyDescent="0.3"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36:52" ht="14.4" customHeight="1" x14ac:dyDescent="0.3"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36:52" ht="14.4" customHeight="1" x14ac:dyDescent="0.3"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36:52" ht="14.4" customHeight="1" x14ac:dyDescent="0.3"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36:52" ht="14.4" customHeight="1" x14ac:dyDescent="0.3"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36:52" ht="14.4" customHeight="1" x14ac:dyDescent="0.3"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36:52" ht="14.4" customHeight="1" x14ac:dyDescent="0.3"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36:52" ht="14.4" customHeight="1" x14ac:dyDescent="0.3"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36:52" ht="14.4" customHeight="1" x14ac:dyDescent="0.3"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36:52" ht="14.4" customHeight="1" x14ac:dyDescent="0.3"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36:52" ht="14.4" customHeight="1" x14ac:dyDescent="0.3"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36:52" ht="14.4" customHeight="1" x14ac:dyDescent="0.3"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36:52" ht="14.4" customHeight="1" x14ac:dyDescent="0.3"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36:52" ht="14.4" customHeight="1" x14ac:dyDescent="0.3"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36:52" ht="14.4" customHeight="1" x14ac:dyDescent="0.3"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36:52" ht="14.4" customHeight="1" x14ac:dyDescent="0.3"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36:52" ht="14.4" customHeight="1" x14ac:dyDescent="0.3"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36:52" ht="14.4" customHeight="1" x14ac:dyDescent="0.3"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36:52" ht="14.4" customHeight="1" x14ac:dyDescent="0.3"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36:52" ht="14.4" customHeight="1" x14ac:dyDescent="0.3"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36:52" ht="14.4" customHeight="1" x14ac:dyDescent="0.3"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36:52" ht="14.4" customHeight="1" x14ac:dyDescent="0.3"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36:52" ht="14.4" customHeight="1" x14ac:dyDescent="0.3"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36:52" ht="14.4" customHeight="1" x14ac:dyDescent="0.3"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36:52" ht="14.4" customHeight="1" x14ac:dyDescent="0.3"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36:52" ht="14.4" customHeight="1" x14ac:dyDescent="0.3"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36:52" ht="14.4" customHeight="1" x14ac:dyDescent="0.3"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36:52" ht="14.4" customHeight="1" x14ac:dyDescent="0.3"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36:52" ht="14.4" customHeight="1" x14ac:dyDescent="0.3"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36:52" ht="14.4" customHeight="1" x14ac:dyDescent="0.3"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36:52" ht="14.4" customHeight="1" x14ac:dyDescent="0.3"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36:52" ht="14.4" customHeight="1" x14ac:dyDescent="0.3"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36:52" ht="14.4" customHeight="1" x14ac:dyDescent="0.3"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36:52" ht="14.4" customHeight="1" x14ac:dyDescent="0.3"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36:52" ht="14.4" customHeight="1" x14ac:dyDescent="0.3"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36:52" ht="14.4" customHeight="1" x14ac:dyDescent="0.3"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36:52" ht="14.4" customHeight="1" x14ac:dyDescent="0.3"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36:52" ht="14.4" customHeight="1" x14ac:dyDescent="0.3"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36:52" ht="14.4" customHeight="1" x14ac:dyDescent="0.3"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36:52" ht="14.4" customHeight="1" x14ac:dyDescent="0.3"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36:52" ht="14.4" customHeight="1" x14ac:dyDescent="0.3"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36:52" ht="14.4" customHeight="1" x14ac:dyDescent="0.3"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36:52" ht="14.4" customHeight="1" x14ac:dyDescent="0.3"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36:52" ht="14.4" customHeight="1" x14ac:dyDescent="0.3"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36:52" ht="14.4" customHeight="1" x14ac:dyDescent="0.3"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36:52" ht="14.4" customHeight="1" x14ac:dyDescent="0.3"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36:52" ht="14.4" customHeight="1" x14ac:dyDescent="0.3"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36:52" ht="14.4" customHeight="1" x14ac:dyDescent="0.3"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36:52" ht="14.4" customHeight="1" x14ac:dyDescent="0.3"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36:52" ht="14.4" customHeight="1" x14ac:dyDescent="0.3"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36:52" ht="14.4" customHeight="1" x14ac:dyDescent="0.3"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36:52" ht="14.4" customHeight="1" x14ac:dyDescent="0.3"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36:52" ht="14.4" customHeight="1" x14ac:dyDescent="0.3"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36:52" ht="14.4" customHeight="1" x14ac:dyDescent="0.3"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36:52" ht="14.4" customHeight="1" x14ac:dyDescent="0.3"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36:52" ht="14.4" customHeight="1" x14ac:dyDescent="0.3"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36:52" ht="14.4" customHeight="1" x14ac:dyDescent="0.3"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36:52" ht="14.4" customHeight="1" x14ac:dyDescent="0.3"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36:52" ht="14.4" customHeight="1" x14ac:dyDescent="0.3"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36:52" ht="14.4" customHeight="1" x14ac:dyDescent="0.3"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36:52" ht="14.4" customHeight="1" x14ac:dyDescent="0.3"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36:52" ht="14.4" customHeight="1" x14ac:dyDescent="0.3"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36:52" ht="14.4" customHeight="1" x14ac:dyDescent="0.3"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36:52" ht="14.4" customHeight="1" x14ac:dyDescent="0.3"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36:52" ht="14.4" customHeight="1" x14ac:dyDescent="0.3"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36:52" ht="14.4" customHeight="1" x14ac:dyDescent="0.3"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36:52" ht="14.4" customHeight="1" x14ac:dyDescent="0.3"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36:52" ht="14.4" customHeight="1" x14ac:dyDescent="0.3"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36:52" ht="14.4" customHeight="1" x14ac:dyDescent="0.3"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36:52" ht="14.4" customHeight="1" x14ac:dyDescent="0.3"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36:52" ht="14.4" customHeight="1" x14ac:dyDescent="0.3"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36:52" ht="14.4" customHeight="1" x14ac:dyDescent="0.3"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36:52" ht="14.4" customHeight="1" x14ac:dyDescent="0.3"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36:52" ht="14.4" customHeight="1" x14ac:dyDescent="0.3"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36:52" ht="14.4" customHeight="1" x14ac:dyDescent="0.3"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36:52" ht="14.4" customHeight="1" x14ac:dyDescent="0.3"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36:52" ht="14.4" customHeight="1" x14ac:dyDescent="0.3"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36:52" ht="14.4" customHeight="1" x14ac:dyDescent="0.3"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36:52" ht="14.4" customHeight="1" x14ac:dyDescent="0.3"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36:52" ht="14.4" customHeight="1" x14ac:dyDescent="0.3"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36:52" ht="14.4" customHeight="1" x14ac:dyDescent="0.3"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36:52" ht="14.4" customHeight="1" x14ac:dyDescent="0.3"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36:52" ht="14.4" customHeight="1" x14ac:dyDescent="0.3"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36:52" ht="14.4" customHeight="1" x14ac:dyDescent="0.3"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36:52" ht="14.4" customHeight="1" x14ac:dyDescent="0.3"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36:52" ht="14.4" customHeight="1" x14ac:dyDescent="0.3"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36:52" ht="14.4" customHeight="1" x14ac:dyDescent="0.3"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36:52" ht="14.4" customHeight="1" x14ac:dyDescent="0.3"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36:52" ht="14.4" customHeight="1" x14ac:dyDescent="0.3"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36:52" ht="14.4" customHeight="1" x14ac:dyDescent="0.3"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36:52" ht="14.4" customHeight="1" x14ac:dyDescent="0.3"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36:52" ht="14.4" customHeight="1" x14ac:dyDescent="0.3"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36:52" ht="14.4" customHeight="1" x14ac:dyDescent="0.3"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36:52" ht="14.4" customHeight="1" x14ac:dyDescent="0.3"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36:52" ht="14.4" customHeight="1" x14ac:dyDescent="0.3"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36:52" ht="14.4" customHeight="1" x14ac:dyDescent="0.3"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36:52" ht="14.4" customHeight="1" x14ac:dyDescent="0.3"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36:52" ht="14.4" customHeight="1" x14ac:dyDescent="0.3"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36:52" ht="14.4" customHeight="1" x14ac:dyDescent="0.3"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36:52" ht="14.4" customHeight="1" x14ac:dyDescent="0.3"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36:52" ht="14.4" customHeight="1" x14ac:dyDescent="0.3"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36:52" ht="14.4" customHeight="1" x14ac:dyDescent="0.3"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36:52" ht="14.4" customHeight="1" x14ac:dyDescent="0.3"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36:52" ht="14.4" customHeight="1" x14ac:dyDescent="0.3"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36:52" ht="14.4" customHeight="1" x14ac:dyDescent="0.3"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36:52" ht="14.4" customHeight="1" x14ac:dyDescent="0.3"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36:52" ht="14.4" customHeight="1" x14ac:dyDescent="0.3"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36:52" ht="14.4" customHeight="1" x14ac:dyDescent="0.3"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36:52" ht="14.4" customHeight="1" x14ac:dyDescent="0.3"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36:52" ht="14.4" customHeight="1" x14ac:dyDescent="0.3"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36:52" ht="14.4" customHeight="1" x14ac:dyDescent="0.3"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36:52" ht="14.4" customHeight="1" x14ac:dyDescent="0.3"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36:52" ht="14.4" customHeight="1" x14ac:dyDescent="0.3"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36:52" ht="14.4" customHeight="1" x14ac:dyDescent="0.3"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36:52" ht="14.4" customHeight="1" x14ac:dyDescent="0.3"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36:52" ht="14.4" customHeight="1" x14ac:dyDescent="0.3"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36:52" ht="14.4" customHeight="1" x14ac:dyDescent="0.3"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36:52" ht="14.4" customHeight="1" x14ac:dyDescent="0.3"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36:52" ht="14.4" customHeight="1" x14ac:dyDescent="0.3"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36:52" ht="14.4" customHeight="1" x14ac:dyDescent="0.3"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36:52" ht="14.4" customHeight="1" x14ac:dyDescent="0.3"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36:52" ht="14.4" customHeight="1" x14ac:dyDescent="0.3"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36:52" ht="14.4" customHeight="1" x14ac:dyDescent="0.3"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36:52" ht="14.4" customHeight="1" x14ac:dyDescent="0.3"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36:52" ht="14.4" customHeight="1" x14ac:dyDescent="0.3"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36:52" ht="14.4" customHeight="1" x14ac:dyDescent="0.3"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36:52" ht="14.4" customHeight="1" x14ac:dyDescent="0.3"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36:52" ht="14.4" customHeight="1" x14ac:dyDescent="0.3"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36:52" ht="14.4" customHeight="1" x14ac:dyDescent="0.3"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36:52" ht="14.4" customHeight="1" x14ac:dyDescent="0.3"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36:52" ht="14.4" customHeight="1" x14ac:dyDescent="0.3"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36:52" ht="14.4" customHeight="1" x14ac:dyDescent="0.3"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36:52" ht="14.4" customHeight="1" x14ac:dyDescent="0.3"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36:52" ht="14.4" customHeight="1" x14ac:dyDescent="0.3"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36:52" ht="14.4" customHeight="1" x14ac:dyDescent="0.3"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36:52" ht="14.4" customHeight="1" x14ac:dyDescent="0.3"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36:52" ht="14.4" customHeight="1" x14ac:dyDescent="0.3"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36:52" ht="14.4" customHeight="1" x14ac:dyDescent="0.3"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36:52" ht="14.4" customHeight="1" x14ac:dyDescent="0.3"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36:52" ht="14.4" customHeight="1" x14ac:dyDescent="0.3"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36:52" ht="14.4" customHeight="1" x14ac:dyDescent="0.3"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36:52" ht="14.4" customHeight="1" x14ac:dyDescent="0.3"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36:52" ht="14.4" customHeight="1" x14ac:dyDescent="0.3"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36:52" ht="14.4" customHeight="1" x14ac:dyDescent="0.3"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36:52" ht="14.4" customHeight="1" x14ac:dyDescent="0.3"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36:52" ht="14.4" customHeight="1" x14ac:dyDescent="0.3"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36:52" ht="14.4" customHeight="1" x14ac:dyDescent="0.3"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36:52" ht="14.4" customHeight="1" x14ac:dyDescent="0.3"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36:52" ht="14.4" customHeight="1" x14ac:dyDescent="0.3"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36:52" ht="14.4" customHeight="1" x14ac:dyDescent="0.3"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36:52" ht="14.4" customHeight="1" x14ac:dyDescent="0.3"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36:52" ht="14.4" customHeight="1" x14ac:dyDescent="0.3"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36:52" ht="14.4" customHeight="1" x14ac:dyDescent="0.3"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36:52" ht="14.4" customHeight="1" x14ac:dyDescent="0.3"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36:52" ht="14.4" customHeight="1" x14ac:dyDescent="0.3"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36:52" ht="14.4" customHeight="1" x14ac:dyDescent="0.3"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36:52" ht="14.4" customHeight="1" x14ac:dyDescent="0.3"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36:52" ht="14.4" customHeight="1" x14ac:dyDescent="0.3"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36:52" ht="14.4" customHeight="1" x14ac:dyDescent="0.3"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36:52" ht="14.4" customHeight="1" x14ac:dyDescent="0.3"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36:52" ht="14.4" customHeight="1" x14ac:dyDescent="0.3"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36:52" ht="14.4" customHeight="1" x14ac:dyDescent="0.3"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36:52" ht="14.4" customHeight="1" x14ac:dyDescent="0.3"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36:52" ht="14.4" customHeight="1" x14ac:dyDescent="0.3"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36:52" ht="14.4" customHeight="1" x14ac:dyDescent="0.3"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36:52" ht="14.4" customHeight="1" x14ac:dyDescent="0.3"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36:52" ht="14.4" customHeight="1" x14ac:dyDescent="0.3"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36:52" ht="14.4" customHeight="1" x14ac:dyDescent="0.3"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36:52" ht="14.4" customHeight="1" x14ac:dyDescent="0.3"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36:52" ht="14.4" customHeight="1" x14ac:dyDescent="0.3"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36:52" ht="14.4" customHeight="1" x14ac:dyDescent="0.3"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36:52" ht="14.4" customHeight="1" x14ac:dyDescent="0.3"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36:52" ht="14.4" customHeight="1" x14ac:dyDescent="0.3"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36:52" ht="14.4" customHeight="1" x14ac:dyDescent="0.3"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36:52" ht="14.4" customHeight="1" x14ac:dyDescent="0.3"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36:52" ht="14.4" customHeight="1" x14ac:dyDescent="0.3"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36:52" ht="14.4" customHeight="1" x14ac:dyDescent="0.3"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36:52" ht="14.4" customHeight="1" x14ac:dyDescent="0.3"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36:52" ht="14.4" customHeight="1" x14ac:dyDescent="0.3"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36:52" ht="14.4" customHeight="1" x14ac:dyDescent="0.3"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36:52" ht="14.4" customHeight="1" x14ac:dyDescent="0.3"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36:52" ht="14.4" customHeight="1" x14ac:dyDescent="0.3"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36:52" ht="14.4" customHeight="1" x14ac:dyDescent="0.3"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36:52" ht="14.4" customHeight="1" x14ac:dyDescent="0.3"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36:52" ht="14.4" customHeight="1" x14ac:dyDescent="0.3"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36:52" ht="14.4" customHeight="1" x14ac:dyDescent="0.3"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36:52" ht="14.4" customHeight="1" x14ac:dyDescent="0.3"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36:52" ht="14.4" customHeight="1" x14ac:dyDescent="0.3"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36:52" ht="14.4" customHeight="1" x14ac:dyDescent="0.3"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36:52" ht="14.4" customHeight="1" x14ac:dyDescent="0.3"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36:52" ht="14.4" customHeight="1" x14ac:dyDescent="0.3"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36:52" ht="14.4" customHeight="1" x14ac:dyDescent="0.3"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36:52" ht="14.4" customHeight="1" x14ac:dyDescent="0.3"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36:52" ht="14.4" customHeight="1" x14ac:dyDescent="0.3"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36:52" ht="14.4" customHeight="1" x14ac:dyDescent="0.3"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36:52" ht="14.4" customHeight="1" x14ac:dyDescent="0.3"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36:52" ht="14.4" customHeight="1" x14ac:dyDescent="0.3"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36:52" ht="14.4" customHeight="1" x14ac:dyDescent="0.3"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36:52" ht="14.4" customHeight="1" x14ac:dyDescent="0.3"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36:52" ht="14.4" customHeight="1" x14ac:dyDescent="0.3"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36:52" ht="14.4" customHeight="1" x14ac:dyDescent="0.3"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36:52" ht="14.4" customHeight="1" x14ac:dyDescent="0.3"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36:52" ht="14.4" customHeight="1" x14ac:dyDescent="0.3"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36:52" ht="14.4" customHeight="1" x14ac:dyDescent="0.3"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36:52" ht="14.4" customHeight="1" x14ac:dyDescent="0.3"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36:52" ht="14.4" customHeight="1" x14ac:dyDescent="0.3"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36:52" ht="14.4" customHeight="1" x14ac:dyDescent="0.3"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36:52" ht="14.4" customHeight="1" x14ac:dyDescent="0.3"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36:52" ht="14.4" customHeight="1" x14ac:dyDescent="0.3"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36:52" ht="14.4" customHeight="1" x14ac:dyDescent="0.3"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36:52" ht="14.4" customHeight="1" x14ac:dyDescent="0.3"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36:52" ht="14.4" customHeight="1" x14ac:dyDescent="0.3"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36:52" ht="14.4" customHeight="1" x14ac:dyDescent="0.3"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36:52" ht="14.4" customHeight="1" x14ac:dyDescent="0.3"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36:52" ht="14.4" customHeight="1" x14ac:dyDescent="0.3"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36:52" ht="14.4" customHeight="1" x14ac:dyDescent="0.3"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36:52" ht="14.4" customHeight="1" x14ac:dyDescent="0.3"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36:52" ht="14.4" customHeight="1" x14ac:dyDescent="0.3"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36:52" ht="14.4" customHeight="1" x14ac:dyDescent="0.3"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36:52" ht="14.4" customHeight="1" x14ac:dyDescent="0.3"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36:52" ht="14.4" customHeight="1" x14ac:dyDescent="0.3"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36:52" ht="14.4" customHeight="1" x14ac:dyDescent="0.3"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36:52" ht="14.4" customHeight="1" x14ac:dyDescent="0.3"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36:52" ht="14.4" customHeight="1" x14ac:dyDescent="0.3"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36:52" ht="14.4" customHeight="1" x14ac:dyDescent="0.3"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36:52" ht="14.4" customHeight="1" x14ac:dyDescent="0.3"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36:52" ht="14.4" customHeight="1" x14ac:dyDescent="0.3"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36:52" ht="14.4" customHeight="1" x14ac:dyDescent="0.3"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36:52" ht="14.4" customHeight="1" x14ac:dyDescent="0.3"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36:52" ht="14.4" customHeight="1" x14ac:dyDescent="0.3"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36:52" ht="14.4" customHeight="1" x14ac:dyDescent="0.3"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36:52" ht="14.4" customHeight="1" x14ac:dyDescent="0.3"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36:52" ht="14.4" customHeight="1" x14ac:dyDescent="0.3"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36:52" ht="14.4" customHeight="1" x14ac:dyDescent="0.3"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36:52" ht="14.4" customHeight="1" x14ac:dyDescent="0.3"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36:52" ht="14.4" customHeight="1" x14ac:dyDescent="0.3"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36:52" ht="14.4" customHeight="1" x14ac:dyDescent="0.3"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36:52" ht="14.4" customHeight="1" x14ac:dyDescent="0.3"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36:52" ht="14.4" customHeight="1" x14ac:dyDescent="0.3"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36:52" ht="14.4" customHeight="1" x14ac:dyDescent="0.3"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36:52" ht="14.4" customHeight="1" x14ac:dyDescent="0.3"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36:52" ht="14.4" customHeight="1" x14ac:dyDescent="0.3"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36:52" ht="14.4" customHeight="1" x14ac:dyDescent="0.3"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36:52" ht="14.4" customHeight="1" x14ac:dyDescent="0.3"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36:52" ht="14.4" customHeight="1" x14ac:dyDescent="0.3"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36:52" ht="14.4" customHeight="1" x14ac:dyDescent="0.3"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36:52" ht="14.4" customHeight="1" x14ac:dyDescent="0.3"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36:52" ht="14.4" customHeight="1" x14ac:dyDescent="0.3"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36:52" ht="14.4" customHeight="1" x14ac:dyDescent="0.3"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36:52" ht="14.4" customHeight="1" x14ac:dyDescent="0.3"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36:52" ht="14.4" customHeight="1" x14ac:dyDescent="0.3"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36:52" ht="14.4" customHeight="1" x14ac:dyDescent="0.3"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36:52" ht="14.4" customHeight="1" x14ac:dyDescent="0.3"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36:52" ht="14.4" customHeight="1" x14ac:dyDescent="0.3"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36:52" ht="14.4" customHeight="1" x14ac:dyDescent="0.3"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36:52" ht="14.4" customHeight="1" x14ac:dyDescent="0.3"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36:52" ht="14.4" customHeight="1" x14ac:dyDescent="0.3"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36:52" ht="14.4" customHeight="1" x14ac:dyDescent="0.3"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36:52" ht="14.4" customHeight="1" x14ac:dyDescent="0.3"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36:52" ht="14.4" customHeight="1" x14ac:dyDescent="0.3"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36:52" ht="14.4" customHeight="1" x14ac:dyDescent="0.3"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36:52" ht="14.4" customHeight="1" x14ac:dyDescent="0.3"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36:52" ht="14.4" customHeight="1" x14ac:dyDescent="0.3"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36:52" ht="14.4" customHeight="1" x14ac:dyDescent="0.3"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36:52" ht="14.4" customHeight="1" x14ac:dyDescent="0.3"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36:52" ht="14.4" customHeight="1" x14ac:dyDescent="0.3"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36:52" ht="14.4" customHeight="1" x14ac:dyDescent="0.3"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36:52" ht="14.4" customHeight="1" x14ac:dyDescent="0.3"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36:52" ht="14.4" customHeight="1" x14ac:dyDescent="0.3"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36:52" ht="14.4" customHeight="1" x14ac:dyDescent="0.3"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36:52" ht="14.4" customHeight="1" x14ac:dyDescent="0.3"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36:52" ht="14.4" customHeight="1" x14ac:dyDescent="0.3"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36:52" ht="14.4" customHeight="1" x14ac:dyDescent="0.3"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36:52" ht="14.4" customHeight="1" x14ac:dyDescent="0.3"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36:52" ht="14.4" customHeight="1" x14ac:dyDescent="0.3"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36:52" ht="14.4" customHeight="1" x14ac:dyDescent="0.3"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36:52" ht="14.4" customHeight="1" x14ac:dyDescent="0.3"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36:52" ht="14.4" customHeight="1" x14ac:dyDescent="0.3"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36:52" ht="14.4" customHeight="1" x14ac:dyDescent="0.3"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36:52" ht="14.4" customHeight="1" x14ac:dyDescent="0.3"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36:52" ht="14.4" customHeight="1" x14ac:dyDescent="0.3"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36:52" ht="14.4" customHeight="1" x14ac:dyDescent="0.3"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36:52" ht="14.4" customHeight="1" x14ac:dyDescent="0.3"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36:52" ht="14.4" customHeight="1" x14ac:dyDescent="0.3"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36:52" ht="14.4" customHeight="1" x14ac:dyDescent="0.3"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36:52" ht="14.4" customHeight="1" x14ac:dyDescent="0.3"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36:52" ht="14.4" customHeight="1" x14ac:dyDescent="0.3"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36:52" ht="14.4" customHeight="1" x14ac:dyDescent="0.3"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36:52" ht="14.4" customHeight="1" x14ac:dyDescent="0.3"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36:52" ht="14.4" customHeight="1" x14ac:dyDescent="0.3"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36:52" ht="14.4" customHeight="1" x14ac:dyDescent="0.3"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36:52" ht="14.4" customHeight="1" x14ac:dyDescent="0.3"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36:52" ht="14.4" customHeight="1" x14ac:dyDescent="0.3"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36:52" ht="14.4" customHeight="1" x14ac:dyDescent="0.3"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36:52" ht="14.4" customHeight="1" x14ac:dyDescent="0.3"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36:52" ht="14.4" customHeight="1" x14ac:dyDescent="0.3"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36:52" ht="14.4" customHeight="1" x14ac:dyDescent="0.3"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36:52" ht="14.4" customHeight="1" x14ac:dyDescent="0.3"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36:52" ht="14.4" customHeight="1" x14ac:dyDescent="0.3"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36:52" ht="14.4" customHeight="1" x14ac:dyDescent="0.3"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36:52" ht="14.4" customHeight="1" x14ac:dyDescent="0.3"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36:52" ht="14.4" customHeight="1" x14ac:dyDescent="0.3"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36:52" ht="14.4" customHeight="1" x14ac:dyDescent="0.3"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36:52" ht="14.4" customHeight="1" x14ac:dyDescent="0.3"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36:52" ht="14.4" customHeight="1" x14ac:dyDescent="0.3"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36:52" ht="14.4" customHeight="1" x14ac:dyDescent="0.3"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36:52" ht="14.4" customHeight="1" x14ac:dyDescent="0.3"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36:52" ht="14.4" customHeight="1" x14ac:dyDescent="0.3"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36:52" ht="14.4" customHeight="1" x14ac:dyDescent="0.3"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36:52" ht="14.4" customHeight="1" x14ac:dyDescent="0.3"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36:52" ht="14.4" customHeight="1" x14ac:dyDescent="0.3"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36:52" ht="14.4" customHeight="1" x14ac:dyDescent="0.3"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36:52" ht="14.4" customHeight="1" x14ac:dyDescent="0.3"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36:52" ht="14.4" customHeight="1" x14ac:dyDescent="0.3"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36:52" ht="14.4" customHeight="1" x14ac:dyDescent="0.3"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36:52" ht="14.4" customHeight="1" x14ac:dyDescent="0.3"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36:52" ht="14.4" customHeight="1" x14ac:dyDescent="0.3"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36:52" ht="14.4" customHeight="1" x14ac:dyDescent="0.3"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36:52" ht="14.4" customHeight="1" x14ac:dyDescent="0.3"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36:52" ht="14.4" customHeight="1" x14ac:dyDescent="0.3"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36:52" ht="14.4" customHeight="1" x14ac:dyDescent="0.3"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36:52" ht="14.4" customHeight="1" x14ac:dyDescent="0.3"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36:52" ht="14.4" customHeight="1" x14ac:dyDescent="0.3"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36:52" ht="14.4" customHeight="1" x14ac:dyDescent="0.3"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36:52" ht="14.4" customHeight="1" x14ac:dyDescent="0.3"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36:52" ht="14.4" customHeight="1" x14ac:dyDescent="0.3"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36:52" ht="14.4" customHeight="1" x14ac:dyDescent="0.3"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36:52" ht="14.4" customHeight="1" x14ac:dyDescent="0.3"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36:52" ht="14.4" customHeight="1" x14ac:dyDescent="0.3"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36:52" ht="14.4" customHeight="1" x14ac:dyDescent="0.3"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36:52" ht="14.4" customHeight="1" x14ac:dyDescent="0.3"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36:52" ht="14.4" customHeight="1" x14ac:dyDescent="0.3"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36:52" ht="14.4" customHeight="1" x14ac:dyDescent="0.3"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36:52" ht="14.4" customHeight="1" x14ac:dyDescent="0.3"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36:52" ht="14.4" customHeight="1" x14ac:dyDescent="0.3"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36:52" ht="14.4" customHeight="1" x14ac:dyDescent="0.3"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36:52" ht="14.4" customHeight="1" x14ac:dyDescent="0.3"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36:52" ht="14.4" customHeight="1" x14ac:dyDescent="0.3"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36:52" ht="14.4" customHeight="1" x14ac:dyDescent="0.3"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36:52" ht="14.4" customHeight="1" x14ac:dyDescent="0.3"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36:52" ht="14.4" customHeight="1" x14ac:dyDescent="0.3"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36:52" ht="14.4" customHeight="1" x14ac:dyDescent="0.3"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36:52" ht="14.4" customHeight="1" x14ac:dyDescent="0.3"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36:52" ht="14.4" customHeight="1" x14ac:dyDescent="0.3"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36:52" ht="14.4" customHeight="1" x14ac:dyDescent="0.3"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36:52" ht="14.4" customHeight="1" x14ac:dyDescent="0.3"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36:52" ht="14.4" customHeight="1" x14ac:dyDescent="0.3"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36:52" ht="14.4" customHeight="1" x14ac:dyDescent="0.3"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36:52" ht="14.4" customHeight="1" x14ac:dyDescent="0.3"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36:52" ht="14.4" customHeight="1" x14ac:dyDescent="0.3"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36:52" ht="14.4" customHeight="1" x14ac:dyDescent="0.3"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36:52" ht="14.4" customHeight="1" x14ac:dyDescent="0.3"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36:52" ht="14.4" customHeight="1" x14ac:dyDescent="0.3"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36:52" ht="14.4" customHeight="1" x14ac:dyDescent="0.3"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36:52" ht="14.4" customHeight="1" x14ac:dyDescent="0.3"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36:52" ht="14.4" customHeight="1" x14ac:dyDescent="0.3"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36:52" ht="14.4" customHeight="1" x14ac:dyDescent="0.3"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36:52" ht="14.4" customHeight="1" x14ac:dyDescent="0.3"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36:52" ht="14.4" customHeight="1" x14ac:dyDescent="0.3"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36:52" ht="14.4" customHeight="1" x14ac:dyDescent="0.3"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36:52" ht="14.4" customHeight="1" x14ac:dyDescent="0.3"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36:52" ht="14.4" customHeight="1" x14ac:dyDescent="0.3"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36:52" ht="14.4" customHeight="1" x14ac:dyDescent="0.3"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36:52" ht="14.4" customHeight="1" x14ac:dyDescent="0.3"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36:52" ht="14.4" customHeight="1" x14ac:dyDescent="0.3"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36:52" ht="14.4" customHeight="1" x14ac:dyDescent="0.3"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36:52" ht="14.4" customHeight="1" x14ac:dyDescent="0.3"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36:52" ht="14.4" customHeight="1" x14ac:dyDescent="0.3"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36:52" ht="14.4" customHeight="1" x14ac:dyDescent="0.3"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36:52" ht="14.4" customHeight="1" x14ac:dyDescent="0.3"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36:52" ht="14.4" customHeight="1" x14ac:dyDescent="0.3"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36:52" ht="14.4" customHeight="1" x14ac:dyDescent="0.3"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36:52" ht="14.4" customHeight="1" x14ac:dyDescent="0.3"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36:52" ht="14.4" customHeight="1" x14ac:dyDescent="0.3"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36:52" ht="14.4" customHeight="1" x14ac:dyDescent="0.3"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36:52" ht="14.4" customHeight="1" x14ac:dyDescent="0.3"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36:52" ht="14.4" customHeight="1" x14ac:dyDescent="0.3"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36:52" ht="14.4" customHeight="1" x14ac:dyDescent="0.3"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36:52" ht="14.4" customHeight="1" x14ac:dyDescent="0.3"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36:52" ht="14.4" customHeight="1" x14ac:dyDescent="0.3"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36:52" ht="14.4" customHeight="1" x14ac:dyDescent="0.3"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36:52" ht="14.4" customHeight="1" x14ac:dyDescent="0.3"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36:52" ht="14.4" customHeight="1" x14ac:dyDescent="0.3"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36:52" ht="14.4" customHeight="1" x14ac:dyDescent="0.3"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36:52" ht="14.4" customHeight="1" x14ac:dyDescent="0.3"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36:52" ht="14.4" customHeight="1" x14ac:dyDescent="0.3"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36:52" ht="14.4" customHeight="1" x14ac:dyDescent="0.3"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36:52" ht="14.4" customHeight="1" x14ac:dyDescent="0.3"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36:52" ht="14.4" customHeight="1" x14ac:dyDescent="0.3"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36:52" ht="14.4" customHeight="1" x14ac:dyDescent="0.3"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36:52" ht="14.4" customHeight="1" x14ac:dyDescent="0.3"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36:52" ht="14.4" customHeight="1" x14ac:dyDescent="0.3"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36:52" ht="14.4" customHeight="1" x14ac:dyDescent="0.3"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36:52" ht="14.4" customHeight="1" x14ac:dyDescent="0.3"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36:52" ht="14.4" customHeight="1" x14ac:dyDescent="0.3"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36:52" ht="14.4" customHeight="1" x14ac:dyDescent="0.3"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36:52" ht="14.4" customHeight="1" x14ac:dyDescent="0.3"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36:52" ht="14.4" customHeight="1" x14ac:dyDescent="0.3"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36:52" ht="14.4" customHeight="1" x14ac:dyDescent="0.3"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36:52" ht="14.4" customHeight="1" x14ac:dyDescent="0.3"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36:52" ht="14.4" customHeight="1" x14ac:dyDescent="0.3"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36:52" ht="14.4" customHeight="1" x14ac:dyDescent="0.3"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36:52" ht="14.4" customHeight="1" x14ac:dyDescent="0.3"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36:52" ht="14.4" customHeight="1" x14ac:dyDescent="0.3"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36:52" ht="14.4" customHeight="1" x14ac:dyDescent="0.3"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36:52" ht="14.4" customHeight="1" x14ac:dyDescent="0.3"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36:52" ht="14.4" customHeight="1" x14ac:dyDescent="0.3"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36:52" ht="14.4" customHeight="1" x14ac:dyDescent="0.3"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36:52" ht="14.4" customHeight="1" x14ac:dyDescent="0.3"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36:52" ht="14.4" customHeight="1" x14ac:dyDescent="0.3"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36:52" ht="14.4" customHeight="1" x14ac:dyDescent="0.3"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36:52" ht="14.4" customHeight="1" x14ac:dyDescent="0.3"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36:52" ht="14.4" customHeight="1" x14ac:dyDescent="0.3"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36:52" ht="14.4" customHeight="1" x14ac:dyDescent="0.3"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36:52" ht="14.4" customHeight="1" x14ac:dyDescent="0.3"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36:52" ht="14.4" customHeight="1" x14ac:dyDescent="0.3"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36:52" ht="14.4" customHeight="1" x14ac:dyDescent="0.3"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36:52" ht="14.4" customHeight="1" x14ac:dyDescent="0.3"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36:52" ht="14.4" customHeight="1" x14ac:dyDescent="0.3"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36:52" ht="14.4" customHeight="1" x14ac:dyDescent="0.3"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36:52" ht="14.4" customHeight="1" x14ac:dyDescent="0.3"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36:52" ht="14.4" customHeight="1" x14ac:dyDescent="0.3"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36:52" ht="14.4" customHeight="1" x14ac:dyDescent="0.3"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36:52" ht="14.4" customHeight="1" x14ac:dyDescent="0.3"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36:52" ht="14.4" customHeight="1" x14ac:dyDescent="0.3"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36:52" ht="14.4" customHeight="1" x14ac:dyDescent="0.3"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36:52" ht="14.4" customHeight="1" x14ac:dyDescent="0.3"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36:52" ht="14.4" customHeight="1" x14ac:dyDescent="0.3"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36:52" ht="14.4" customHeight="1" x14ac:dyDescent="0.3"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36:52" ht="14.4" customHeight="1" x14ac:dyDescent="0.3"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36:52" ht="14.4" customHeight="1" x14ac:dyDescent="0.3"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36:52" ht="14.4" customHeight="1" x14ac:dyDescent="0.3"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36:52" ht="14.4" customHeight="1" x14ac:dyDescent="0.3"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36:52" ht="14.4" customHeight="1" x14ac:dyDescent="0.3"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36:52" ht="14.4" customHeight="1" x14ac:dyDescent="0.3"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36:52" ht="14.4" customHeight="1" x14ac:dyDescent="0.3"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36:52" ht="14.4" customHeight="1" x14ac:dyDescent="0.3"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36:52" ht="14.4" customHeight="1" x14ac:dyDescent="0.3"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36:52" ht="14.4" customHeight="1" x14ac:dyDescent="0.3"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36:52" ht="14.4" customHeight="1" x14ac:dyDescent="0.3"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36:52" ht="14.4" customHeight="1" x14ac:dyDescent="0.3"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36:52" ht="14.4" customHeight="1" x14ac:dyDescent="0.3"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36:52" ht="14.4" customHeight="1" x14ac:dyDescent="0.3"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36:52" ht="14.4" customHeight="1" x14ac:dyDescent="0.3"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36:52" ht="14.4" customHeight="1" x14ac:dyDescent="0.3"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36:52" ht="14.4" customHeight="1" x14ac:dyDescent="0.3"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36:52" ht="14.4" customHeight="1" x14ac:dyDescent="0.3"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36:52" ht="14.4" customHeight="1" x14ac:dyDescent="0.3"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36:52" ht="14.4" customHeight="1" x14ac:dyDescent="0.3"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36:52" ht="14.4" customHeight="1" x14ac:dyDescent="0.3"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36:52" ht="14.4" customHeight="1" x14ac:dyDescent="0.3"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36:52" ht="14.4" customHeight="1" x14ac:dyDescent="0.3"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36:52" ht="14.4" customHeight="1" x14ac:dyDescent="0.3"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36:52" ht="14.4" customHeight="1" x14ac:dyDescent="0.3"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36:52" ht="14.4" customHeight="1" x14ac:dyDescent="0.3"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36:52" ht="14.4" customHeight="1" x14ac:dyDescent="0.3"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36:52" ht="14.4" customHeight="1" x14ac:dyDescent="0.3"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36:52" ht="14.4" customHeight="1" x14ac:dyDescent="0.3"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36:52" ht="14.4" customHeight="1" x14ac:dyDescent="0.3"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36:52" ht="14.4" customHeight="1" x14ac:dyDescent="0.3"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36:52" ht="14.4" customHeight="1" x14ac:dyDescent="0.3"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36:52" ht="14.4" customHeight="1" x14ac:dyDescent="0.3"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36:52" ht="14.4" customHeight="1" x14ac:dyDescent="0.3"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36:52" ht="14.4" customHeight="1" x14ac:dyDescent="0.3"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36:52" ht="14.4" customHeight="1" x14ac:dyDescent="0.3"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36:52" ht="14.4" customHeight="1" x14ac:dyDescent="0.3"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36:52" ht="14.4" customHeight="1" x14ac:dyDescent="0.3"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36:52" ht="14.4" customHeight="1" x14ac:dyDescent="0.3"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36:52" ht="14.4" customHeight="1" x14ac:dyDescent="0.3"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36:52" ht="14.4" customHeight="1" x14ac:dyDescent="0.3"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36:52" ht="14.4" customHeight="1" x14ac:dyDescent="0.3"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36:52" ht="14.4" customHeight="1" x14ac:dyDescent="0.3"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36:52" ht="14.4" customHeight="1" x14ac:dyDescent="0.3"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36:52" ht="14.4" customHeight="1" x14ac:dyDescent="0.3"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36:52" ht="14.4" customHeight="1" x14ac:dyDescent="0.3"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36:52" ht="14.4" customHeight="1" x14ac:dyDescent="0.3"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36:52" ht="14.4" customHeight="1" x14ac:dyDescent="0.3"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36:52" ht="14.4" customHeight="1" x14ac:dyDescent="0.3"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36:52" ht="14.4" customHeight="1" x14ac:dyDescent="0.3"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36:52" ht="14.4" customHeight="1" x14ac:dyDescent="0.3"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36:52" ht="14.4" customHeight="1" x14ac:dyDescent="0.3"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36:52" ht="14.4" customHeight="1" x14ac:dyDescent="0.3"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36:52" ht="14.4" customHeight="1" x14ac:dyDescent="0.3"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36:52" ht="14.4" customHeight="1" x14ac:dyDescent="0.3"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36:52" ht="14.4" customHeight="1" x14ac:dyDescent="0.3"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36:52" ht="14.4" customHeight="1" x14ac:dyDescent="0.3"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36:52" ht="14.4" customHeight="1" x14ac:dyDescent="0.3"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36:52" ht="14.4" customHeight="1" x14ac:dyDescent="0.3"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36:52" ht="14.4" customHeight="1" x14ac:dyDescent="0.3"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36:52" ht="14.4" customHeight="1" x14ac:dyDescent="0.3"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36:52" ht="14.4" customHeight="1" x14ac:dyDescent="0.3"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36:52" ht="14.4" customHeight="1" x14ac:dyDescent="0.3"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36:52" ht="14.4" customHeight="1" x14ac:dyDescent="0.3"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36:52" ht="14.4" customHeight="1" x14ac:dyDescent="0.3"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36:52" ht="14.4" customHeight="1" x14ac:dyDescent="0.3"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36:52" ht="14.4" customHeight="1" x14ac:dyDescent="0.3"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36:52" ht="14.4" customHeight="1" x14ac:dyDescent="0.3"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36:52" ht="14.4" customHeight="1" x14ac:dyDescent="0.3"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36:52" ht="14.4" customHeight="1" x14ac:dyDescent="0.3"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36:52" ht="14.4" customHeight="1" x14ac:dyDescent="0.3"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36:52" ht="14.4" customHeight="1" x14ac:dyDescent="0.3"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36:52" ht="14.4" customHeight="1" x14ac:dyDescent="0.3"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36:52" ht="14.4" customHeight="1" x14ac:dyDescent="0.3"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6" spans="36:52" ht="14.4" customHeight="1" x14ac:dyDescent="0.3"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36:52" ht="14.4" customHeight="1" x14ac:dyDescent="0.3"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36:52" ht="14.4" customHeight="1" x14ac:dyDescent="0.3"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36:52" ht="14.4" customHeight="1" x14ac:dyDescent="0.3"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36:52" ht="14.4" customHeight="1" x14ac:dyDescent="0.3"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36:52" ht="14.4" customHeight="1" x14ac:dyDescent="0.3"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5" spans="36:52" ht="14.4" customHeight="1" x14ac:dyDescent="0.3"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36:52" ht="14.4" customHeight="1" x14ac:dyDescent="0.3"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36:52" ht="14.4" customHeight="1" x14ac:dyDescent="0.3"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36:52" ht="14.4" customHeight="1" x14ac:dyDescent="0.3"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36:52" ht="14.4" customHeight="1" x14ac:dyDescent="0.3"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36:52" ht="14.4" customHeight="1" x14ac:dyDescent="0.3"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36:52" ht="14.4" customHeight="1" x14ac:dyDescent="0.3"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36:52" ht="14.4" customHeight="1" x14ac:dyDescent="0.3"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36:52" ht="14.4" customHeight="1" x14ac:dyDescent="0.3"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36:52" ht="14.4" customHeight="1" x14ac:dyDescent="0.3"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36:52" ht="14.4" customHeight="1" x14ac:dyDescent="0.3"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36:52" ht="14.4" customHeight="1" x14ac:dyDescent="0.3"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36:52" ht="14.4" customHeight="1" x14ac:dyDescent="0.3"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36:52" ht="14.4" customHeight="1" x14ac:dyDescent="0.3"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36:52" ht="14.4" customHeight="1" x14ac:dyDescent="0.3"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36:52" ht="14.4" customHeight="1" x14ac:dyDescent="0.3"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36:52" ht="14.4" customHeight="1" x14ac:dyDescent="0.3"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36:52" ht="14.4" customHeight="1" x14ac:dyDescent="0.3"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36:52" ht="14.4" customHeight="1" x14ac:dyDescent="0.3"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36:52" ht="14.4" customHeight="1" x14ac:dyDescent="0.3"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36:52" ht="14.4" customHeight="1" x14ac:dyDescent="0.3"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36:52" ht="14.4" customHeight="1" x14ac:dyDescent="0.3"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36:52" ht="14.4" customHeight="1" x14ac:dyDescent="0.3"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36:52" ht="14.4" customHeight="1" x14ac:dyDescent="0.3"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36:52" ht="14.4" customHeight="1" x14ac:dyDescent="0.3"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36:52" ht="14.4" customHeight="1" x14ac:dyDescent="0.3"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36:52" ht="14.4" customHeight="1" x14ac:dyDescent="0.3"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36:52" ht="14.4" customHeight="1" x14ac:dyDescent="0.3"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36:52" ht="14.4" customHeight="1" x14ac:dyDescent="0.3"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36:52" ht="14.4" customHeight="1" x14ac:dyDescent="0.3"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36:52" ht="14.4" customHeight="1" x14ac:dyDescent="0.3"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36:52" ht="14.4" customHeight="1" x14ac:dyDescent="0.3"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36:52" ht="14.4" customHeight="1" x14ac:dyDescent="0.3"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36:52" ht="14.4" customHeight="1" x14ac:dyDescent="0.3"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36:52" ht="14.4" customHeight="1" x14ac:dyDescent="0.3"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36:52" ht="14.4" customHeight="1" x14ac:dyDescent="0.3"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36:52" ht="14.4" customHeight="1" x14ac:dyDescent="0.3"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36:52" ht="14.4" customHeight="1" x14ac:dyDescent="0.3"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36:52" ht="14.4" customHeight="1" x14ac:dyDescent="0.3"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36:52" ht="14.4" customHeight="1" x14ac:dyDescent="0.3"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36:52" ht="14.4" customHeight="1" x14ac:dyDescent="0.3"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36:52" ht="14.4" customHeight="1" x14ac:dyDescent="0.3"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36:52" ht="14.4" customHeight="1" x14ac:dyDescent="0.3"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36:52" ht="14.4" customHeight="1" x14ac:dyDescent="0.3"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36:52" ht="14.4" customHeight="1" x14ac:dyDescent="0.3"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36:52" ht="14.4" customHeight="1" x14ac:dyDescent="0.3"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36:52" ht="14.4" customHeight="1" x14ac:dyDescent="0.3"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36:52" ht="14.4" customHeight="1" x14ac:dyDescent="0.3"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36:52" ht="14.4" customHeight="1" x14ac:dyDescent="0.3"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36:52" ht="14.4" customHeight="1" x14ac:dyDescent="0.3"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36:52" ht="14.4" customHeight="1" x14ac:dyDescent="0.3"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36:52" ht="14.4" customHeight="1" x14ac:dyDescent="0.3"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36:52" ht="14.4" customHeight="1" x14ac:dyDescent="0.3"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36:52" ht="14.4" customHeight="1" x14ac:dyDescent="0.3"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36:52" ht="14.4" customHeight="1" x14ac:dyDescent="0.3"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36:52" ht="14.4" customHeight="1" x14ac:dyDescent="0.3"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36:52" ht="14.4" customHeight="1" x14ac:dyDescent="0.3"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36:52" ht="14.4" customHeight="1" x14ac:dyDescent="0.3"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36:52" ht="14.4" customHeight="1" x14ac:dyDescent="0.3"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36:52" ht="14.4" customHeight="1" x14ac:dyDescent="0.3"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36:52" ht="14.4" customHeight="1" x14ac:dyDescent="0.3"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36:52" ht="14.4" customHeight="1" x14ac:dyDescent="0.3"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36:52" ht="14.4" customHeight="1" x14ac:dyDescent="0.3"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36:52" ht="14.4" customHeight="1" x14ac:dyDescent="0.3"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36:52" ht="14.4" customHeight="1" x14ac:dyDescent="0.3"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36:52" ht="14.4" customHeight="1" x14ac:dyDescent="0.3"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36:52" ht="14.4" customHeight="1" x14ac:dyDescent="0.3"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36:52" ht="14.4" customHeight="1" x14ac:dyDescent="0.3"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36:52" ht="14.4" customHeight="1" x14ac:dyDescent="0.3"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36:52" ht="14.4" customHeight="1" x14ac:dyDescent="0.3"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36:52" ht="14.4" customHeight="1" x14ac:dyDescent="0.3"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36:52" ht="14.4" customHeight="1" x14ac:dyDescent="0.3"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36:52" ht="14.4" customHeight="1" x14ac:dyDescent="0.3"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36:52" ht="14.4" customHeight="1" x14ac:dyDescent="0.3"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36:52" ht="14.4" customHeight="1" x14ac:dyDescent="0.3"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36:52" ht="14.4" customHeight="1" x14ac:dyDescent="0.3"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36:52" ht="14.4" customHeight="1" x14ac:dyDescent="0.3"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36:52" ht="14.4" customHeight="1" x14ac:dyDescent="0.3"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36:52" ht="14.4" customHeight="1" x14ac:dyDescent="0.3"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36:52" ht="14.4" customHeight="1" x14ac:dyDescent="0.3"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36:52" ht="14.4" customHeight="1" x14ac:dyDescent="0.3"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36:52" ht="14.4" customHeight="1" x14ac:dyDescent="0.3"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36:52" ht="14.4" customHeight="1" x14ac:dyDescent="0.3"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36:52" ht="14.4" customHeight="1" x14ac:dyDescent="0.3"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36:52" ht="14.4" customHeight="1" x14ac:dyDescent="0.3"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36:52" ht="14.4" customHeight="1" x14ac:dyDescent="0.3"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36:52" ht="14.4" customHeight="1" x14ac:dyDescent="0.3"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36:52" ht="14.4" customHeight="1" x14ac:dyDescent="0.3"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36:52" ht="14.4" customHeight="1" x14ac:dyDescent="0.3"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36:52" ht="14.4" customHeight="1" x14ac:dyDescent="0.3"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36:52" ht="14.4" customHeight="1" x14ac:dyDescent="0.3"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36:52" ht="14.4" customHeight="1" x14ac:dyDescent="0.3"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36:52" ht="14.4" customHeight="1" x14ac:dyDescent="0.3"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36:52" ht="14.4" customHeight="1" x14ac:dyDescent="0.3"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36:52" ht="14.4" customHeight="1" x14ac:dyDescent="0.3"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36:52" ht="14.4" customHeight="1" x14ac:dyDescent="0.3"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36:52" ht="14.4" customHeight="1" x14ac:dyDescent="0.3"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36:52" ht="14.4" customHeight="1" x14ac:dyDescent="0.3"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36:52" ht="14.4" customHeight="1" x14ac:dyDescent="0.3"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36:52" ht="14.4" customHeight="1" x14ac:dyDescent="0.3"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36:52" ht="14.4" customHeight="1" x14ac:dyDescent="0.3"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36:52" ht="14.4" customHeight="1" x14ac:dyDescent="0.3"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36:52" ht="14.4" customHeight="1" x14ac:dyDescent="0.3"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36:52" ht="14.4" customHeight="1" x14ac:dyDescent="0.3"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36:52" ht="14.4" customHeight="1" x14ac:dyDescent="0.3"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36:52" ht="14.4" customHeight="1" x14ac:dyDescent="0.3"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36:52" ht="14.4" customHeight="1" x14ac:dyDescent="0.3"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36:52" ht="14.4" customHeight="1" x14ac:dyDescent="0.3"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36:52" ht="14.4" customHeight="1" x14ac:dyDescent="0.3"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36:52" ht="14.4" customHeight="1" x14ac:dyDescent="0.3"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36:52" ht="14.4" customHeight="1" x14ac:dyDescent="0.3"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36:52" ht="14.4" customHeight="1" x14ac:dyDescent="0.3"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36:52" ht="14.4" customHeight="1" x14ac:dyDescent="0.3"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36:52" ht="14.4" customHeight="1" x14ac:dyDescent="0.3"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36:52" ht="14.4" customHeight="1" x14ac:dyDescent="0.3"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36:52" ht="14.4" customHeight="1" x14ac:dyDescent="0.3"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36:52" ht="14.4" customHeight="1" x14ac:dyDescent="0.3"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36:52" ht="14.4" customHeight="1" x14ac:dyDescent="0.3"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36:52" ht="14.4" customHeight="1" x14ac:dyDescent="0.3"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36:52" ht="14.4" customHeight="1" x14ac:dyDescent="0.3"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36:52" ht="14.4" customHeight="1" x14ac:dyDescent="0.3"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36:52" ht="14.4" customHeight="1" x14ac:dyDescent="0.3"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36:52" ht="14.4" customHeight="1" x14ac:dyDescent="0.3"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36:52" ht="14.4" customHeight="1" x14ac:dyDescent="0.3"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36:52" ht="14.4" customHeight="1" x14ac:dyDescent="0.3"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36:52" ht="14.4" customHeight="1" x14ac:dyDescent="0.3"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36:52" ht="14.4" customHeight="1" x14ac:dyDescent="0.3"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36:52" ht="14.4" customHeight="1" x14ac:dyDescent="0.3"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36:52" ht="14.4" customHeight="1" x14ac:dyDescent="0.3"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36:52" ht="14.4" customHeight="1" x14ac:dyDescent="0.3"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36:52" ht="14.4" customHeight="1" x14ac:dyDescent="0.3"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36:52" ht="14.4" customHeight="1" x14ac:dyDescent="0.3"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36:52" ht="14.4" customHeight="1" x14ac:dyDescent="0.3"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36:52" ht="14.4" customHeight="1" x14ac:dyDescent="0.3"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36:52" ht="14.4" customHeight="1" x14ac:dyDescent="0.3"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36:52" ht="14.4" customHeight="1" x14ac:dyDescent="0.3"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36:52" ht="14.4" customHeight="1" x14ac:dyDescent="0.3"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36:52" ht="14.4" customHeight="1" x14ac:dyDescent="0.3"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36:52" ht="14.4" customHeight="1" x14ac:dyDescent="0.3"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36:52" ht="14.4" customHeight="1" x14ac:dyDescent="0.3"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36:52" ht="14.4" customHeight="1" x14ac:dyDescent="0.3"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36:52" ht="14.4" customHeight="1" x14ac:dyDescent="0.3"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36:52" ht="14.4" customHeight="1" x14ac:dyDescent="0.3"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36:52" ht="14.4" customHeight="1" x14ac:dyDescent="0.3"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36:52" ht="14.4" customHeight="1" x14ac:dyDescent="0.3"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36:52" ht="14.4" customHeight="1" x14ac:dyDescent="0.3"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36:52" ht="14.4" customHeight="1" x14ac:dyDescent="0.3"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36:52" ht="14.4" customHeight="1" x14ac:dyDescent="0.3"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36:52" ht="14.4" customHeight="1" x14ac:dyDescent="0.3"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36:52" ht="14.4" customHeight="1" x14ac:dyDescent="0.3"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36:52" ht="14.4" customHeight="1" x14ac:dyDescent="0.3"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36:52" ht="14.4" customHeight="1" x14ac:dyDescent="0.3"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36:52" ht="14.4" customHeight="1" x14ac:dyDescent="0.3"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36:52" ht="14.4" customHeight="1" x14ac:dyDescent="0.3"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36:52" ht="14.4" customHeight="1" x14ac:dyDescent="0.3"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36:52" ht="14.4" customHeight="1" x14ac:dyDescent="0.3"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36:52" ht="14.4" customHeight="1" x14ac:dyDescent="0.3"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36:52" ht="14.4" customHeight="1" x14ac:dyDescent="0.3"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36:52" ht="14.4" customHeight="1" x14ac:dyDescent="0.3"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36:52" ht="14.4" customHeight="1" x14ac:dyDescent="0.3"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36:52" ht="14.4" customHeight="1" x14ac:dyDescent="0.3"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36:52" ht="14.4" customHeight="1" x14ac:dyDescent="0.3"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36:52" ht="14.4" customHeight="1" x14ac:dyDescent="0.3"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36:52" ht="14.4" customHeight="1" x14ac:dyDescent="0.3"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36:52" ht="14.4" customHeight="1" x14ac:dyDescent="0.3"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36:52" ht="14.4" customHeight="1" x14ac:dyDescent="0.3"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36:52" ht="14.4" customHeight="1" x14ac:dyDescent="0.3"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36:52" ht="14.4" customHeight="1" x14ac:dyDescent="0.3"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36:52" ht="14.4" customHeight="1" x14ac:dyDescent="0.3"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36:52" ht="14.4" customHeight="1" x14ac:dyDescent="0.3"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36:52" ht="14.4" customHeight="1" x14ac:dyDescent="0.3"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36:52" ht="14.4" customHeight="1" x14ac:dyDescent="0.3"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36:52" ht="14.4" customHeight="1" x14ac:dyDescent="0.3"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36:52" ht="14.4" customHeight="1" x14ac:dyDescent="0.3"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36:52" ht="14.4" customHeight="1" x14ac:dyDescent="0.3"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36:52" ht="14.4" customHeight="1" x14ac:dyDescent="0.3"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36:52" ht="14.4" customHeight="1" x14ac:dyDescent="0.3"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36:52" ht="14.4" customHeight="1" x14ac:dyDescent="0.3"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36:52" ht="14.4" customHeight="1" x14ac:dyDescent="0.3"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36:52" ht="14.4" customHeight="1" x14ac:dyDescent="0.3"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36:52" ht="14.4" customHeight="1" x14ac:dyDescent="0.3"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36:52" ht="14.4" customHeight="1" x14ac:dyDescent="0.3"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36:52" ht="14.4" customHeight="1" x14ac:dyDescent="0.3"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36:52" ht="14.4" customHeight="1" x14ac:dyDescent="0.3"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36:52" ht="14.4" customHeight="1" x14ac:dyDescent="0.3"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36:52" ht="14.4" customHeight="1" x14ac:dyDescent="0.3"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36:52" ht="14.4" customHeight="1" x14ac:dyDescent="0.3"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36:52" ht="14.4" customHeight="1" x14ac:dyDescent="0.3"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36:52" ht="14.4" customHeight="1" x14ac:dyDescent="0.3"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36:52" ht="14.4" customHeight="1" x14ac:dyDescent="0.3"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36:52" ht="14.4" customHeight="1" x14ac:dyDescent="0.3"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36:52" ht="14.4" customHeight="1" x14ac:dyDescent="0.3"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36:52" ht="14.4" customHeight="1" x14ac:dyDescent="0.3"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36:52" ht="14.4" customHeight="1" x14ac:dyDescent="0.3"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36:52" ht="14.4" customHeight="1" x14ac:dyDescent="0.3"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36:52" ht="14.4" customHeight="1" x14ac:dyDescent="0.3"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36:52" ht="14.4" customHeight="1" x14ac:dyDescent="0.3"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36:52" ht="14.4" customHeight="1" x14ac:dyDescent="0.3"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36:52" ht="14.4" customHeight="1" x14ac:dyDescent="0.3"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36:52" ht="14.4" customHeight="1" x14ac:dyDescent="0.3"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36:52" ht="14.4" customHeight="1" x14ac:dyDescent="0.3"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36:52" ht="14.4" customHeight="1" x14ac:dyDescent="0.3"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36:52" ht="14.4" customHeight="1" x14ac:dyDescent="0.3"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36:52" ht="14.4" customHeight="1" x14ac:dyDescent="0.3"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36:52" ht="14.4" customHeight="1" x14ac:dyDescent="0.3"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36:52" ht="14.4" customHeight="1" x14ac:dyDescent="0.3"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36:52" ht="14.4" customHeight="1" x14ac:dyDescent="0.3"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36:52" ht="14.4" customHeight="1" x14ac:dyDescent="0.3"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36:52" ht="14.4" customHeight="1" x14ac:dyDescent="0.3"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36:52" ht="14.4" customHeight="1" x14ac:dyDescent="0.3"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36:52" ht="14.4" customHeight="1" x14ac:dyDescent="0.3"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36:52" ht="14.4" customHeight="1" x14ac:dyDescent="0.3"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36:52" ht="14.4" customHeight="1" x14ac:dyDescent="0.3"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36:52" ht="14.4" customHeight="1" x14ac:dyDescent="0.3"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36:52" ht="14.4" customHeight="1" x14ac:dyDescent="0.3"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36:52" ht="14.4" customHeight="1" x14ac:dyDescent="0.3"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36:52" ht="14.4" customHeight="1" x14ac:dyDescent="0.3"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36:52" ht="14.4" customHeight="1" x14ac:dyDescent="0.3"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36:52" ht="14.4" customHeight="1" x14ac:dyDescent="0.3"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36:52" ht="14.4" customHeight="1" x14ac:dyDescent="0.3"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36:52" ht="14.4" customHeight="1" x14ac:dyDescent="0.3"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36:52" ht="14.4" customHeight="1" x14ac:dyDescent="0.3"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36:52" ht="14.4" customHeight="1" x14ac:dyDescent="0.3"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36:52" ht="14.4" customHeight="1" x14ac:dyDescent="0.3"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36:52" ht="14.4" customHeight="1" x14ac:dyDescent="0.3"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36:52" ht="14.4" customHeight="1" x14ac:dyDescent="0.3"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36:52" ht="14.4" customHeight="1" x14ac:dyDescent="0.3"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36:52" ht="14.4" customHeight="1" x14ac:dyDescent="0.3"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36:52" ht="14.4" customHeight="1" x14ac:dyDescent="0.3"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36:52" ht="14.4" customHeight="1" x14ac:dyDescent="0.3"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36:52" ht="14.4" customHeight="1" x14ac:dyDescent="0.3"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36:52" ht="14.4" customHeight="1" x14ac:dyDescent="0.3"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36:52" ht="14.4" customHeight="1" x14ac:dyDescent="0.3"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36:52" ht="14.4" customHeight="1" x14ac:dyDescent="0.3"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36:52" ht="14.4" customHeight="1" x14ac:dyDescent="0.3"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36:52" ht="14.4" customHeight="1" x14ac:dyDescent="0.3"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36:52" ht="14.4" customHeight="1" x14ac:dyDescent="0.3"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36:52" ht="14.4" customHeight="1" x14ac:dyDescent="0.3"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36:52" ht="14.4" customHeight="1" x14ac:dyDescent="0.3"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36:52" ht="14.4" customHeight="1" x14ac:dyDescent="0.3"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36:52" ht="14.4" customHeight="1" x14ac:dyDescent="0.3"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36:52" ht="14.4" customHeight="1" x14ac:dyDescent="0.3"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36:52" ht="14.4" customHeight="1" x14ac:dyDescent="0.3"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36:52" ht="14.4" customHeight="1" x14ac:dyDescent="0.3"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36:52" ht="14.4" customHeight="1" x14ac:dyDescent="0.3"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36:52" ht="14.4" customHeight="1" x14ac:dyDescent="0.3"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36:52" ht="14.4" customHeight="1" x14ac:dyDescent="0.3"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36:52" ht="14.4" customHeight="1" x14ac:dyDescent="0.3"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36:52" ht="14.4" customHeight="1" x14ac:dyDescent="0.3"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36:52" ht="14.4" customHeight="1" x14ac:dyDescent="0.3"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36:52" ht="14.4" customHeight="1" x14ac:dyDescent="0.3"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36:52" ht="14.4" customHeight="1" x14ac:dyDescent="0.3"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36:52" ht="14.4" customHeight="1" x14ac:dyDescent="0.3"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36:52" ht="14.4" customHeight="1" x14ac:dyDescent="0.3"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36:52" ht="14.4" customHeight="1" x14ac:dyDescent="0.3"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36:52" ht="14.4" customHeight="1" x14ac:dyDescent="0.3"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36:52" ht="14.4" customHeight="1" x14ac:dyDescent="0.3"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36:52" ht="14.4" customHeight="1" x14ac:dyDescent="0.3"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36:52" ht="14.4" customHeight="1" x14ac:dyDescent="0.3"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36:52" ht="14.4" customHeight="1" x14ac:dyDescent="0.3"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36:52" ht="14.4" customHeight="1" x14ac:dyDescent="0.3"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36:52" ht="14.4" customHeight="1" x14ac:dyDescent="0.3"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36:52" ht="14.4" customHeight="1" x14ac:dyDescent="0.3"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36:52" ht="14.4" customHeight="1" x14ac:dyDescent="0.3"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36:52" ht="14.4" customHeight="1" x14ac:dyDescent="0.3"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36:52" ht="14.4" customHeight="1" x14ac:dyDescent="0.3"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36:52" ht="14.4" customHeight="1" x14ac:dyDescent="0.3"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36:52" ht="14.4" customHeight="1" x14ac:dyDescent="0.3"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36:52" ht="14.4" customHeight="1" x14ac:dyDescent="0.3"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36:52" ht="14.4" customHeight="1" x14ac:dyDescent="0.3"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36:52" ht="14.4" customHeight="1" x14ac:dyDescent="0.3"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36:52" ht="14.4" customHeight="1" x14ac:dyDescent="0.3"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36:52" ht="14.4" customHeight="1" x14ac:dyDescent="0.3"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36:52" ht="14.4" customHeight="1" x14ac:dyDescent="0.3"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36:52" ht="14.4" customHeight="1" x14ac:dyDescent="0.3"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36:52" ht="14.4" customHeight="1" x14ac:dyDescent="0.3"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36:52" ht="14.4" customHeight="1" x14ac:dyDescent="0.3"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36:52" ht="14.4" customHeight="1" x14ac:dyDescent="0.3"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36:52" ht="14.4" customHeight="1" x14ac:dyDescent="0.3"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36:52" ht="14.4" customHeight="1" x14ac:dyDescent="0.3"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36:52" ht="14.4" customHeight="1" x14ac:dyDescent="0.3"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36:52" ht="14.4" customHeight="1" x14ac:dyDescent="0.3"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36:52" ht="14.4" customHeight="1" x14ac:dyDescent="0.3"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36:52" ht="14.4" customHeight="1" x14ac:dyDescent="0.3"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36:52" ht="14.4" customHeight="1" x14ac:dyDescent="0.3"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36:52" ht="14.4" customHeight="1" x14ac:dyDescent="0.3"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36:52" ht="14.4" customHeight="1" x14ac:dyDescent="0.3"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36:52" ht="14.4" customHeight="1" x14ac:dyDescent="0.3"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36:52" ht="14.4" customHeight="1" x14ac:dyDescent="0.3"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36:52" ht="14.4" customHeight="1" x14ac:dyDescent="0.3"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36:52" ht="14.4" customHeight="1" x14ac:dyDescent="0.3"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36:52" ht="14.4" customHeight="1" x14ac:dyDescent="0.3"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36:52" ht="14.4" customHeight="1" x14ac:dyDescent="0.3"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36:52" ht="14.4" customHeight="1" x14ac:dyDescent="0.3"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36:52" ht="14.4" customHeight="1" x14ac:dyDescent="0.3"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36:52" ht="14.4" customHeight="1" x14ac:dyDescent="0.3"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36:52" ht="14.4" customHeight="1" x14ac:dyDescent="0.3"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36:52" ht="14.4" customHeight="1" x14ac:dyDescent="0.3"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36:52" ht="14.4" customHeight="1" x14ac:dyDescent="0.3"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36:52" ht="14.4" customHeight="1" x14ac:dyDescent="0.3"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36:52" ht="14.4" customHeight="1" x14ac:dyDescent="0.3"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36:52" ht="14.4" customHeight="1" x14ac:dyDescent="0.3"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36:52" ht="14.4" customHeight="1" x14ac:dyDescent="0.3"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36:52" ht="14.4" customHeight="1" x14ac:dyDescent="0.3"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36:52" ht="14.4" customHeight="1" x14ac:dyDescent="0.3"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36:52" ht="14.4" customHeight="1" x14ac:dyDescent="0.3"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36:52" ht="14.4" customHeight="1" x14ac:dyDescent="0.3"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36:52" ht="14.4" customHeight="1" x14ac:dyDescent="0.3"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36:52" ht="14.4" customHeight="1" x14ac:dyDescent="0.3"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36:52" ht="14.4" customHeight="1" x14ac:dyDescent="0.3"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36:52" ht="14.4" customHeight="1" x14ac:dyDescent="0.3"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36:52" ht="14.4" customHeight="1" x14ac:dyDescent="0.3"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36:52" ht="14.4" customHeight="1" x14ac:dyDescent="0.3"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36:52" ht="14.4" customHeight="1" x14ac:dyDescent="0.3"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36:52" ht="14.4" customHeight="1" x14ac:dyDescent="0.3"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36:52" ht="14.4" customHeight="1" x14ac:dyDescent="0.3"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36:52" ht="14.4" customHeight="1" x14ac:dyDescent="0.3"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36:52" ht="14.4" customHeight="1" x14ac:dyDescent="0.3"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36:52" ht="14.4" customHeight="1" x14ac:dyDescent="0.3"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36:52" ht="14.4" customHeight="1" x14ac:dyDescent="0.3"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36:52" ht="14.4" customHeight="1" x14ac:dyDescent="0.3"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36:52" ht="14.4" customHeight="1" x14ac:dyDescent="0.3"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36:52" ht="14.4" customHeight="1" x14ac:dyDescent="0.3"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36:52" ht="14.4" customHeight="1" x14ac:dyDescent="0.3"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36:52" ht="14.4" customHeight="1" x14ac:dyDescent="0.3"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36:52" ht="14.4" customHeight="1" x14ac:dyDescent="0.3"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36:52" ht="14.4" customHeight="1" x14ac:dyDescent="0.3"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36:52" ht="14.4" customHeight="1" x14ac:dyDescent="0.3"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36:52" ht="14.4" customHeight="1" x14ac:dyDescent="0.3"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36:52" ht="14.4" customHeight="1" x14ac:dyDescent="0.3"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36:52" ht="14.4" customHeight="1" x14ac:dyDescent="0.3"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36:52" ht="14.4" customHeight="1" x14ac:dyDescent="0.3"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36:52" ht="14.4" customHeight="1" x14ac:dyDescent="0.3"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36:52" ht="14.4" customHeight="1" x14ac:dyDescent="0.3"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36:52" ht="14.4" customHeight="1" x14ac:dyDescent="0.3"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36:52" ht="14.4" customHeight="1" x14ac:dyDescent="0.3"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36:52" ht="14.4" customHeight="1" x14ac:dyDescent="0.3"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36:52" ht="14.4" customHeight="1" x14ac:dyDescent="0.3"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36:52" ht="14.4" customHeight="1" x14ac:dyDescent="0.3"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36:52" ht="14.4" customHeight="1" x14ac:dyDescent="0.3"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36:52" ht="14.4" customHeight="1" x14ac:dyDescent="0.3"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36:52" ht="14.4" customHeight="1" x14ac:dyDescent="0.3"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36:52" ht="14.4" customHeight="1" x14ac:dyDescent="0.3"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36:52" ht="14.4" customHeight="1" x14ac:dyDescent="0.3"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36:52" ht="14.4" customHeight="1" x14ac:dyDescent="0.3"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36:52" ht="14.4" customHeight="1" x14ac:dyDescent="0.3"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36:52" ht="14.4" customHeight="1" x14ac:dyDescent="0.3"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36:52" ht="14.4" customHeight="1" x14ac:dyDescent="0.3"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36:52" ht="14.4" customHeight="1" x14ac:dyDescent="0.3"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36:52" ht="14.4" customHeight="1" x14ac:dyDescent="0.3"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36:52" ht="14.4" customHeight="1" x14ac:dyDescent="0.3"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36:52" ht="14.4" customHeight="1" x14ac:dyDescent="0.3"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36:52" ht="14.4" customHeight="1" x14ac:dyDescent="0.3"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36:52" ht="14.4" customHeight="1" x14ac:dyDescent="0.3"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36:52" ht="14.4" customHeight="1" x14ac:dyDescent="0.3"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36:52" ht="14.4" customHeight="1" x14ac:dyDescent="0.3"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36:52" ht="14.4" customHeight="1" x14ac:dyDescent="0.3"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36:52" ht="14.4" customHeight="1" x14ac:dyDescent="0.3"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36:52" ht="14.4" customHeight="1" x14ac:dyDescent="0.3"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36:52" ht="14.4" customHeight="1" x14ac:dyDescent="0.3"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36:52" ht="14.4" customHeight="1" x14ac:dyDescent="0.3"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36:52" ht="14.4" customHeight="1" x14ac:dyDescent="0.3"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36:52" ht="14.4" customHeight="1" x14ac:dyDescent="0.3"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36:52" ht="14.4" customHeight="1" x14ac:dyDescent="0.3"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36:52" ht="14.4" customHeight="1" x14ac:dyDescent="0.3"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36:52" ht="14.4" customHeight="1" x14ac:dyDescent="0.3"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36:52" ht="14.4" customHeight="1" x14ac:dyDescent="0.3"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36:52" ht="14.4" customHeight="1" x14ac:dyDescent="0.3"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36:52" ht="14.4" customHeight="1" x14ac:dyDescent="0.3"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36:52" ht="14.4" customHeight="1" x14ac:dyDescent="0.3"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36:52" ht="14.4" customHeight="1" x14ac:dyDescent="0.3"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36:52" ht="14.4" customHeight="1" x14ac:dyDescent="0.3"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36:52" ht="14.4" customHeight="1" x14ac:dyDescent="0.3"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36:52" ht="14.4" customHeight="1" x14ac:dyDescent="0.3"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36:52" ht="14.4" customHeight="1" x14ac:dyDescent="0.3"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36:52" ht="14.4" customHeight="1" x14ac:dyDescent="0.3"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36:52" ht="14.4" customHeight="1" x14ac:dyDescent="0.3"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36:52" ht="14.4" customHeight="1" x14ac:dyDescent="0.3"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36:52" ht="14.4" customHeight="1" x14ac:dyDescent="0.3"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36:52" ht="14.4" customHeight="1" x14ac:dyDescent="0.3"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36:52" ht="14.4" customHeight="1" x14ac:dyDescent="0.3"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36:52" ht="14.4" customHeight="1" x14ac:dyDescent="0.3"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36:52" ht="14.4" customHeight="1" x14ac:dyDescent="0.3"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36:52" ht="14.4" customHeight="1" x14ac:dyDescent="0.3"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36:52" ht="14.4" customHeight="1" x14ac:dyDescent="0.3"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36:52" ht="14.4" customHeight="1" x14ac:dyDescent="0.3"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36:52" ht="14.4" customHeight="1" x14ac:dyDescent="0.3"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36:52" ht="14.4" customHeight="1" x14ac:dyDescent="0.3"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36:52" ht="14.4" customHeight="1" x14ac:dyDescent="0.3"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36:52" ht="14.4" customHeight="1" x14ac:dyDescent="0.3"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36:52" ht="14.4" customHeight="1" x14ac:dyDescent="0.3"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36:52" ht="14.4" customHeight="1" x14ac:dyDescent="0.3"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36:52" ht="14.4" customHeight="1" x14ac:dyDescent="0.3"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36:52" ht="14.4" customHeight="1" x14ac:dyDescent="0.3"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36:52" ht="14.4" customHeight="1" x14ac:dyDescent="0.3"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36:52" ht="14.4" customHeight="1" x14ac:dyDescent="0.3"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36:52" ht="14.4" customHeight="1" x14ac:dyDescent="0.3"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36:52" ht="14.4" customHeight="1" x14ac:dyDescent="0.3"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36:52" ht="14.4" customHeight="1" x14ac:dyDescent="0.3"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36:52" ht="14.4" customHeight="1" x14ac:dyDescent="0.3"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36:52" ht="14.4" customHeight="1" x14ac:dyDescent="0.3"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36:52" ht="14.4" customHeight="1" x14ac:dyDescent="0.3"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36:52" ht="14.4" customHeight="1" x14ac:dyDescent="0.3"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36:52" ht="14.4" customHeight="1" x14ac:dyDescent="0.3"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36:52" ht="14.4" customHeight="1" x14ac:dyDescent="0.3"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36:52" ht="14.4" customHeight="1" x14ac:dyDescent="0.3"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36:52" ht="14.4" customHeight="1" x14ac:dyDescent="0.3"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36:52" ht="14.4" customHeight="1" x14ac:dyDescent="0.3"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36:52" ht="14.4" customHeight="1" x14ac:dyDescent="0.3"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36:52" ht="14.4" customHeight="1" x14ac:dyDescent="0.3"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36:52" ht="14.4" customHeight="1" x14ac:dyDescent="0.3"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36:52" ht="14.4" customHeight="1" x14ac:dyDescent="0.3"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36:52" ht="14.4" customHeight="1" x14ac:dyDescent="0.3"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36:52" ht="14.4" customHeight="1" x14ac:dyDescent="0.3"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36:52" ht="14.4" customHeight="1" x14ac:dyDescent="0.3"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36:52" ht="14.4" customHeight="1" x14ac:dyDescent="0.3"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36:52" ht="14.4" customHeight="1" x14ac:dyDescent="0.3"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36:52" ht="14.4" customHeight="1" x14ac:dyDescent="0.3"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36:52" ht="14.4" customHeight="1" x14ac:dyDescent="0.3"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36:52" ht="14.4" customHeight="1" x14ac:dyDescent="0.3"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36:52" ht="14.4" customHeight="1" x14ac:dyDescent="0.3"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36:52" ht="14.4" customHeight="1" x14ac:dyDescent="0.3"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36:52" ht="14.4" customHeight="1" x14ac:dyDescent="0.3"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36:52" ht="14.4" customHeight="1" x14ac:dyDescent="0.3"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36:52" ht="14.4" customHeight="1" x14ac:dyDescent="0.3"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36:52" ht="14.4" customHeight="1" x14ac:dyDescent="0.3"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36:52" ht="14.4" customHeight="1" x14ac:dyDescent="0.3"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36:52" ht="14.4" customHeight="1" x14ac:dyDescent="0.3"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36:52" ht="14.4" customHeight="1" x14ac:dyDescent="0.3"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36:52" ht="14.4" customHeight="1" x14ac:dyDescent="0.3"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36:52" ht="14.4" customHeight="1" x14ac:dyDescent="0.3"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36:52" ht="14.4" customHeight="1" x14ac:dyDescent="0.3"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36:52" ht="14.4" customHeight="1" x14ac:dyDescent="0.3"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36:52" ht="14.4" customHeight="1" x14ac:dyDescent="0.3"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36:52" ht="14.4" customHeight="1" x14ac:dyDescent="0.3"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36:52" ht="14.4" customHeight="1" x14ac:dyDescent="0.3"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36:52" ht="14.4" customHeight="1" x14ac:dyDescent="0.3"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36:52" ht="14.4" customHeight="1" x14ac:dyDescent="0.3"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36:52" ht="14.4" customHeight="1" x14ac:dyDescent="0.3"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36:52" ht="14.4" customHeight="1" x14ac:dyDescent="0.3"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36:52" ht="14.4" customHeight="1" x14ac:dyDescent="0.3"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36:52" ht="14.4" customHeight="1" x14ac:dyDescent="0.3"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36:52" ht="14.4" customHeight="1" x14ac:dyDescent="0.3"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36:52" ht="14.4" customHeight="1" x14ac:dyDescent="0.3"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36:52" ht="14.4" customHeight="1" x14ac:dyDescent="0.3"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36:52" ht="14.4" customHeight="1" x14ac:dyDescent="0.3"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36:52" ht="14.4" customHeight="1" x14ac:dyDescent="0.3"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36:52" ht="14.4" customHeight="1" x14ac:dyDescent="0.3"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36:52" ht="14.4" customHeight="1" x14ac:dyDescent="0.3"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36:52" ht="14.4" customHeight="1" x14ac:dyDescent="0.3"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36:52" ht="14.4" customHeight="1" x14ac:dyDescent="0.3"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36:52" ht="14.4" customHeight="1" x14ac:dyDescent="0.3"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36:52" ht="14.4" customHeight="1" x14ac:dyDescent="0.3"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36:52" ht="14.4" customHeight="1" x14ac:dyDescent="0.3"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36:52" ht="14.4" customHeight="1" x14ac:dyDescent="0.3"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36:52" ht="14.4" customHeight="1" x14ac:dyDescent="0.3"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36:52" ht="14.4" customHeight="1" x14ac:dyDescent="0.3"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36:52" ht="14.4" customHeight="1" x14ac:dyDescent="0.3"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36:52" ht="14.4" customHeight="1" x14ac:dyDescent="0.3"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36:52" ht="14.4" customHeight="1" x14ac:dyDescent="0.3"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36:52" ht="14.4" customHeight="1" x14ac:dyDescent="0.3"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36:52" ht="14.4" customHeight="1" x14ac:dyDescent="0.3"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36:52" ht="14.4" customHeight="1" x14ac:dyDescent="0.3"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36:52" ht="14.4" customHeight="1" x14ac:dyDescent="0.3"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36:52" ht="14.4" customHeight="1" x14ac:dyDescent="0.3"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36:52" ht="14.4" customHeight="1" x14ac:dyDescent="0.3"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36:52" ht="14.4" customHeight="1" x14ac:dyDescent="0.3"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36:52" ht="14.4" customHeight="1" x14ac:dyDescent="0.3"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36:52" ht="14.4" customHeight="1" x14ac:dyDescent="0.3"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36:52" ht="14.4" customHeight="1" x14ac:dyDescent="0.3"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36:52" ht="14.4" customHeight="1" x14ac:dyDescent="0.3"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36:52" ht="14.4" customHeight="1" x14ac:dyDescent="0.3"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36:52" ht="14.4" customHeight="1" x14ac:dyDescent="0.3"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36:52" ht="14.4" customHeight="1" x14ac:dyDescent="0.3"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36:52" ht="14.4" customHeight="1" x14ac:dyDescent="0.3"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36:52" ht="14.4" customHeight="1" x14ac:dyDescent="0.3"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36:52" ht="14.4" customHeight="1" x14ac:dyDescent="0.3"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36:52" ht="14.4" customHeight="1" x14ac:dyDescent="0.3"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36:52" ht="14.4" customHeight="1" x14ac:dyDescent="0.3"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36:52" ht="14.4" customHeight="1" x14ac:dyDescent="0.3"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36:52" ht="14.4" customHeight="1" x14ac:dyDescent="0.3"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36:52" ht="14.4" customHeight="1" x14ac:dyDescent="0.3"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36:52" ht="14.4" customHeight="1" x14ac:dyDescent="0.3"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36:52" ht="14.4" customHeight="1" x14ac:dyDescent="0.3"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36:52" ht="14.4" customHeight="1" x14ac:dyDescent="0.3"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36:52" ht="14.4" customHeight="1" x14ac:dyDescent="0.3"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36:52" ht="14.4" customHeight="1" x14ac:dyDescent="0.3"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36:52" ht="14.4" customHeight="1" x14ac:dyDescent="0.3"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36:52" ht="14.4" customHeight="1" x14ac:dyDescent="0.3"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36:52" ht="14.4" customHeight="1" x14ac:dyDescent="0.3"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36:52" ht="14.4" customHeight="1" x14ac:dyDescent="0.3"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36:52" ht="14.4" customHeight="1" x14ac:dyDescent="0.3"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36:52" ht="14.4" customHeight="1" x14ac:dyDescent="0.3"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36:52" ht="14.4" customHeight="1" x14ac:dyDescent="0.3"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36:52" ht="14.4" customHeight="1" x14ac:dyDescent="0.3"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36:52" ht="14.4" customHeight="1" x14ac:dyDescent="0.3"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36:52" ht="14.4" customHeight="1" x14ac:dyDescent="0.3"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36:52" ht="14.4" customHeight="1" x14ac:dyDescent="0.3"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36:52" ht="14.4" customHeight="1" x14ac:dyDescent="0.3"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36:52" ht="14.4" customHeight="1" x14ac:dyDescent="0.3"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36:52" ht="14.4" customHeight="1" x14ac:dyDescent="0.3"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36:52" ht="14.4" customHeight="1" x14ac:dyDescent="0.3"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36:52" ht="14.4" customHeight="1" x14ac:dyDescent="0.3"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36:52" ht="14.4" customHeight="1" x14ac:dyDescent="0.3"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36:52" ht="14.4" customHeight="1" x14ac:dyDescent="0.3"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36:52" ht="14.4" customHeight="1" x14ac:dyDescent="0.3"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36:52" ht="14.4" customHeight="1" x14ac:dyDescent="0.3"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36:52" ht="14.4" customHeight="1" x14ac:dyDescent="0.3"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36:52" ht="14.4" customHeight="1" x14ac:dyDescent="0.3"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36:52" ht="14.4" customHeight="1" x14ac:dyDescent="0.3"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36:52" ht="14.4" customHeight="1" x14ac:dyDescent="0.3"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36:52" ht="14.4" customHeight="1" x14ac:dyDescent="0.3"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36:52" ht="14.4" customHeight="1" x14ac:dyDescent="0.3"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36:52" ht="14.4" customHeight="1" x14ac:dyDescent="0.3"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36:52" ht="14.4" customHeight="1" x14ac:dyDescent="0.3"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36:52" ht="14.4" customHeight="1" x14ac:dyDescent="0.3"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36:52" ht="14.4" customHeight="1" x14ac:dyDescent="0.3"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36:52" ht="14.4" customHeight="1" x14ac:dyDescent="0.3"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36:52" ht="14.4" customHeight="1" x14ac:dyDescent="0.3"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36:52" ht="14.4" customHeight="1" x14ac:dyDescent="0.3"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36:52" ht="14.4" customHeight="1" x14ac:dyDescent="0.3"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36:52" ht="14.4" customHeight="1" x14ac:dyDescent="0.3"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36:52" ht="14.4" customHeight="1" x14ac:dyDescent="0.3"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36:52" ht="14.4" customHeight="1" x14ac:dyDescent="0.3"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36:52" ht="14.4" customHeight="1" x14ac:dyDescent="0.3"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36:52" ht="14.4" customHeight="1" x14ac:dyDescent="0.3"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36:52" ht="14.4" customHeight="1" x14ac:dyDescent="0.3"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36:52" ht="14.4" customHeight="1" x14ac:dyDescent="0.3"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36:52" ht="14.4" customHeight="1" x14ac:dyDescent="0.3"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36:52" ht="14.4" customHeight="1" x14ac:dyDescent="0.3"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36:52" ht="14.4" customHeight="1" x14ac:dyDescent="0.3"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36:52" ht="14.4" customHeight="1" x14ac:dyDescent="0.3"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36:52" ht="14.4" customHeight="1" x14ac:dyDescent="0.3"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36:52" ht="14.4" customHeight="1" x14ac:dyDescent="0.3"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36:52" ht="14.4" customHeight="1" x14ac:dyDescent="0.3"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36:52" ht="14.4" customHeight="1" x14ac:dyDescent="0.3"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36:52" ht="14.4" customHeight="1" x14ac:dyDescent="0.3"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36:52" ht="14.4" customHeight="1" x14ac:dyDescent="0.3"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36:52" ht="14.4" customHeight="1" x14ac:dyDescent="0.3"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36:52" ht="14.4" customHeight="1" x14ac:dyDescent="0.3"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36:52" ht="14.4" customHeight="1" x14ac:dyDescent="0.3"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36:52" ht="14.4" customHeight="1" x14ac:dyDescent="0.3"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36:52" ht="14.4" customHeight="1" x14ac:dyDescent="0.3"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36:52" ht="14.4" customHeight="1" x14ac:dyDescent="0.3"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36:52" ht="14.4" customHeight="1" x14ac:dyDescent="0.3"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36:52" ht="14.4" customHeight="1" x14ac:dyDescent="0.3"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36:52" ht="14.4" customHeight="1" x14ac:dyDescent="0.3"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36:52" ht="14.4" customHeight="1" x14ac:dyDescent="0.3"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36:52" ht="14.4" customHeight="1" x14ac:dyDescent="0.3"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36:52" ht="14.4" customHeight="1" x14ac:dyDescent="0.3"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36:52" ht="14.4" customHeight="1" x14ac:dyDescent="0.3"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36:52" ht="14.4" customHeight="1" x14ac:dyDescent="0.3"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36:52" ht="14.4" customHeight="1" x14ac:dyDescent="0.3"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36:52" ht="14.4" customHeight="1" x14ac:dyDescent="0.3"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36:52" ht="14.4" customHeight="1" x14ac:dyDescent="0.3"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36:52" ht="14.4" customHeight="1" x14ac:dyDescent="0.3"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36:52" ht="14.4" customHeight="1" x14ac:dyDescent="0.3"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36:52" ht="14.4" customHeight="1" x14ac:dyDescent="0.3"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36:52" ht="14.4" customHeight="1" x14ac:dyDescent="0.3"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36:52" ht="14.4" customHeight="1" x14ac:dyDescent="0.3"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36:52" ht="14.4" customHeight="1" x14ac:dyDescent="0.3"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36:52" ht="14.4" customHeight="1" x14ac:dyDescent="0.3"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36:52" ht="14.4" customHeight="1" x14ac:dyDescent="0.3"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36:52" ht="14.4" customHeight="1" x14ac:dyDescent="0.3"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36:52" ht="14.4" customHeight="1" x14ac:dyDescent="0.3"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36:52" ht="14.4" customHeight="1" x14ac:dyDescent="0.3"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36:52" ht="14.4" customHeight="1" x14ac:dyDescent="0.3"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36:52" ht="14.4" customHeight="1" x14ac:dyDescent="0.3"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36:52" ht="14.4" customHeight="1" x14ac:dyDescent="0.3"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36:52" ht="14.4" customHeight="1" x14ac:dyDescent="0.3"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36:52" ht="14.4" customHeight="1" x14ac:dyDescent="0.3"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36:52" ht="14.4" customHeight="1" x14ac:dyDescent="0.3"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36:52" ht="14.4" customHeight="1" x14ac:dyDescent="0.3"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36:52" ht="14.4" customHeight="1" x14ac:dyDescent="0.3"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36:52" ht="14.4" customHeight="1" x14ac:dyDescent="0.3"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36:52" ht="14.4" customHeight="1" x14ac:dyDescent="0.3"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36:52" ht="14.4" customHeight="1" x14ac:dyDescent="0.3"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36:52" ht="14.4" customHeight="1" x14ac:dyDescent="0.3"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36:52" ht="14.4" customHeight="1" x14ac:dyDescent="0.3"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36:52" ht="14.4" customHeight="1" x14ac:dyDescent="0.3"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36:52" ht="14.4" customHeight="1" x14ac:dyDescent="0.3"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36:52" ht="14.4" customHeight="1" x14ac:dyDescent="0.3"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36:52" ht="14.4" customHeight="1" x14ac:dyDescent="0.3"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36:52" ht="14.4" customHeight="1" x14ac:dyDescent="0.3"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36:52" ht="14.4" customHeight="1" x14ac:dyDescent="0.3"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36:52" ht="14.4" customHeight="1" x14ac:dyDescent="0.3"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36:52" ht="14.4" customHeight="1" x14ac:dyDescent="0.3"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36:52" ht="14.4" customHeight="1" x14ac:dyDescent="0.3"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36:52" ht="14.4" customHeight="1" x14ac:dyDescent="0.3"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36:52" ht="14.4" customHeight="1" x14ac:dyDescent="0.3"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36:52" ht="14.4" customHeight="1" x14ac:dyDescent="0.3"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36:52" ht="14.4" customHeight="1" x14ac:dyDescent="0.3"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36:52" ht="14.4" customHeight="1" x14ac:dyDescent="0.3"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36:52" ht="14.4" customHeight="1" x14ac:dyDescent="0.3"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36:52" ht="14.4" customHeight="1" x14ac:dyDescent="0.3"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36:52" ht="14.4" customHeight="1" x14ac:dyDescent="0.3"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36:52" ht="14.4" customHeight="1" x14ac:dyDescent="0.3"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36:52" ht="14.4" customHeight="1" x14ac:dyDescent="0.3"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36:52" ht="14.4" customHeight="1" x14ac:dyDescent="0.3"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36:52" ht="14.4" customHeight="1" x14ac:dyDescent="0.3"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36:52" ht="14.4" customHeight="1" x14ac:dyDescent="0.3"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36:52" ht="14.4" customHeight="1" x14ac:dyDescent="0.3"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36:52" ht="14.4" customHeight="1" x14ac:dyDescent="0.3"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36:52" ht="14.4" customHeight="1" x14ac:dyDescent="0.3"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36:52" ht="14.4" customHeight="1" x14ac:dyDescent="0.3"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36:52" ht="14.4" customHeight="1" x14ac:dyDescent="0.3"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36:52" ht="14.4" customHeight="1" x14ac:dyDescent="0.3"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36:52" ht="14.4" customHeight="1" x14ac:dyDescent="0.3"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36:52" ht="14.4" customHeight="1" x14ac:dyDescent="0.3"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36:52" ht="14.4" customHeight="1" x14ac:dyDescent="0.3"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36:52" ht="14.4" customHeight="1" x14ac:dyDescent="0.3"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36:52" ht="14.4" customHeight="1" x14ac:dyDescent="0.3"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36:52" ht="14.4" customHeight="1" x14ac:dyDescent="0.3"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36:52" ht="14.4" customHeight="1" x14ac:dyDescent="0.3"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36:52" ht="14.4" customHeight="1" x14ac:dyDescent="0.3"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36:52" ht="14.4" customHeight="1" x14ac:dyDescent="0.3"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36:52" ht="14.4" customHeight="1" x14ac:dyDescent="0.3"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36:52" ht="14.4" customHeight="1" x14ac:dyDescent="0.3"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36:52" ht="14.4" customHeight="1" x14ac:dyDescent="0.3"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36:52" ht="14.4" customHeight="1" x14ac:dyDescent="0.3"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36:52" ht="14.4" customHeight="1" x14ac:dyDescent="0.3"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36:52" ht="14.4" customHeight="1" x14ac:dyDescent="0.3"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36:52" ht="14.4" customHeight="1" x14ac:dyDescent="0.3"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36:52" ht="14.4" customHeight="1" x14ac:dyDescent="0.3"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36:52" ht="14.4" customHeight="1" x14ac:dyDescent="0.3"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36:52" ht="14.4" customHeight="1" x14ac:dyDescent="0.3"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36:52" ht="14.4" customHeight="1" x14ac:dyDescent="0.3"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36:52" ht="14.4" customHeight="1" x14ac:dyDescent="0.3"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36:52" ht="14.4" customHeight="1" x14ac:dyDescent="0.3"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36:52" ht="14.4" customHeight="1" x14ac:dyDescent="0.3"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36:52" ht="14.4" customHeight="1" x14ac:dyDescent="0.3"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36:52" ht="14.4" customHeight="1" x14ac:dyDescent="0.3"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36:52" ht="14.4" customHeight="1" x14ac:dyDescent="0.3"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36:52" ht="14.4" customHeight="1" x14ac:dyDescent="0.3"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36:52" ht="14.4" customHeight="1" x14ac:dyDescent="0.3"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36:52" ht="14.4" customHeight="1" x14ac:dyDescent="0.3"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36:52" ht="14.4" customHeight="1" x14ac:dyDescent="0.3"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36:52" ht="14.4" customHeight="1" x14ac:dyDescent="0.3"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36:52" ht="14.4" customHeight="1" x14ac:dyDescent="0.3"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36:52" ht="14.4" customHeight="1" x14ac:dyDescent="0.3"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36:52" ht="14.4" customHeight="1" x14ac:dyDescent="0.3"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36:52" ht="14.4" customHeight="1" x14ac:dyDescent="0.3"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36:52" ht="14.4" customHeight="1" x14ac:dyDescent="0.3"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36:52" ht="14.4" customHeight="1" x14ac:dyDescent="0.3"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36:52" ht="14.4" customHeight="1" x14ac:dyDescent="0.3"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36:52" ht="14.4" customHeight="1" x14ac:dyDescent="0.3"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36:52" ht="14.4" customHeight="1" x14ac:dyDescent="0.3"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36:52" ht="14.4" customHeight="1" x14ac:dyDescent="0.3"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36:52" ht="14.4" customHeight="1" x14ac:dyDescent="0.3"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36:52" ht="14.4" customHeight="1" x14ac:dyDescent="0.3"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36:52" ht="14.4" customHeight="1" x14ac:dyDescent="0.3"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36:52" ht="14.4" customHeight="1" x14ac:dyDescent="0.3"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36:52" ht="14.4" customHeight="1" x14ac:dyDescent="0.3"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36:52" ht="14.4" customHeight="1" x14ac:dyDescent="0.3"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36:52" ht="14.4" customHeight="1" x14ac:dyDescent="0.3"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36:52" ht="14.4" customHeight="1" x14ac:dyDescent="0.3"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36:52" ht="14.4" customHeight="1" x14ac:dyDescent="0.3"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36:52" ht="14.4" customHeight="1" x14ac:dyDescent="0.3"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36:52" ht="14.4" customHeight="1" x14ac:dyDescent="0.3"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36:52" ht="14.4" customHeight="1" x14ac:dyDescent="0.3"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36:52" ht="14.4" customHeight="1" x14ac:dyDescent="0.3"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36:52" ht="14.4" customHeight="1" x14ac:dyDescent="0.3"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36:52" ht="14.4" customHeight="1" x14ac:dyDescent="0.3"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36:52" ht="14.4" customHeight="1" x14ac:dyDescent="0.3"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36:52" ht="14.4" customHeight="1" x14ac:dyDescent="0.3"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36:52" ht="14.4" customHeight="1" x14ac:dyDescent="0.3"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36:52" ht="14.4" customHeight="1" x14ac:dyDescent="0.3"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36:52" ht="14.4" customHeight="1" x14ac:dyDescent="0.3"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36:52" ht="14.4" customHeight="1" x14ac:dyDescent="0.3"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36:52" ht="14.4" customHeight="1" x14ac:dyDescent="0.3"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36:52" ht="14.4" customHeight="1" x14ac:dyDescent="0.3"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36:52" ht="14.4" customHeight="1" x14ac:dyDescent="0.3"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36:52" ht="14.4" customHeight="1" x14ac:dyDescent="0.3"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36:52" ht="14.4" customHeight="1" x14ac:dyDescent="0.3"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36:52" ht="14.4" customHeight="1" x14ac:dyDescent="0.3"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36:52" ht="14.4" customHeight="1" x14ac:dyDescent="0.3"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36:52" ht="14.4" customHeight="1" x14ac:dyDescent="0.3"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36:52" ht="14.4" customHeight="1" x14ac:dyDescent="0.3"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36:52" ht="14.4" customHeight="1" x14ac:dyDescent="0.3"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36:52" ht="14.4" customHeight="1" x14ac:dyDescent="0.3"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36:52" ht="14.4" customHeight="1" x14ac:dyDescent="0.3"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36:52" ht="14.4" customHeight="1" x14ac:dyDescent="0.3"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36:52" ht="14.4" customHeight="1" x14ac:dyDescent="0.3"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36:52" ht="14.4" customHeight="1" x14ac:dyDescent="0.3"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36:52" ht="14.4" customHeight="1" x14ac:dyDescent="0.3"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36:52" ht="14.4" customHeight="1" x14ac:dyDescent="0.3"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36:52" ht="14.4" customHeight="1" x14ac:dyDescent="0.3"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36:52" ht="14.4" customHeight="1" x14ac:dyDescent="0.3"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36:52" ht="14.4" customHeight="1" x14ac:dyDescent="0.3"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36:52" ht="14.4" customHeight="1" x14ac:dyDescent="0.3"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36:52" ht="14.4" customHeight="1" x14ac:dyDescent="0.3"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36:52" ht="14.4" customHeight="1" x14ac:dyDescent="0.3"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36:52" ht="14.4" customHeight="1" x14ac:dyDescent="0.3"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36:52" ht="14.4" customHeight="1" x14ac:dyDescent="0.3"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36:52" ht="14.4" customHeight="1" x14ac:dyDescent="0.3"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36:52" ht="14.4" customHeight="1" x14ac:dyDescent="0.3"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36:52" ht="14.4" customHeight="1" x14ac:dyDescent="0.3"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36:52" ht="14.4" customHeight="1" x14ac:dyDescent="0.3"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36:52" ht="14.4" customHeight="1" x14ac:dyDescent="0.3"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36:52" ht="14.4" customHeight="1" x14ac:dyDescent="0.3"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36:52" ht="14.4" customHeight="1" x14ac:dyDescent="0.3"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36:52" ht="14.4" customHeight="1" x14ac:dyDescent="0.3"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36:52" ht="14.4" customHeight="1" x14ac:dyDescent="0.3"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36:52" ht="14.4" customHeight="1" x14ac:dyDescent="0.3"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36:52" ht="14.4" customHeight="1" x14ac:dyDescent="0.3"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36:52" ht="14.4" customHeight="1" x14ac:dyDescent="0.3"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36:52" ht="14.4" customHeight="1" x14ac:dyDescent="0.3"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36:52" ht="14.4" customHeight="1" x14ac:dyDescent="0.3"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36:52" ht="14.4" customHeight="1" x14ac:dyDescent="0.3"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36:52" ht="14.4" customHeight="1" x14ac:dyDescent="0.3"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36:52" ht="14.4" customHeight="1" x14ac:dyDescent="0.3"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36:52" ht="14.4" customHeight="1" x14ac:dyDescent="0.3"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36:52" ht="14.4" customHeight="1" x14ac:dyDescent="0.3"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36:52" ht="14.4" customHeight="1" x14ac:dyDescent="0.3"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36:52" ht="14.4" customHeight="1" x14ac:dyDescent="0.3"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36:52" ht="14.4" customHeight="1" x14ac:dyDescent="0.3"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36:52" ht="14.4" customHeight="1" x14ac:dyDescent="0.3"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36:52" ht="14.4" customHeight="1" x14ac:dyDescent="0.3"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36:52" ht="14.4" customHeight="1" x14ac:dyDescent="0.3"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36:52" ht="14.4" customHeight="1" x14ac:dyDescent="0.3"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36:52" ht="14.4" customHeight="1" x14ac:dyDescent="0.3"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36:52" ht="14.4" customHeight="1" x14ac:dyDescent="0.3"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36:52" ht="14.4" customHeight="1" x14ac:dyDescent="0.3"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36:52" ht="14.4" customHeight="1" x14ac:dyDescent="0.3"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36:52" ht="14.4" customHeight="1" x14ac:dyDescent="0.3"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36:52" ht="14.4" customHeight="1" x14ac:dyDescent="0.3"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36:52" ht="14.4" customHeight="1" x14ac:dyDescent="0.3"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36:52" ht="14.4" customHeight="1" x14ac:dyDescent="0.3"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36:52" ht="14.4" customHeight="1" x14ac:dyDescent="0.3"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36:52" ht="14.4" customHeight="1" x14ac:dyDescent="0.3"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36:52" ht="14.4" customHeight="1" x14ac:dyDescent="0.3"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36:52" ht="14.4" customHeight="1" x14ac:dyDescent="0.3"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36:52" ht="14.4" customHeight="1" x14ac:dyDescent="0.3"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36:52" ht="14.4" customHeight="1" x14ac:dyDescent="0.3"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36:52" ht="14.4" customHeight="1" x14ac:dyDescent="0.3"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36:52" ht="14.4" customHeight="1" x14ac:dyDescent="0.3"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36:52" ht="14.4" customHeight="1" x14ac:dyDescent="0.3"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36:52" ht="14.4" customHeight="1" x14ac:dyDescent="0.3"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36:52" ht="14.4" customHeight="1" x14ac:dyDescent="0.3"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36:52" ht="14.4" customHeight="1" x14ac:dyDescent="0.3"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36:52" ht="14.4" customHeight="1" x14ac:dyDescent="0.3"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36:52" ht="14.4" customHeight="1" x14ac:dyDescent="0.3"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36:52" ht="14.4" customHeight="1" x14ac:dyDescent="0.3"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36:52" ht="14.4" customHeight="1" x14ac:dyDescent="0.3"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36:52" ht="14.4" customHeight="1" x14ac:dyDescent="0.3"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36:52" ht="14.4" customHeight="1" x14ac:dyDescent="0.3"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36:52" ht="14.4" customHeight="1" x14ac:dyDescent="0.3"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36:52" ht="14.4" customHeight="1" x14ac:dyDescent="0.3"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36:52" ht="14.4" customHeight="1" x14ac:dyDescent="0.3"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36:52" ht="14.4" customHeight="1" x14ac:dyDescent="0.3"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36:52" ht="14.4" customHeight="1" x14ac:dyDescent="0.3"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36:52" ht="14.4" customHeight="1" x14ac:dyDescent="0.3"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36:52" ht="14.4" customHeight="1" x14ac:dyDescent="0.3"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36:52" ht="14.4" customHeight="1" x14ac:dyDescent="0.3"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36:52" ht="14.4" customHeight="1" x14ac:dyDescent="0.3"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36:52" ht="14.4" customHeight="1" x14ac:dyDescent="0.3"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36:52" ht="14.4" customHeight="1" x14ac:dyDescent="0.3"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36:52" ht="14.4" customHeight="1" x14ac:dyDescent="0.3"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36:52" ht="14.4" customHeight="1" x14ac:dyDescent="0.3"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36:52" ht="14.4" customHeight="1" x14ac:dyDescent="0.3"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36:52" ht="14.4" customHeight="1" x14ac:dyDescent="0.3"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36:52" ht="14.4" customHeight="1" x14ac:dyDescent="0.3"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36:52" ht="14.4" customHeight="1" x14ac:dyDescent="0.3"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36:52" ht="14.4" customHeight="1" x14ac:dyDescent="0.3"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36:52" ht="14.4" customHeight="1" x14ac:dyDescent="0.3"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36:52" ht="14.4" customHeight="1" x14ac:dyDescent="0.3"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36:52" ht="14.4" customHeight="1" x14ac:dyDescent="0.3"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36:52" ht="14.4" customHeight="1" x14ac:dyDescent="0.3"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36:52" ht="14.4" customHeight="1" x14ac:dyDescent="0.3"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36:52" ht="14.4" customHeight="1" x14ac:dyDescent="0.3"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36:52" ht="14.4" customHeight="1" x14ac:dyDescent="0.3"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36:52" ht="14.4" customHeight="1" x14ac:dyDescent="0.3"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36:52" ht="14.4" customHeight="1" x14ac:dyDescent="0.3"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36:52" ht="14.4" customHeight="1" x14ac:dyDescent="0.3"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36:52" ht="14.4" customHeight="1" x14ac:dyDescent="0.3"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3" spans="36:52" ht="14.4" customHeight="1" x14ac:dyDescent="0.3"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36:52" ht="14.4" customHeight="1" x14ac:dyDescent="0.3"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36:52" ht="14.4" customHeight="1" x14ac:dyDescent="0.3"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36:52" ht="14.4" customHeight="1" x14ac:dyDescent="0.3"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36:52" ht="14.4" customHeight="1" x14ac:dyDescent="0.3"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36:52" ht="14.4" customHeight="1" x14ac:dyDescent="0.3"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12" spans="36:52" ht="14.4" customHeight="1" x14ac:dyDescent="0.3"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36:52" ht="14.4" customHeight="1" x14ac:dyDescent="0.3"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36:52" ht="14.4" customHeight="1" x14ac:dyDescent="0.3"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36:52" ht="14.4" customHeight="1" x14ac:dyDescent="0.3"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36:52" ht="14.4" customHeight="1" x14ac:dyDescent="0.3"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36:52" ht="14.4" customHeight="1" x14ac:dyDescent="0.3"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36:52" ht="14.4" customHeight="1" x14ac:dyDescent="0.3"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36:52" ht="14.4" customHeight="1" x14ac:dyDescent="0.3"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36:52" ht="14.4" customHeight="1" x14ac:dyDescent="0.3"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36:52" ht="14.4" customHeight="1" x14ac:dyDescent="0.3"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36:52" ht="14.4" customHeight="1" x14ac:dyDescent="0.3"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36:52" ht="14.4" customHeight="1" x14ac:dyDescent="0.3"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36:52" ht="14.4" customHeight="1" x14ac:dyDescent="0.3"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36:52" ht="14.4" customHeight="1" x14ac:dyDescent="0.3"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36:52" ht="14.4" customHeight="1" x14ac:dyDescent="0.3"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36:52" ht="14.4" customHeight="1" x14ac:dyDescent="0.3"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36:52" ht="14.4" customHeight="1" x14ac:dyDescent="0.3"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36:52" ht="14.4" customHeight="1" x14ac:dyDescent="0.3"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36:52" ht="14.4" customHeight="1" x14ac:dyDescent="0.3"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36:52" ht="14.4" customHeight="1" x14ac:dyDescent="0.3"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36:52" ht="14.4" customHeight="1" x14ac:dyDescent="0.3"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36:52" ht="14.4" customHeight="1" x14ac:dyDescent="0.3"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36:52" ht="14.4" customHeight="1" x14ac:dyDescent="0.3"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36:52" ht="14.4" customHeight="1" x14ac:dyDescent="0.3"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36:52" ht="14.4" customHeight="1" x14ac:dyDescent="0.3"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36:52" ht="14.4" customHeight="1" x14ac:dyDescent="0.3"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36:52" ht="14.4" customHeight="1" x14ac:dyDescent="0.3"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36:52" ht="14.4" customHeight="1" x14ac:dyDescent="0.3"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36:52" ht="14.4" customHeight="1" x14ac:dyDescent="0.3"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36:52" ht="14.4" customHeight="1" x14ac:dyDescent="0.3"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36:52" ht="14.4" customHeight="1" x14ac:dyDescent="0.3"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36:52" ht="14.4" customHeight="1" x14ac:dyDescent="0.3"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36:52" ht="14.4" customHeight="1" x14ac:dyDescent="0.3"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36:52" ht="14.4" customHeight="1" x14ac:dyDescent="0.3"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36:52" ht="14.4" customHeight="1" x14ac:dyDescent="0.3"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36:52" ht="14.4" customHeight="1" x14ac:dyDescent="0.3"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36:52" ht="14.4" customHeight="1" x14ac:dyDescent="0.3"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36:52" ht="14.4" customHeight="1" x14ac:dyDescent="0.3"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36:52" ht="14.4" customHeight="1" x14ac:dyDescent="0.3"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36:52" ht="14.4" customHeight="1" x14ac:dyDescent="0.3"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36:52" ht="14.4" customHeight="1" x14ac:dyDescent="0.3"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36:52" ht="14.4" customHeight="1" x14ac:dyDescent="0.3"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36:52" ht="14.4" customHeight="1" x14ac:dyDescent="0.3"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36:52" ht="14.4" customHeight="1" x14ac:dyDescent="0.3"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36:52" ht="14.4" customHeight="1" x14ac:dyDescent="0.3"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36:52" ht="14.4" customHeight="1" x14ac:dyDescent="0.3"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36:52" ht="14.4" customHeight="1" x14ac:dyDescent="0.3"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36:52" ht="14.4" customHeight="1" x14ac:dyDescent="0.3"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36:52" ht="14.4" customHeight="1" x14ac:dyDescent="0.3"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36:52" ht="14.4" customHeight="1" x14ac:dyDescent="0.3"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36:52" ht="14.4" customHeight="1" x14ac:dyDescent="0.3"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36:52" ht="14.4" customHeight="1" x14ac:dyDescent="0.3"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36:52" ht="14.4" customHeight="1" x14ac:dyDescent="0.3"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36:52" ht="14.4" customHeight="1" x14ac:dyDescent="0.3"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36:52" ht="14.4" customHeight="1" x14ac:dyDescent="0.3"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36:52" ht="14.4" customHeight="1" x14ac:dyDescent="0.3"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36:52" ht="14.4" customHeight="1" x14ac:dyDescent="0.3"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36:52" ht="14.4" customHeight="1" x14ac:dyDescent="0.3"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36:52" ht="14.4" customHeight="1" x14ac:dyDescent="0.3"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36:52" ht="14.4" customHeight="1" x14ac:dyDescent="0.3"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36:52" ht="14.4" customHeight="1" x14ac:dyDescent="0.3"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36:52" ht="14.4" customHeight="1" x14ac:dyDescent="0.3"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36:52" ht="14.4" customHeight="1" x14ac:dyDescent="0.3"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36:52" ht="14.4" customHeight="1" x14ac:dyDescent="0.3"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36:52" ht="14.4" customHeight="1" x14ac:dyDescent="0.3"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36:52" ht="14.4" customHeight="1" x14ac:dyDescent="0.3"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36:52" ht="14.4" customHeight="1" x14ac:dyDescent="0.3"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36:52" ht="14.4" customHeight="1" x14ac:dyDescent="0.3"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36:52" ht="14.4" customHeight="1" x14ac:dyDescent="0.3"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36:52" ht="14.4" customHeight="1" x14ac:dyDescent="0.3"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36:52" ht="14.4" customHeight="1" x14ac:dyDescent="0.3"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36:52" ht="14.4" customHeight="1" x14ac:dyDescent="0.3"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36:52" ht="14.4" customHeight="1" x14ac:dyDescent="0.3"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36:52" ht="14.4" customHeight="1" x14ac:dyDescent="0.3"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36:52" ht="14.4" customHeight="1" x14ac:dyDescent="0.3"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36:52" ht="14.4" customHeight="1" x14ac:dyDescent="0.3"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36:52" ht="14.4" customHeight="1" x14ac:dyDescent="0.3"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36:52" ht="14.4" customHeight="1" x14ac:dyDescent="0.3"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36:52" ht="14.4" customHeight="1" x14ac:dyDescent="0.3"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36:52" ht="14.4" customHeight="1" x14ac:dyDescent="0.3"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36:52" ht="14.4" customHeight="1" x14ac:dyDescent="0.3"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36:52" ht="14.4" customHeight="1" x14ac:dyDescent="0.3"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36:52" ht="14.4" customHeight="1" x14ac:dyDescent="0.3"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36:52" ht="14.4" customHeight="1" x14ac:dyDescent="0.3"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36:52" ht="14.4" customHeight="1" x14ac:dyDescent="0.3"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36:52" ht="14.4" customHeight="1" x14ac:dyDescent="0.3"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36:52" ht="14.4" customHeight="1" x14ac:dyDescent="0.3"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36:52" ht="14.4" customHeight="1" x14ac:dyDescent="0.3"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36:52" ht="14.4" customHeight="1" x14ac:dyDescent="0.3"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36:52" ht="14.4" customHeight="1" x14ac:dyDescent="0.3"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36:52" ht="14.4" customHeight="1" x14ac:dyDescent="0.3"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36:52" ht="14.4" customHeight="1" x14ac:dyDescent="0.3"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36:52" ht="14.4" customHeight="1" x14ac:dyDescent="0.3"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36:52" ht="14.4" customHeight="1" x14ac:dyDescent="0.3"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36:52" ht="14.4" customHeight="1" x14ac:dyDescent="0.3"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36:52" ht="14.4" customHeight="1" x14ac:dyDescent="0.3"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36:52" ht="14.4" customHeight="1" x14ac:dyDescent="0.3"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36:52" ht="14.4" customHeight="1" x14ac:dyDescent="0.3"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36:52" ht="14.4" customHeight="1" x14ac:dyDescent="0.3"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36:52" ht="14.4" customHeight="1" x14ac:dyDescent="0.3"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36:52" ht="14.4" customHeight="1" x14ac:dyDescent="0.3"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36:52" ht="14.4" customHeight="1" x14ac:dyDescent="0.3"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36:52" ht="14.4" customHeight="1" x14ac:dyDescent="0.3"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36:52" ht="14.4" customHeight="1" x14ac:dyDescent="0.3"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36:52" ht="14.4" customHeight="1" x14ac:dyDescent="0.3"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36:52" ht="14.4" customHeight="1" x14ac:dyDescent="0.3"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36:52" ht="14.4" customHeight="1" x14ac:dyDescent="0.3"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36:52" ht="14.4" customHeight="1" x14ac:dyDescent="0.3"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36:52" ht="14.4" customHeight="1" x14ac:dyDescent="0.3"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36:52" ht="14.4" customHeight="1" x14ac:dyDescent="0.3"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36:52" ht="14.4" customHeight="1" x14ac:dyDescent="0.3"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36:52" ht="14.4" customHeight="1" x14ac:dyDescent="0.3"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36:52" ht="14.4" customHeight="1" x14ac:dyDescent="0.3"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36:52" ht="14.4" customHeight="1" x14ac:dyDescent="0.3"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36:52" ht="14.4" customHeight="1" x14ac:dyDescent="0.3"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36:52" ht="14.4" customHeight="1" x14ac:dyDescent="0.3"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36:52" ht="14.4" customHeight="1" x14ac:dyDescent="0.3"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36:52" ht="14.4" customHeight="1" x14ac:dyDescent="0.3"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36:52" ht="14.4" customHeight="1" x14ac:dyDescent="0.3"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36:52" ht="14.4" customHeight="1" x14ac:dyDescent="0.3"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36:52" ht="14.4" customHeight="1" x14ac:dyDescent="0.3"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36:52" ht="14.4" customHeight="1" x14ac:dyDescent="0.3"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36:52" ht="14.4" customHeight="1" x14ac:dyDescent="0.3"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36:52" ht="14.4" customHeight="1" x14ac:dyDescent="0.3"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36:52" ht="14.4" customHeight="1" x14ac:dyDescent="0.3"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36:52" ht="14.4" customHeight="1" x14ac:dyDescent="0.3"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36:52" ht="14.4" customHeight="1" x14ac:dyDescent="0.3"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36:52" ht="14.4" customHeight="1" x14ac:dyDescent="0.3"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36:52" ht="14.4" customHeight="1" x14ac:dyDescent="0.3"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36:52" ht="14.4" customHeight="1" x14ac:dyDescent="0.3"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36:52" ht="14.4" customHeight="1" x14ac:dyDescent="0.3"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36:52" ht="14.4" customHeight="1" x14ac:dyDescent="0.3"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36:52" ht="14.4" customHeight="1" x14ac:dyDescent="0.3"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36:52" ht="14.4" customHeight="1" x14ac:dyDescent="0.3"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36:52" ht="14.4" customHeight="1" x14ac:dyDescent="0.3"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36:52" ht="14.4" customHeight="1" x14ac:dyDescent="0.3"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36:52" ht="14.4" customHeight="1" x14ac:dyDescent="0.3"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36:52" ht="14.4" customHeight="1" x14ac:dyDescent="0.3"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36:52" ht="14.4" customHeight="1" x14ac:dyDescent="0.3"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36:52" ht="14.4" customHeight="1" x14ac:dyDescent="0.3"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36:52" ht="14.4" customHeight="1" x14ac:dyDescent="0.3"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36:52" ht="14.4" customHeight="1" x14ac:dyDescent="0.3"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36:52" ht="14.4" customHeight="1" x14ac:dyDescent="0.3"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36:52" ht="14.4" customHeight="1" x14ac:dyDescent="0.3"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36:52" ht="14.4" customHeight="1" x14ac:dyDescent="0.3"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36:52" ht="14.4" customHeight="1" x14ac:dyDescent="0.3"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36:52" ht="14.4" customHeight="1" x14ac:dyDescent="0.3"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36:52" ht="14.4" customHeight="1" x14ac:dyDescent="0.3"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36:52" ht="14.4" customHeight="1" x14ac:dyDescent="0.3"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36:52" ht="14.4" customHeight="1" x14ac:dyDescent="0.3"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36:52" ht="14.4" customHeight="1" x14ac:dyDescent="0.3"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36:52" ht="14.4" customHeight="1" x14ac:dyDescent="0.3"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36:52" ht="14.4" customHeight="1" x14ac:dyDescent="0.3"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36:52" ht="14.4" customHeight="1" x14ac:dyDescent="0.3"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36:52" ht="14.4" customHeight="1" x14ac:dyDescent="0.3"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36:52" ht="14.4" customHeight="1" x14ac:dyDescent="0.3"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36:52" ht="14.4" customHeight="1" x14ac:dyDescent="0.3"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36:52" ht="14.4" customHeight="1" x14ac:dyDescent="0.3"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36:52" ht="14.4" customHeight="1" x14ac:dyDescent="0.3"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36:52" ht="14.4" customHeight="1" x14ac:dyDescent="0.3"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36:52" ht="14.4" customHeight="1" x14ac:dyDescent="0.3"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36:52" ht="14.4" customHeight="1" x14ac:dyDescent="0.3"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36:52" ht="14.4" customHeight="1" x14ac:dyDescent="0.3"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36:52" ht="14.4" customHeight="1" x14ac:dyDescent="0.3"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36:52" ht="14.4" customHeight="1" x14ac:dyDescent="0.3"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36:52" ht="14.4" customHeight="1" x14ac:dyDescent="0.3"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36:52" ht="14.4" customHeight="1" x14ac:dyDescent="0.3"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36:52" ht="14.4" customHeight="1" x14ac:dyDescent="0.3"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36:52" ht="14.4" customHeight="1" x14ac:dyDescent="0.3"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36:52" ht="14.4" customHeight="1" x14ac:dyDescent="0.3"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36:52" ht="14.4" customHeight="1" x14ac:dyDescent="0.3"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36:52" ht="14.4" customHeight="1" x14ac:dyDescent="0.3"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36:52" ht="14.4" customHeight="1" x14ac:dyDescent="0.3"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36:52" ht="14.4" customHeight="1" x14ac:dyDescent="0.3"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36:52" ht="14.4" customHeight="1" x14ac:dyDescent="0.3"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36:52" ht="14.4" customHeight="1" x14ac:dyDescent="0.3"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36:52" ht="14.4" customHeight="1" x14ac:dyDescent="0.3"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36:52" ht="14.4" customHeight="1" x14ac:dyDescent="0.3"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36:52" ht="14.4" customHeight="1" x14ac:dyDescent="0.3"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36:52" ht="14.4" customHeight="1" x14ac:dyDescent="0.3"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36:52" ht="14.4" customHeight="1" x14ac:dyDescent="0.3"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36:52" ht="14.4" customHeight="1" x14ac:dyDescent="0.3"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36:52" ht="14.4" customHeight="1" x14ac:dyDescent="0.3"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36:52" ht="14.4" customHeight="1" x14ac:dyDescent="0.3"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36:52" ht="14.4" customHeight="1" x14ac:dyDescent="0.3"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36:52" ht="14.4" customHeight="1" x14ac:dyDescent="0.3"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36:52" ht="14.4" customHeight="1" x14ac:dyDescent="0.3"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36:52" ht="14.4" customHeight="1" x14ac:dyDescent="0.3"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36:52" ht="14.4" customHeight="1" x14ac:dyDescent="0.3"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36:52" ht="14.4" customHeight="1" x14ac:dyDescent="0.3"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36:52" ht="14.4" customHeight="1" x14ac:dyDescent="0.3"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36:52" ht="14.4" customHeight="1" x14ac:dyDescent="0.3"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36:52" ht="14.4" customHeight="1" x14ac:dyDescent="0.3"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36:52" ht="14.4" customHeight="1" x14ac:dyDescent="0.3"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36:52" ht="14.4" customHeight="1" x14ac:dyDescent="0.3"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36:52" ht="14.4" customHeight="1" x14ac:dyDescent="0.3"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36:52" ht="14.4" customHeight="1" x14ac:dyDescent="0.3"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36:52" ht="14.4" customHeight="1" x14ac:dyDescent="0.3"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36:52" ht="14.4" customHeight="1" x14ac:dyDescent="0.3"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36:52" ht="14.4" customHeight="1" x14ac:dyDescent="0.3"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36:52" ht="14.4" customHeight="1" x14ac:dyDescent="0.3"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36:52" ht="14.4" customHeight="1" x14ac:dyDescent="0.3"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36:52" ht="14.4" customHeight="1" x14ac:dyDescent="0.3"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36:52" ht="14.4" customHeight="1" x14ac:dyDescent="0.3"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36:52" ht="14.4" customHeight="1" x14ac:dyDescent="0.3"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36:52" ht="14.4" customHeight="1" x14ac:dyDescent="0.3"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36:52" ht="14.4" customHeight="1" x14ac:dyDescent="0.3"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36:52" ht="14.4" customHeight="1" x14ac:dyDescent="0.3"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36:52" ht="14.4" customHeight="1" x14ac:dyDescent="0.3"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36:52" ht="14.4" customHeight="1" x14ac:dyDescent="0.3"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36:52" ht="14.4" customHeight="1" x14ac:dyDescent="0.3"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36:52" ht="14.4" customHeight="1" x14ac:dyDescent="0.3"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36:52" ht="14.4" customHeight="1" x14ac:dyDescent="0.3"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36:52" ht="14.4" customHeight="1" x14ac:dyDescent="0.3"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36:52" ht="14.4" customHeight="1" x14ac:dyDescent="0.3"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36:52" ht="14.4" customHeight="1" x14ac:dyDescent="0.3"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36:52" ht="14.4" customHeight="1" x14ac:dyDescent="0.3"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36:52" ht="14.4" customHeight="1" x14ac:dyDescent="0.3"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36:52" ht="14.4" customHeight="1" x14ac:dyDescent="0.3"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36:52" ht="14.4" customHeight="1" x14ac:dyDescent="0.3"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36:52" ht="14.4" customHeight="1" x14ac:dyDescent="0.3"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36:52" ht="14.4" customHeight="1" x14ac:dyDescent="0.3"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36:52" ht="14.4" customHeight="1" x14ac:dyDescent="0.3"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36:52" ht="14.4" customHeight="1" x14ac:dyDescent="0.3"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36:52" ht="14.4" customHeight="1" x14ac:dyDescent="0.3"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36:52" ht="14.4" customHeight="1" x14ac:dyDescent="0.3"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36:52" ht="14.4" customHeight="1" x14ac:dyDescent="0.3"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36:52" ht="14.4" customHeight="1" x14ac:dyDescent="0.3"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36:52" ht="14.4" customHeight="1" x14ac:dyDescent="0.3"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36:52" ht="14.4" customHeight="1" x14ac:dyDescent="0.3"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36:52" ht="14.4" customHeight="1" x14ac:dyDescent="0.3"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36:52" ht="14.4" customHeight="1" x14ac:dyDescent="0.3"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36:52" ht="14.4" customHeight="1" x14ac:dyDescent="0.3"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36:52" ht="14.4" customHeight="1" x14ac:dyDescent="0.3"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36:52" ht="14.4" customHeight="1" x14ac:dyDescent="0.3"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36:52" ht="14.4" customHeight="1" x14ac:dyDescent="0.3"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36:52" ht="14.4" customHeight="1" x14ac:dyDescent="0.3"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36:52" ht="14.4" customHeight="1" x14ac:dyDescent="0.3"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36:52" ht="14.4" customHeight="1" x14ac:dyDescent="0.3"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36:52" ht="14.4" customHeight="1" x14ac:dyDescent="0.3"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36:52" ht="14.4" customHeight="1" x14ac:dyDescent="0.3"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36:52" ht="14.4" customHeight="1" x14ac:dyDescent="0.3"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36:52" ht="14.4" customHeight="1" x14ac:dyDescent="0.3"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36:52" ht="14.4" customHeight="1" x14ac:dyDescent="0.3"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36:52" ht="14.4" customHeight="1" x14ac:dyDescent="0.3"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36:52" ht="14.4" customHeight="1" x14ac:dyDescent="0.3"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36:52" ht="14.4" customHeight="1" x14ac:dyDescent="0.3"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36:52" ht="14.4" customHeight="1" x14ac:dyDescent="0.3"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36:52" ht="14.4" customHeight="1" x14ac:dyDescent="0.3"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36:52" ht="14.4" customHeight="1" x14ac:dyDescent="0.3"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36:52" ht="14.4" customHeight="1" x14ac:dyDescent="0.3"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36:52" ht="14.4" customHeight="1" x14ac:dyDescent="0.3"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36:52" ht="14.4" customHeight="1" x14ac:dyDescent="0.3"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36:52" ht="14.4" customHeight="1" x14ac:dyDescent="0.3"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36:52" ht="14.4" customHeight="1" x14ac:dyDescent="0.3"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36:52" ht="14.4" customHeight="1" x14ac:dyDescent="0.3"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36:52" ht="14.4" customHeight="1" x14ac:dyDescent="0.3"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36:52" ht="14.4" customHeight="1" x14ac:dyDescent="0.3"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36:52" ht="14.4" customHeight="1" x14ac:dyDescent="0.3"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36:52" ht="14.4" customHeight="1" x14ac:dyDescent="0.3"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36:52" ht="14.4" customHeight="1" x14ac:dyDescent="0.3"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36:52" ht="14.4" customHeight="1" x14ac:dyDescent="0.3"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36:52" ht="14.4" customHeight="1" x14ac:dyDescent="0.3"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36:52" ht="14.4" customHeight="1" x14ac:dyDescent="0.3"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36:52" ht="14.4" customHeight="1" x14ac:dyDescent="0.3"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36:52" ht="14.4" customHeight="1" x14ac:dyDescent="0.3"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36:52" ht="14.4" customHeight="1" x14ac:dyDescent="0.3"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36:52" ht="14.4" customHeight="1" x14ac:dyDescent="0.3"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36:52" ht="14.4" customHeight="1" x14ac:dyDescent="0.3"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36:52" ht="14.4" customHeight="1" x14ac:dyDescent="0.3"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36:52" ht="14.4" customHeight="1" x14ac:dyDescent="0.3"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36:52" ht="14.4" customHeight="1" x14ac:dyDescent="0.3"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36:52" ht="14.4" customHeight="1" x14ac:dyDescent="0.3"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36:52" ht="14.4" customHeight="1" x14ac:dyDescent="0.3"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36:52" ht="14.4" customHeight="1" x14ac:dyDescent="0.3"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36:52" ht="14.4" customHeight="1" x14ac:dyDescent="0.3"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36:52" ht="14.4" customHeight="1" x14ac:dyDescent="0.3"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36:52" ht="14.4" customHeight="1" x14ac:dyDescent="0.3"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36:52" ht="14.4" customHeight="1" x14ac:dyDescent="0.3"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36:52" ht="14.4" customHeight="1" x14ac:dyDescent="0.3"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36:52" ht="14.4" customHeight="1" x14ac:dyDescent="0.3"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36:52" ht="14.4" customHeight="1" x14ac:dyDescent="0.3"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36:52" ht="14.4" customHeight="1" x14ac:dyDescent="0.3"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36:52" ht="14.4" customHeight="1" x14ac:dyDescent="0.3"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36:52" ht="14.4" customHeight="1" x14ac:dyDescent="0.3"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36:52" ht="14.4" customHeight="1" x14ac:dyDescent="0.3"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36:52" ht="14.4" customHeight="1" x14ac:dyDescent="0.3"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36:52" ht="14.4" customHeight="1" x14ac:dyDescent="0.3"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36:52" ht="14.4" customHeight="1" x14ac:dyDescent="0.3"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36:52" ht="14.4" customHeight="1" x14ac:dyDescent="0.3"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36:52" ht="14.4" customHeight="1" x14ac:dyDescent="0.3"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36:52" ht="14.4" customHeight="1" x14ac:dyDescent="0.3"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36:52" ht="14.4" customHeight="1" x14ac:dyDescent="0.3"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36:52" ht="14.4" customHeight="1" x14ac:dyDescent="0.3"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36:52" ht="14.4" customHeight="1" x14ac:dyDescent="0.3"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36:52" ht="14.4" customHeight="1" x14ac:dyDescent="0.3"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36:52" ht="14.4" customHeight="1" x14ac:dyDescent="0.3"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36:52" ht="14.4" customHeight="1" x14ac:dyDescent="0.3"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36:52" ht="14.4" customHeight="1" x14ac:dyDescent="0.3"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36:52" ht="14.4" customHeight="1" x14ac:dyDescent="0.3"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36:52" ht="14.4" customHeight="1" x14ac:dyDescent="0.3"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36:52" ht="14.4" customHeight="1" x14ac:dyDescent="0.3"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36:52" ht="14.4" customHeight="1" x14ac:dyDescent="0.3"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36:52" ht="14.4" customHeight="1" x14ac:dyDescent="0.3"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36:52" ht="14.4" customHeight="1" x14ac:dyDescent="0.3"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36:52" ht="14.4" customHeight="1" x14ac:dyDescent="0.3"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36:52" ht="14.4" customHeight="1" x14ac:dyDescent="0.3"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36:52" ht="14.4" customHeight="1" x14ac:dyDescent="0.3"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36:52" ht="14.4" customHeight="1" x14ac:dyDescent="0.3"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36:52" ht="14.4" customHeight="1" x14ac:dyDescent="0.3"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36:52" ht="14.4" customHeight="1" x14ac:dyDescent="0.3"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36:52" ht="14.4" customHeight="1" x14ac:dyDescent="0.3"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36:52" ht="14.4" customHeight="1" x14ac:dyDescent="0.3"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36:52" ht="14.4" customHeight="1" x14ac:dyDescent="0.3"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36:52" ht="14.4" customHeight="1" x14ac:dyDescent="0.3"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36:52" ht="14.4" customHeight="1" x14ac:dyDescent="0.3"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36:52" ht="14.4" customHeight="1" x14ac:dyDescent="0.3"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36:52" ht="14.4" customHeight="1" x14ac:dyDescent="0.3"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36:52" ht="14.4" customHeight="1" x14ac:dyDescent="0.3"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36:52" ht="14.4" customHeight="1" x14ac:dyDescent="0.3"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36:52" ht="14.4" customHeight="1" x14ac:dyDescent="0.3"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36:52" ht="14.4" customHeight="1" x14ac:dyDescent="0.3"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36:52" ht="14.4" customHeight="1" x14ac:dyDescent="0.3"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36:52" ht="14.4" customHeight="1" x14ac:dyDescent="0.3"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36:52" ht="14.4" customHeight="1" x14ac:dyDescent="0.3"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36:52" ht="14.4" customHeight="1" x14ac:dyDescent="0.3"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36:52" ht="14.4" customHeight="1" x14ac:dyDescent="0.3"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36:52" ht="14.4" customHeight="1" x14ac:dyDescent="0.3"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36:52" ht="14.4" customHeight="1" x14ac:dyDescent="0.3"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36:52" ht="14.4" customHeight="1" x14ac:dyDescent="0.3"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36:52" ht="14.4" customHeight="1" x14ac:dyDescent="0.3"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36:52" ht="14.4" customHeight="1" x14ac:dyDescent="0.3"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36:52" ht="14.4" customHeight="1" x14ac:dyDescent="0.3"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36:52" ht="14.4" customHeight="1" x14ac:dyDescent="0.3"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36:52" ht="14.4" customHeight="1" x14ac:dyDescent="0.3"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36:52" ht="14.4" customHeight="1" x14ac:dyDescent="0.3"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36:52" ht="14.4" customHeight="1" x14ac:dyDescent="0.3"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36:52" ht="14.4" customHeight="1" x14ac:dyDescent="0.3"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36:52" ht="14.4" customHeight="1" x14ac:dyDescent="0.3"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36:52" ht="14.4" customHeight="1" x14ac:dyDescent="0.3"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36:52" ht="14.4" customHeight="1" x14ac:dyDescent="0.3"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36:52" ht="14.4" customHeight="1" x14ac:dyDescent="0.3"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36:52" ht="14.4" customHeight="1" x14ac:dyDescent="0.3"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36:52" ht="14.4" customHeight="1" x14ac:dyDescent="0.3"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36:52" ht="14.4" customHeight="1" x14ac:dyDescent="0.3"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36:52" ht="14.4" customHeight="1" x14ac:dyDescent="0.3"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36:52" ht="14.4" customHeight="1" x14ac:dyDescent="0.3"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36:52" ht="14.4" customHeight="1" x14ac:dyDescent="0.3"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36:52" ht="14.4" customHeight="1" x14ac:dyDescent="0.3"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36:52" ht="14.4" customHeight="1" x14ac:dyDescent="0.3"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36:52" ht="14.4" customHeight="1" x14ac:dyDescent="0.3"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36:52" ht="14.4" customHeight="1" x14ac:dyDescent="0.3"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36:52" ht="14.4" customHeight="1" x14ac:dyDescent="0.3"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36:52" ht="14.4" customHeight="1" x14ac:dyDescent="0.3"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36:52" ht="14.4" customHeight="1" x14ac:dyDescent="0.3"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36:52" ht="14.4" customHeight="1" x14ac:dyDescent="0.3"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36:52" ht="14.4" customHeight="1" x14ac:dyDescent="0.3"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36:52" ht="14.4" customHeight="1" x14ac:dyDescent="0.3"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36:52" ht="14.4" customHeight="1" x14ac:dyDescent="0.3"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36:52" ht="14.4" customHeight="1" x14ac:dyDescent="0.3"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36:52" ht="14.4" customHeight="1" x14ac:dyDescent="0.3"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36:52" ht="14.4" customHeight="1" x14ac:dyDescent="0.3"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36:52" ht="14.4" customHeight="1" x14ac:dyDescent="0.3"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36:52" ht="14.4" customHeight="1" x14ac:dyDescent="0.3"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36:52" ht="14.4" customHeight="1" x14ac:dyDescent="0.3"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36:52" ht="14.4" customHeight="1" x14ac:dyDescent="0.3"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36:52" ht="14.4" customHeight="1" x14ac:dyDescent="0.3"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36:52" ht="14.4" customHeight="1" x14ac:dyDescent="0.3"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36:52" ht="14.4" customHeight="1" x14ac:dyDescent="0.3"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36:52" ht="14.4" customHeight="1" x14ac:dyDescent="0.3"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36:52" ht="14.4" customHeight="1" x14ac:dyDescent="0.3"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36:52" ht="14.4" customHeight="1" x14ac:dyDescent="0.3"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36:52" ht="14.4" customHeight="1" x14ac:dyDescent="0.3"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36:52" ht="14.4" customHeight="1" x14ac:dyDescent="0.3"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36:52" ht="14.4" customHeight="1" x14ac:dyDescent="0.3"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36:52" ht="14.4" customHeight="1" x14ac:dyDescent="0.3"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36:52" ht="14.4" customHeight="1" x14ac:dyDescent="0.3"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36:52" ht="14.4" customHeight="1" x14ac:dyDescent="0.3"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36:52" ht="14.4" customHeight="1" x14ac:dyDescent="0.3"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36:52" ht="14.4" customHeight="1" x14ac:dyDescent="0.3"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36:52" ht="14.4" customHeight="1" x14ac:dyDescent="0.3"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36:52" ht="14.4" customHeight="1" x14ac:dyDescent="0.3"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36:52" ht="14.4" customHeight="1" x14ac:dyDescent="0.3"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36:52" ht="14.4" customHeight="1" x14ac:dyDescent="0.3"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36:52" ht="14.4" customHeight="1" x14ac:dyDescent="0.3"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36:52" ht="14.4" customHeight="1" x14ac:dyDescent="0.3"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36:52" ht="14.4" customHeight="1" x14ac:dyDescent="0.3"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36:52" ht="14.4" customHeight="1" x14ac:dyDescent="0.3"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36:52" ht="14.4" customHeight="1" x14ac:dyDescent="0.3"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36:52" ht="14.4" customHeight="1" x14ac:dyDescent="0.3"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36:52" ht="14.4" customHeight="1" x14ac:dyDescent="0.3"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36:52" ht="14.4" customHeight="1" x14ac:dyDescent="0.3"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36:52" ht="14.4" customHeight="1" x14ac:dyDescent="0.3"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36:52" ht="14.4" customHeight="1" x14ac:dyDescent="0.3"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36:52" ht="14.4" customHeight="1" x14ac:dyDescent="0.3"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36:52" ht="14.4" customHeight="1" x14ac:dyDescent="0.3"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36:52" ht="14.4" customHeight="1" x14ac:dyDescent="0.3"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36:52" ht="14.4" customHeight="1" x14ac:dyDescent="0.3"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36:52" ht="14.4" customHeight="1" x14ac:dyDescent="0.3"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36:52" ht="14.4" customHeight="1" x14ac:dyDescent="0.3"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36:52" ht="14.4" customHeight="1" x14ac:dyDescent="0.3"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36:52" ht="14.4" customHeight="1" x14ac:dyDescent="0.3"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36:52" ht="14.4" customHeight="1" x14ac:dyDescent="0.3"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36:52" ht="14.4" customHeight="1" x14ac:dyDescent="0.3"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36:52" ht="14.4" customHeight="1" x14ac:dyDescent="0.3"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36:52" ht="14.4" customHeight="1" x14ac:dyDescent="0.3"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36:52" ht="14.4" customHeight="1" x14ac:dyDescent="0.3"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36:52" ht="14.4" customHeight="1" x14ac:dyDescent="0.3"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36:52" ht="14.4" customHeight="1" x14ac:dyDescent="0.3"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36:52" ht="14.4" customHeight="1" x14ac:dyDescent="0.3"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36:52" ht="14.4" customHeight="1" x14ac:dyDescent="0.3"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36:52" ht="14.4" customHeight="1" x14ac:dyDescent="0.3"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36:52" ht="14.4" customHeight="1" x14ac:dyDescent="0.3"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36:52" ht="14.4" customHeight="1" x14ac:dyDescent="0.3"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36:52" ht="14.4" customHeight="1" x14ac:dyDescent="0.3"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36:52" ht="14.4" customHeight="1" x14ac:dyDescent="0.3"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36:52" ht="14.4" customHeight="1" x14ac:dyDescent="0.3"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36:52" ht="14.4" customHeight="1" x14ac:dyDescent="0.3"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36:52" ht="14.4" customHeight="1" x14ac:dyDescent="0.3"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36:52" ht="14.4" customHeight="1" x14ac:dyDescent="0.3"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36:52" ht="14.4" customHeight="1" x14ac:dyDescent="0.3"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36:52" ht="14.4" customHeight="1" x14ac:dyDescent="0.3"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36:52" ht="14.4" customHeight="1" x14ac:dyDescent="0.3"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36:52" ht="14.4" customHeight="1" x14ac:dyDescent="0.3"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36:52" ht="14.4" customHeight="1" x14ac:dyDescent="0.3"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36:52" ht="14.4" customHeight="1" x14ac:dyDescent="0.3"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36:52" ht="14.4" customHeight="1" x14ac:dyDescent="0.3"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36:52" ht="14.4" customHeight="1" x14ac:dyDescent="0.3"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36:52" ht="14.4" customHeight="1" x14ac:dyDescent="0.3"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36:52" ht="14.4" customHeight="1" x14ac:dyDescent="0.3"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36:52" ht="14.4" customHeight="1" x14ac:dyDescent="0.3"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36:52" ht="14.4" customHeight="1" x14ac:dyDescent="0.3"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36:52" ht="14.4" customHeight="1" x14ac:dyDescent="0.3"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36:52" ht="14.4" customHeight="1" x14ac:dyDescent="0.3"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36:52" ht="14.4" customHeight="1" x14ac:dyDescent="0.3"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36:52" ht="14.4" customHeight="1" x14ac:dyDescent="0.3"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36:52" ht="14.4" customHeight="1" x14ac:dyDescent="0.3"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36:52" ht="14.4" customHeight="1" x14ac:dyDescent="0.3"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36:52" ht="14.4" customHeight="1" x14ac:dyDescent="0.3"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36:52" ht="14.4" customHeight="1" x14ac:dyDescent="0.3"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36:52" ht="14.4" customHeight="1" x14ac:dyDescent="0.3"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36:52" ht="14.4" customHeight="1" x14ac:dyDescent="0.3"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36:52" ht="14.4" customHeight="1" x14ac:dyDescent="0.3"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36:52" ht="14.4" customHeight="1" x14ac:dyDescent="0.3"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36:52" ht="14.4" customHeight="1" x14ac:dyDescent="0.3"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36:52" ht="14.4" customHeight="1" x14ac:dyDescent="0.3"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36:52" ht="14.4" customHeight="1" x14ac:dyDescent="0.3"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36:52" ht="14.4" customHeight="1" x14ac:dyDescent="0.3"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36:52" ht="14.4" customHeight="1" x14ac:dyDescent="0.3"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36:52" ht="14.4" customHeight="1" x14ac:dyDescent="0.3"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36:52" ht="14.4" customHeight="1" x14ac:dyDescent="0.3"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36:52" ht="14.4" customHeight="1" x14ac:dyDescent="0.3"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36:52" ht="14.4" customHeight="1" x14ac:dyDescent="0.3"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36:52" ht="14.4" customHeight="1" x14ac:dyDescent="0.3"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36:52" ht="14.4" customHeight="1" x14ac:dyDescent="0.3"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36:52" ht="14.4" customHeight="1" x14ac:dyDescent="0.3"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36:52" ht="14.4" customHeight="1" x14ac:dyDescent="0.3"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36:52" ht="14.4" customHeight="1" x14ac:dyDescent="0.3"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36:52" ht="14.4" customHeight="1" x14ac:dyDescent="0.3"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36:52" ht="14.4" customHeight="1" x14ac:dyDescent="0.3"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36:52" ht="14.4" customHeight="1" x14ac:dyDescent="0.3"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36:52" ht="14.4" customHeight="1" x14ac:dyDescent="0.3"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36:52" ht="14.4" customHeight="1" x14ac:dyDescent="0.3"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36:52" ht="14.4" customHeight="1" x14ac:dyDescent="0.3"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36:52" ht="14.4" customHeight="1" x14ac:dyDescent="0.3"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36:52" ht="14.4" customHeight="1" x14ac:dyDescent="0.3"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36:52" ht="14.4" customHeight="1" x14ac:dyDescent="0.3"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36:52" ht="14.4" customHeight="1" x14ac:dyDescent="0.3"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36:52" ht="14.4" customHeight="1" x14ac:dyDescent="0.3"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36:52" ht="14.4" customHeight="1" x14ac:dyDescent="0.3"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36:52" ht="14.4" customHeight="1" x14ac:dyDescent="0.3"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36:52" ht="14.4" customHeight="1" x14ac:dyDescent="0.3"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36:52" ht="14.4" customHeight="1" x14ac:dyDescent="0.3"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36:52" ht="14.4" customHeight="1" x14ac:dyDescent="0.3"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36:52" ht="14.4" customHeight="1" x14ac:dyDescent="0.3"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36:52" ht="14.4" customHeight="1" x14ac:dyDescent="0.3"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36:52" ht="14.4" customHeight="1" x14ac:dyDescent="0.3"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36:52" ht="14.4" customHeight="1" x14ac:dyDescent="0.3"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36:52" ht="14.4" customHeight="1" x14ac:dyDescent="0.3"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36:52" ht="14.4" customHeight="1" x14ac:dyDescent="0.3"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36:52" ht="14.4" customHeight="1" x14ac:dyDescent="0.3"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36:52" ht="14.4" customHeight="1" x14ac:dyDescent="0.3"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36:52" ht="14.4" customHeight="1" x14ac:dyDescent="0.3"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36:52" ht="14.4" customHeight="1" x14ac:dyDescent="0.3"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36:52" ht="14.4" customHeight="1" x14ac:dyDescent="0.3"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36:52" ht="14.4" customHeight="1" x14ac:dyDescent="0.3"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36:52" ht="14.4" customHeight="1" x14ac:dyDescent="0.3"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36:52" ht="14.4" customHeight="1" x14ac:dyDescent="0.3"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36:52" ht="14.4" customHeight="1" x14ac:dyDescent="0.3"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36:52" ht="14.4" customHeight="1" x14ac:dyDescent="0.3"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36:52" ht="14.4" customHeight="1" x14ac:dyDescent="0.3"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36:52" ht="14.4" customHeight="1" x14ac:dyDescent="0.3"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36:52" ht="14.4" customHeight="1" x14ac:dyDescent="0.3"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36:52" ht="14.4" customHeight="1" x14ac:dyDescent="0.3"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36:52" ht="14.4" customHeight="1" x14ac:dyDescent="0.3"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36:52" ht="14.4" customHeight="1" x14ac:dyDescent="0.3"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36:52" ht="14.4" customHeight="1" x14ac:dyDescent="0.3"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36:52" ht="14.4" customHeight="1" x14ac:dyDescent="0.3"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36:52" ht="14.4" customHeight="1" x14ac:dyDescent="0.3"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36:52" ht="14.4" customHeight="1" x14ac:dyDescent="0.3"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36:52" ht="14.4" customHeight="1" x14ac:dyDescent="0.3"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36:52" ht="14.4" customHeight="1" x14ac:dyDescent="0.3"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36:52" ht="14.4" customHeight="1" x14ac:dyDescent="0.3"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36:52" ht="14.4" customHeight="1" x14ac:dyDescent="0.3"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36:52" ht="14.4" customHeight="1" x14ac:dyDescent="0.3"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36:52" ht="14.4" customHeight="1" x14ac:dyDescent="0.3"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36:52" ht="14.4" customHeight="1" x14ac:dyDescent="0.3"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36:52" ht="14.4" customHeight="1" x14ac:dyDescent="0.3"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36:52" ht="14.4" customHeight="1" x14ac:dyDescent="0.3"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36:52" ht="14.4" customHeight="1" x14ac:dyDescent="0.3"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36:52" ht="14.4" customHeight="1" x14ac:dyDescent="0.3"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36:52" ht="14.4" customHeight="1" x14ac:dyDescent="0.3"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36:52" ht="14.4" customHeight="1" x14ac:dyDescent="0.3"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36:52" ht="14.4" customHeight="1" x14ac:dyDescent="0.3"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36:52" ht="14.4" customHeight="1" x14ac:dyDescent="0.3"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36:52" ht="14.4" customHeight="1" x14ac:dyDescent="0.3"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36:52" ht="14.4" customHeight="1" x14ac:dyDescent="0.3"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36:52" ht="14.4" customHeight="1" x14ac:dyDescent="0.3"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36:52" ht="14.4" customHeight="1" x14ac:dyDescent="0.3"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36:52" ht="14.4" customHeight="1" x14ac:dyDescent="0.3"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36:52" ht="14.4" customHeight="1" x14ac:dyDescent="0.3"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36:52" ht="14.4" customHeight="1" x14ac:dyDescent="0.3"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36:52" ht="14.4" customHeight="1" x14ac:dyDescent="0.3"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36:52" ht="14.4" customHeight="1" x14ac:dyDescent="0.3"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36:52" ht="14.4" customHeight="1" x14ac:dyDescent="0.3"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36:52" ht="14.4" customHeight="1" x14ac:dyDescent="0.3"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36:52" ht="14.4" customHeight="1" x14ac:dyDescent="0.3"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36:52" ht="14.4" customHeight="1" x14ac:dyDescent="0.3"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36:52" ht="14.4" customHeight="1" x14ac:dyDescent="0.3"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36:52" ht="14.4" customHeight="1" x14ac:dyDescent="0.3"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36:52" ht="14.4" customHeight="1" x14ac:dyDescent="0.3"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36:52" ht="14.4" customHeight="1" x14ac:dyDescent="0.3"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36:52" ht="14.4" customHeight="1" x14ac:dyDescent="0.3"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36:52" ht="14.4" customHeight="1" x14ac:dyDescent="0.3"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36:52" ht="14.4" customHeight="1" x14ac:dyDescent="0.3"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36:52" ht="14.4" customHeight="1" x14ac:dyDescent="0.3"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36:52" ht="14.4" customHeight="1" x14ac:dyDescent="0.3"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36:52" ht="14.4" customHeight="1" x14ac:dyDescent="0.3"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36:52" ht="14.4" customHeight="1" x14ac:dyDescent="0.3"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36:52" ht="14.4" customHeight="1" x14ac:dyDescent="0.3"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36:52" ht="14.4" customHeight="1" x14ac:dyDescent="0.3"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36:52" ht="14.4" customHeight="1" x14ac:dyDescent="0.3"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36:52" ht="14.4" customHeight="1" x14ac:dyDescent="0.3"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36:52" ht="14.4" customHeight="1" x14ac:dyDescent="0.3"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36:52" ht="14.4" customHeight="1" x14ac:dyDescent="0.3"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36:52" ht="14.4" customHeight="1" x14ac:dyDescent="0.3"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36:52" ht="14.4" customHeight="1" x14ac:dyDescent="0.3"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36:52" ht="14.4" customHeight="1" x14ac:dyDescent="0.3"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36:52" ht="14.4" customHeight="1" x14ac:dyDescent="0.3"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36:52" ht="14.4" customHeight="1" x14ac:dyDescent="0.3"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36:52" ht="14.4" customHeight="1" x14ac:dyDescent="0.3"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36:52" ht="14.4" customHeight="1" x14ac:dyDescent="0.3"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36:52" ht="14.4" customHeight="1" x14ac:dyDescent="0.3"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36:52" ht="14.4" customHeight="1" x14ac:dyDescent="0.3"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36:52" ht="14.4" customHeight="1" x14ac:dyDescent="0.3"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36:52" ht="14.4" customHeight="1" x14ac:dyDescent="0.3"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36:52" ht="14.4" customHeight="1" x14ac:dyDescent="0.3"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36:52" ht="14.4" customHeight="1" x14ac:dyDescent="0.3"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36:52" ht="14.4" customHeight="1" x14ac:dyDescent="0.3"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36:52" ht="14.4" customHeight="1" x14ac:dyDescent="0.3"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36:52" ht="14.4" customHeight="1" x14ac:dyDescent="0.3"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36:52" ht="14.4" customHeight="1" x14ac:dyDescent="0.3"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36:52" ht="14.4" customHeight="1" x14ac:dyDescent="0.3"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36:52" ht="14.4" customHeight="1" x14ac:dyDescent="0.3"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36:52" ht="14.4" customHeight="1" x14ac:dyDescent="0.3"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36:52" ht="14.4" customHeight="1" x14ac:dyDescent="0.3"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36:52" ht="14.4" customHeight="1" x14ac:dyDescent="0.3"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36:52" ht="14.4" customHeight="1" x14ac:dyDescent="0.3"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36:52" ht="14.4" customHeight="1" x14ac:dyDescent="0.3"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36:52" ht="14.4" customHeight="1" x14ac:dyDescent="0.3"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36:52" ht="14.4" customHeight="1" x14ac:dyDescent="0.3"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36:52" ht="14.4" customHeight="1" x14ac:dyDescent="0.3"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36:52" ht="14.4" customHeight="1" x14ac:dyDescent="0.3"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36:52" ht="14.4" customHeight="1" x14ac:dyDescent="0.3"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36:52" ht="14.4" customHeight="1" x14ac:dyDescent="0.3"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36:52" ht="14.4" customHeight="1" x14ac:dyDescent="0.3"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36:52" ht="14.4" customHeight="1" x14ac:dyDescent="0.3"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36:52" ht="14.4" customHeight="1" x14ac:dyDescent="0.3"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36:52" ht="14.4" customHeight="1" x14ac:dyDescent="0.3"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36:52" ht="14.4" customHeight="1" x14ac:dyDescent="0.3"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36:52" ht="14.4" customHeight="1" x14ac:dyDescent="0.3"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36:52" ht="14.4" customHeight="1" x14ac:dyDescent="0.3"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36:52" ht="14.4" customHeight="1" x14ac:dyDescent="0.3"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36:52" ht="14.4" customHeight="1" x14ac:dyDescent="0.3"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36:52" ht="14.4" customHeight="1" x14ac:dyDescent="0.3"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36:52" ht="14.4" customHeight="1" x14ac:dyDescent="0.3"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36:52" ht="14.4" customHeight="1" x14ac:dyDescent="0.3"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36:52" ht="14.4" customHeight="1" x14ac:dyDescent="0.3"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36:52" ht="14.4" customHeight="1" x14ac:dyDescent="0.3"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36:52" ht="14.4" customHeight="1" x14ac:dyDescent="0.3"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36:52" ht="14.4" customHeight="1" x14ac:dyDescent="0.3"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36:52" ht="14.4" customHeight="1" x14ac:dyDescent="0.3"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36:52" ht="14.4" customHeight="1" x14ac:dyDescent="0.3"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36:52" ht="14.4" customHeight="1" x14ac:dyDescent="0.3"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36:52" ht="14.4" customHeight="1" x14ac:dyDescent="0.3"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36:52" ht="14.4" customHeight="1" x14ac:dyDescent="0.3"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36:52" ht="14.4" customHeight="1" x14ac:dyDescent="0.3"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36:52" ht="14.4" customHeight="1" x14ac:dyDescent="0.3"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36:52" ht="14.4" customHeight="1" x14ac:dyDescent="0.3"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36:52" ht="14.4" customHeight="1" x14ac:dyDescent="0.3"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36:52" ht="14.4" customHeight="1" x14ac:dyDescent="0.3"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36:52" ht="14.4" customHeight="1" x14ac:dyDescent="0.3"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36:52" ht="14.4" customHeight="1" x14ac:dyDescent="0.3"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36:52" ht="14.4" customHeight="1" x14ac:dyDescent="0.3"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36:52" ht="14.4" customHeight="1" x14ac:dyDescent="0.3"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36:52" ht="14.4" customHeight="1" x14ac:dyDescent="0.3"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36:52" ht="14.4" customHeight="1" x14ac:dyDescent="0.3"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36:52" ht="14.4" customHeight="1" x14ac:dyDescent="0.3"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36:52" ht="14.4" customHeight="1" x14ac:dyDescent="0.3"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36:52" ht="14.4" customHeight="1" x14ac:dyDescent="0.3"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36:52" ht="14.4" customHeight="1" x14ac:dyDescent="0.3"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36:52" ht="14.4" customHeight="1" x14ac:dyDescent="0.3"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36:52" ht="14.4" customHeight="1" x14ac:dyDescent="0.3"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36:52" ht="14.4" customHeight="1" x14ac:dyDescent="0.3"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36:52" ht="14.4" customHeight="1" x14ac:dyDescent="0.3"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36:52" ht="14.4" customHeight="1" x14ac:dyDescent="0.3"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36:52" ht="14.4" customHeight="1" x14ac:dyDescent="0.3"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36:52" ht="14.4" customHeight="1" x14ac:dyDescent="0.3"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36:52" ht="14.4" customHeight="1" x14ac:dyDescent="0.3"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36:52" ht="14.4" customHeight="1" x14ac:dyDescent="0.3"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36:52" ht="14.4" customHeight="1" x14ac:dyDescent="0.3"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36:52" ht="14.4" customHeight="1" x14ac:dyDescent="0.3"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36:52" ht="14.4" customHeight="1" x14ac:dyDescent="0.3"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36:52" ht="14.4" customHeight="1" x14ac:dyDescent="0.3"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36:52" ht="14.4" customHeight="1" x14ac:dyDescent="0.3"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36:52" ht="14.4" customHeight="1" x14ac:dyDescent="0.3"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36:52" ht="14.4" customHeight="1" x14ac:dyDescent="0.3"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36:52" ht="14.4" customHeight="1" x14ac:dyDescent="0.3"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36:52" ht="14.4" customHeight="1" x14ac:dyDescent="0.3"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36:52" ht="14.4" customHeight="1" x14ac:dyDescent="0.3"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36:52" ht="14.4" customHeight="1" x14ac:dyDescent="0.3"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36:52" ht="14.4" customHeight="1" x14ac:dyDescent="0.3"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36:52" ht="14.4" customHeight="1" x14ac:dyDescent="0.3"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36:52" ht="14.4" customHeight="1" x14ac:dyDescent="0.3"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36:52" ht="14.4" customHeight="1" x14ac:dyDescent="0.3"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36:52" ht="14.4" customHeight="1" x14ac:dyDescent="0.3"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36:52" ht="14.4" customHeight="1" x14ac:dyDescent="0.3"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36:52" ht="14.4" customHeight="1" x14ac:dyDescent="0.3"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36:52" ht="14.4" customHeight="1" x14ac:dyDescent="0.3"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36:52" ht="14.4" customHeight="1" x14ac:dyDescent="0.3"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36:52" ht="14.4" customHeight="1" x14ac:dyDescent="0.3"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36:52" ht="14.4" customHeight="1" x14ac:dyDescent="0.3"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36:52" ht="14.4" customHeight="1" x14ac:dyDescent="0.3"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36:52" ht="14.4" customHeight="1" x14ac:dyDescent="0.3"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36:52" ht="14.4" customHeight="1" x14ac:dyDescent="0.3"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36:52" ht="14.4" customHeight="1" x14ac:dyDescent="0.3"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36:52" ht="14.4" customHeight="1" x14ac:dyDescent="0.3"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36:52" ht="14.4" customHeight="1" x14ac:dyDescent="0.3"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36:52" ht="14.4" customHeight="1" x14ac:dyDescent="0.3"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36:52" ht="14.4" customHeight="1" x14ac:dyDescent="0.3"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36:52" ht="14.4" customHeight="1" x14ac:dyDescent="0.3"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36:52" ht="14.4" customHeight="1" x14ac:dyDescent="0.3"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36:52" ht="14.4" customHeight="1" x14ac:dyDescent="0.3"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36:52" ht="14.4" customHeight="1" x14ac:dyDescent="0.3"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36:52" ht="14.4" customHeight="1" x14ac:dyDescent="0.3"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36:52" ht="14.4" customHeight="1" x14ac:dyDescent="0.3"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36:52" ht="14.4" customHeight="1" x14ac:dyDescent="0.3"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36:52" ht="14.4" customHeight="1" x14ac:dyDescent="0.3"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36:52" ht="14.4" customHeight="1" x14ac:dyDescent="0.3"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36:52" ht="14.4" customHeight="1" x14ac:dyDescent="0.3"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36:52" ht="14.4" customHeight="1" x14ac:dyDescent="0.3"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36:52" ht="14.4" customHeight="1" x14ac:dyDescent="0.3"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36:52" ht="14.4" customHeight="1" x14ac:dyDescent="0.3"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36:52" ht="14.4" customHeight="1" x14ac:dyDescent="0.3"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36:52" ht="14.4" customHeight="1" x14ac:dyDescent="0.3"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36:52" ht="14.4" customHeight="1" x14ac:dyDescent="0.3"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36:52" ht="14.4" customHeight="1" x14ac:dyDescent="0.3"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36:52" ht="14.4" customHeight="1" x14ac:dyDescent="0.3"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36:52" ht="14.4" customHeight="1" x14ac:dyDescent="0.3"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36:52" ht="14.4" customHeight="1" x14ac:dyDescent="0.3"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36:52" ht="14.4" customHeight="1" x14ac:dyDescent="0.3"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36:52" ht="14.4" customHeight="1" x14ac:dyDescent="0.3"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36:52" ht="14.4" customHeight="1" x14ac:dyDescent="0.3"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36:52" ht="14.4" customHeight="1" x14ac:dyDescent="0.3"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36:52" ht="14.4" customHeight="1" x14ac:dyDescent="0.3"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36:52" ht="14.4" customHeight="1" x14ac:dyDescent="0.3"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36:52" ht="14.4" customHeight="1" x14ac:dyDescent="0.3"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36:52" ht="14.4" customHeight="1" x14ac:dyDescent="0.3"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36:52" ht="14.4" customHeight="1" x14ac:dyDescent="0.3"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36:52" ht="14.4" customHeight="1" x14ac:dyDescent="0.3"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36:52" ht="14.4" customHeight="1" x14ac:dyDescent="0.3"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36:52" ht="14.4" customHeight="1" x14ac:dyDescent="0.3"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36:52" ht="14.4" customHeight="1" x14ac:dyDescent="0.3"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36:52" ht="14.4" customHeight="1" x14ac:dyDescent="0.3"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36:52" ht="14.4" customHeight="1" x14ac:dyDescent="0.3"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36:52" ht="14.4" customHeight="1" x14ac:dyDescent="0.3"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36:52" ht="14.4" customHeight="1" x14ac:dyDescent="0.3"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36:52" ht="14.4" customHeight="1" x14ac:dyDescent="0.3"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36:52" ht="14.4" customHeight="1" x14ac:dyDescent="0.3"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36:52" ht="14.4" customHeight="1" x14ac:dyDescent="0.3"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36:52" ht="14.4" customHeight="1" x14ac:dyDescent="0.3"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36:52" ht="14.4" customHeight="1" x14ac:dyDescent="0.3"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36:52" ht="14.4" customHeight="1" x14ac:dyDescent="0.3"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36:52" ht="14.4" customHeight="1" x14ac:dyDescent="0.3"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36:52" ht="14.4" customHeight="1" x14ac:dyDescent="0.3"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36:52" ht="14.4" customHeight="1" x14ac:dyDescent="0.3"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36:52" ht="14.4" customHeight="1" x14ac:dyDescent="0.3"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36:52" ht="14.4" customHeight="1" x14ac:dyDescent="0.3"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36:52" ht="14.4" customHeight="1" x14ac:dyDescent="0.3"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36:52" ht="14.4" customHeight="1" x14ac:dyDescent="0.3"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36:52" ht="14.4" customHeight="1" x14ac:dyDescent="0.3"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36:52" ht="14.4" customHeight="1" x14ac:dyDescent="0.3"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36:52" ht="14.4" customHeight="1" x14ac:dyDescent="0.3"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36:52" ht="14.4" customHeight="1" x14ac:dyDescent="0.3"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36:52" ht="14.4" customHeight="1" x14ac:dyDescent="0.3"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36:52" ht="14.4" customHeight="1" x14ac:dyDescent="0.3"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36:52" ht="14.4" customHeight="1" x14ac:dyDescent="0.3"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36:52" ht="14.4" customHeight="1" x14ac:dyDescent="0.3"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36:52" ht="14.4" customHeight="1" x14ac:dyDescent="0.3"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36:52" ht="14.4" customHeight="1" x14ac:dyDescent="0.3"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36:52" ht="14.4" customHeight="1" x14ac:dyDescent="0.3"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36:52" ht="14.4" customHeight="1" x14ac:dyDescent="0.3"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36:52" ht="14.4" customHeight="1" x14ac:dyDescent="0.3"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36:52" ht="14.4" customHeight="1" x14ac:dyDescent="0.3"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36:52" ht="14.4" customHeight="1" x14ac:dyDescent="0.3"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36:52" ht="14.4" customHeight="1" x14ac:dyDescent="0.3"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36:52" ht="14.4" customHeight="1" x14ac:dyDescent="0.3"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36:52" ht="14.4" customHeight="1" x14ac:dyDescent="0.3"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36:52" ht="14.4" customHeight="1" x14ac:dyDescent="0.3"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36:52" ht="14.4" customHeight="1" x14ac:dyDescent="0.3"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36:52" ht="14.4" customHeight="1" x14ac:dyDescent="0.3"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36:52" ht="14.4" customHeight="1" x14ac:dyDescent="0.3"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36:52" ht="14.4" customHeight="1" x14ac:dyDescent="0.3"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36:52" ht="14.4" customHeight="1" x14ac:dyDescent="0.3"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36:52" ht="14.4" customHeight="1" x14ac:dyDescent="0.3"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36:52" ht="14.4" customHeight="1" x14ac:dyDescent="0.3"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36:52" ht="14.4" customHeight="1" x14ac:dyDescent="0.3"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36:52" ht="14.4" customHeight="1" x14ac:dyDescent="0.3"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36:52" ht="14.4" customHeight="1" x14ac:dyDescent="0.3"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36:52" ht="14.4" customHeight="1" x14ac:dyDescent="0.3"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36:52" ht="14.4" customHeight="1" x14ac:dyDescent="0.3"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36:52" ht="14.4" customHeight="1" x14ac:dyDescent="0.3"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36:52" ht="14.4" customHeight="1" x14ac:dyDescent="0.3"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36:52" ht="14.4" customHeight="1" x14ac:dyDescent="0.3"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36:52" ht="14.4" customHeight="1" x14ac:dyDescent="0.3"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36:52" ht="14.4" customHeight="1" x14ac:dyDescent="0.3"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36:52" ht="14.4" customHeight="1" x14ac:dyDescent="0.3"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36:52" ht="14.4" customHeight="1" x14ac:dyDescent="0.3"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36:52" ht="14.4" customHeight="1" x14ac:dyDescent="0.3"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36:52" ht="14.4" customHeight="1" x14ac:dyDescent="0.3"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36:52" ht="14.4" customHeight="1" x14ac:dyDescent="0.3"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36:52" ht="14.4" customHeight="1" x14ac:dyDescent="0.3"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36:52" ht="14.4" customHeight="1" x14ac:dyDescent="0.3"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36:52" ht="14.4" customHeight="1" x14ac:dyDescent="0.3"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36:52" ht="14.4" customHeight="1" x14ac:dyDescent="0.3"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36:52" ht="14.4" customHeight="1" x14ac:dyDescent="0.3"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36:52" ht="14.4" customHeight="1" x14ac:dyDescent="0.3"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36:52" ht="14.4" customHeight="1" x14ac:dyDescent="0.3"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36:52" ht="14.4" customHeight="1" x14ac:dyDescent="0.3"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36:52" ht="14.4" customHeight="1" x14ac:dyDescent="0.3"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36:52" ht="14.4" customHeight="1" x14ac:dyDescent="0.3"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36:52" ht="14.4" customHeight="1" x14ac:dyDescent="0.3"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36:52" ht="14.4" customHeight="1" x14ac:dyDescent="0.3"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36:52" ht="14.4" customHeight="1" x14ac:dyDescent="0.3"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36:52" ht="14.4" customHeight="1" x14ac:dyDescent="0.3"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36:52" ht="14.4" customHeight="1" x14ac:dyDescent="0.3"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36:52" ht="14.4" customHeight="1" x14ac:dyDescent="0.3"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36:52" ht="14.4" customHeight="1" x14ac:dyDescent="0.3"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36:52" ht="14.4" customHeight="1" x14ac:dyDescent="0.3"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36:52" ht="14.4" customHeight="1" x14ac:dyDescent="0.3"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36:52" ht="14.4" customHeight="1" x14ac:dyDescent="0.3"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36:52" ht="14.4" customHeight="1" x14ac:dyDescent="0.3"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36:52" ht="14.4" customHeight="1" x14ac:dyDescent="0.3"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36:52" ht="14.4" customHeight="1" x14ac:dyDescent="0.3"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36:52" ht="14.4" customHeight="1" x14ac:dyDescent="0.3"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36:52" ht="14.4" customHeight="1" x14ac:dyDescent="0.3"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36:52" ht="14.4" customHeight="1" x14ac:dyDescent="0.3"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36:52" ht="14.4" customHeight="1" x14ac:dyDescent="0.3"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36:52" ht="14.4" customHeight="1" x14ac:dyDescent="0.3"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36:52" ht="14.4" customHeight="1" x14ac:dyDescent="0.3"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36:52" ht="14.4" customHeight="1" x14ac:dyDescent="0.3"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36:52" ht="14.4" customHeight="1" x14ac:dyDescent="0.3"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36:52" ht="14.4" customHeight="1" x14ac:dyDescent="0.3"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36:52" ht="14.4" customHeight="1" x14ac:dyDescent="0.3"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36:52" ht="14.4" customHeight="1" x14ac:dyDescent="0.3"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90" spans="36:52" ht="14.4" customHeight="1" x14ac:dyDescent="0.3"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36:52" ht="14.4" customHeight="1" x14ac:dyDescent="0.3"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36:52" ht="14.4" customHeight="1" x14ac:dyDescent="0.3"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36:52" ht="14.4" customHeight="1" x14ac:dyDescent="0.3"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36:52" ht="14.4" customHeight="1" x14ac:dyDescent="0.3"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36:52" ht="14.4" customHeight="1" x14ac:dyDescent="0.3"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9" spans="36:52" ht="14.4" customHeight="1" x14ac:dyDescent="0.3"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36:52" ht="14.4" customHeight="1" x14ac:dyDescent="0.3"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36:52" ht="14.4" customHeight="1" x14ac:dyDescent="0.3"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36:52" ht="14.4" customHeight="1" x14ac:dyDescent="0.3"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36:52" ht="14.4" customHeight="1" x14ac:dyDescent="0.3"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36:52" ht="14.4" customHeight="1" x14ac:dyDescent="0.3"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36:52" ht="14.4" customHeight="1" x14ac:dyDescent="0.3"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36:52" ht="14.4" customHeight="1" x14ac:dyDescent="0.3"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36:52" ht="14.4" customHeight="1" x14ac:dyDescent="0.3"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36:52" ht="14.4" customHeight="1" x14ac:dyDescent="0.3"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36:52" ht="14.4" customHeight="1" x14ac:dyDescent="0.3"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36:52" ht="14.4" customHeight="1" x14ac:dyDescent="0.3"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36:52" ht="14.4" customHeight="1" x14ac:dyDescent="0.3"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36:52" ht="14.4" customHeight="1" x14ac:dyDescent="0.3"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36:52" ht="14.4" customHeight="1" x14ac:dyDescent="0.3"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36:52" ht="14.4" customHeight="1" x14ac:dyDescent="0.3"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36:52" ht="14.4" customHeight="1" x14ac:dyDescent="0.3"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36:52" ht="14.4" customHeight="1" x14ac:dyDescent="0.3"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36:52" ht="14.4" customHeight="1" x14ac:dyDescent="0.3"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36:52" ht="14.4" customHeight="1" x14ac:dyDescent="0.3"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36:52" ht="14.4" customHeight="1" x14ac:dyDescent="0.3"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36:52" ht="14.4" customHeight="1" x14ac:dyDescent="0.3"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36:52" ht="14.4" customHeight="1" x14ac:dyDescent="0.3"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36:52" ht="14.4" customHeight="1" x14ac:dyDescent="0.3"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36:52" ht="14.4" customHeight="1" x14ac:dyDescent="0.3"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36:52" ht="14.4" customHeight="1" x14ac:dyDescent="0.3"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36:52" ht="14.4" customHeight="1" x14ac:dyDescent="0.3"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36:52" ht="14.4" customHeight="1" x14ac:dyDescent="0.3"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36:52" ht="14.4" customHeight="1" x14ac:dyDescent="0.3"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36:52" ht="14.4" customHeight="1" x14ac:dyDescent="0.3"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36:52" ht="14.4" customHeight="1" x14ac:dyDescent="0.3"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36:52" ht="14.4" customHeight="1" x14ac:dyDescent="0.3"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36:52" ht="14.4" customHeight="1" x14ac:dyDescent="0.3"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36:52" ht="14.4" customHeight="1" x14ac:dyDescent="0.3"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36:52" ht="14.4" customHeight="1" x14ac:dyDescent="0.3"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36:52" ht="14.4" customHeight="1" x14ac:dyDescent="0.3"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36:52" ht="14.4" customHeight="1" x14ac:dyDescent="0.3"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36:52" ht="14.4" customHeight="1" x14ac:dyDescent="0.3"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36:52" ht="14.4" customHeight="1" x14ac:dyDescent="0.3"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36:52" ht="14.4" customHeight="1" x14ac:dyDescent="0.3"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36:52" ht="14.4" customHeight="1" x14ac:dyDescent="0.3"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36:52" ht="14.4" customHeight="1" x14ac:dyDescent="0.3"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36:52" ht="14.4" customHeight="1" x14ac:dyDescent="0.3"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36:52" ht="14.4" customHeight="1" x14ac:dyDescent="0.3"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36:52" ht="14.4" customHeight="1" x14ac:dyDescent="0.3"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36:52" ht="14.4" customHeight="1" x14ac:dyDescent="0.3"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36:52" ht="14.4" customHeight="1" x14ac:dyDescent="0.3"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36:52" ht="14.4" customHeight="1" x14ac:dyDescent="0.3"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36:52" ht="14.4" customHeight="1" x14ac:dyDescent="0.3"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36:52" ht="14.4" customHeight="1" x14ac:dyDescent="0.3"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36:52" ht="14.4" customHeight="1" x14ac:dyDescent="0.3"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36:52" ht="14.4" customHeight="1" x14ac:dyDescent="0.3"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36:52" ht="14.4" customHeight="1" x14ac:dyDescent="0.3"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36:52" ht="14.4" customHeight="1" x14ac:dyDescent="0.3"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36:52" ht="14.4" customHeight="1" x14ac:dyDescent="0.3"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36:52" ht="14.4" customHeight="1" x14ac:dyDescent="0.3"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36:52" ht="14.4" customHeight="1" x14ac:dyDescent="0.3"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36:52" ht="14.4" customHeight="1" x14ac:dyDescent="0.3"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36:52" ht="14.4" customHeight="1" x14ac:dyDescent="0.3"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36:52" ht="14.4" customHeight="1" x14ac:dyDescent="0.3"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36:52" ht="14.4" customHeight="1" x14ac:dyDescent="0.3"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36:52" ht="14.4" customHeight="1" x14ac:dyDescent="0.3"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36:52" ht="14.4" customHeight="1" x14ac:dyDescent="0.3"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36:52" ht="14.4" customHeight="1" x14ac:dyDescent="0.3"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36:52" ht="14.4" customHeight="1" x14ac:dyDescent="0.3"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36:52" ht="14.4" customHeight="1" x14ac:dyDescent="0.3"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36:52" ht="14.4" customHeight="1" x14ac:dyDescent="0.3"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36:52" ht="14.4" customHeight="1" x14ac:dyDescent="0.3"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36:52" ht="14.4" customHeight="1" x14ac:dyDescent="0.3"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36:52" ht="14.4" customHeight="1" x14ac:dyDescent="0.3"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36:52" ht="14.4" customHeight="1" x14ac:dyDescent="0.3"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36:52" ht="14.4" customHeight="1" x14ac:dyDescent="0.3"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36:52" ht="14.4" customHeight="1" x14ac:dyDescent="0.3"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36:52" ht="14.4" customHeight="1" x14ac:dyDescent="0.3"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36:52" ht="14.4" customHeight="1" x14ac:dyDescent="0.3"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36:52" ht="14.4" customHeight="1" x14ac:dyDescent="0.3"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36:52" ht="14.4" customHeight="1" x14ac:dyDescent="0.3"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36:52" ht="14.4" customHeight="1" x14ac:dyDescent="0.3"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36:52" ht="14.4" customHeight="1" x14ac:dyDescent="0.3"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36:52" ht="14.4" customHeight="1" x14ac:dyDescent="0.3"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36:52" ht="14.4" customHeight="1" x14ac:dyDescent="0.3"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36:52" ht="14.4" customHeight="1" x14ac:dyDescent="0.3"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36:52" ht="14.4" customHeight="1" x14ac:dyDescent="0.3"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36:52" ht="14.4" customHeight="1" x14ac:dyDescent="0.3"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36:52" ht="14.4" customHeight="1" x14ac:dyDescent="0.3"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36:52" ht="14.4" customHeight="1" x14ac:dyDescent="0.3"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36:52" ht="14.4" customHeight="1" x14ac:dyDescent="0.3"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36:52" ht="14.4" customHeight="1" x14ac:dyDescent="0.3"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36:52" ht="14.4" customHeight="1" x14ac:dyDescent="0.3"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36:52" ht="14.4" customHeight="1" x14ac:dyDescent="0.3"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36:52" ht="14.4" customHeight="1" x14ac:dyDescent="0.3"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36:52" ht="14.4" customHeight="1" x14ac:dyDescent="0.3"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36:52" ht="14.4" customHeight="1" x14ac:dyDescent="0.3"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36:52" ht="14.4" customHeight="1" x14ac:dyDescent="0.3"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36:52" ht="14.4" customHeight="1" x14ac:dyDescent="0.3"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36:52" ht="14.4" customHeight="1" x14ac:dyDescent="0.3"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36:52" ht="14.4" customHeight="1" x14ac:dyDescent="0.3"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36:52" ht="14.4" customHeight="1" x14ac:dyDescent="0.3"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36:52" ht="14.4" customHeight="1" x14ac:dyDescent="0.3"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36:52" ht="14.4" customHeight="1" x14ac:dyDescent="0.3"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36:52" ht="14.4" customHeight="1" x14ac:dyDescent="0.3"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36:52" ht="14.4" customHeight="1" x14ac:dyDescent="0.3"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36:52" ht="14.4" customHeight="1" x14ac:dyDescent="0.3"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36:52" ht="14.4" customHeight="1" x14ac:dyDescent="0.3"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36:52" ht="14.4" customHeight="1" x14ac:dyDescent="0.3"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36:52" ht="14.4" customHeight="1" x14ac:dyDescent="0.3"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36:52" ht="14.4" customHeight="1" x14ac:dyDescent="0.3"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36:52" ht="14.4" customHeight="1" x14ac:dyDescent="0.3"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36:52" ht="14.4" customHeight="1" x14ac:dyDescent="0.3"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36:52" ht="14.4" customHeight="1" x14ac:dyDescent="0.3"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36:52" ht="14.4" customHeight="1" x14ac:dyDescent="0.3"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36:52" ht="14.4" customHeight="1" x14ac:dyDescent="0.3"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36:52" ht="14.4" customHeight="1" x14ac:dyDescent="0.3"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36:52" ht="14.4" customHeight="1" x14ac:dyDescent="0.3"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36:52" ht="14.4" customHeight="1" x14ac:dyDescent="0.3"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36:52" ht="14.4" customHeight="1" x14ac:dyDescent="0.3"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36:52" ht="14.4" customHeight="1" x14ac:dyDescent="0.3"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36:52" ht="14.4" customHeight="1" x14ac:dyDescent="0.3"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36:52" ht="14.4" customHeight="1" x14ac:dyDescent="0.3"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36:52" ht="14.4" customHeight="1" x14ac:dyDescent="0.3"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36:52" ht="14.4" customHeight="1" x14ac:dyDescent="0.3"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36:52" ht="14.4" customHeight="1" x14ac:dyDescent="0.3"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36:52" ht="14.4" customHeight="1" x14ac:dyDescent="0.3"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36:52" ht="14.4" customHeight="1" x14ac:dyDescent="0.3"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36:52" ht="14.4" customHeight="1" x14ac:dyDescent="0.3"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36:52" ht="14.4" customHeight="1" x14ac:dyDescent="0.3"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36:52" ht="14.4" customHeight="1" x14ac:dyDescent="0.3"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36:52" ht="14.4" customHeight="1" x14ac:dyDescent="0.3"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36:52" ht="14.4" customHeight="1" x14ac:dyDescent="0.3"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36:52" ht="14.4" customHeight="1" x14ac:dyDescent="0.3"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36:52" ht="14.4" customHeight="1" x14ac:dyDescent="0.3"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36:52" ht="14.4" customHeight="1" x14ac:dyDescent="0.3"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36:52" ht="14.4" customHeight="1" x14ac:dyDescent="0.3"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36:52" ht="14.4" customHeight="1" x14ac:dyDescent="0.3"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36:52" ht="14.4" customHeight="1" x14ac:dyDescent="0.3"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36:52" ht="14.4" customHeight="1" x14ac:dyDescent="0.3"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36:52" ht="14.4" customHeight="1" x14ac:dyDescent="0.3"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36:52" ht="14.4" customHeight="1" x14ac:dyDescent="0.3"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36:52" ht="14.4" customHeight="1" x14ac:dyDescent="0.3"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36:52" ht="14.4" customHeight="1" x14ac:dyDescent="0.3"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36:52" ht="14.4" customHeight="1" x14ac:dyDescent="0.3"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36:52" ht="14.4" customHeight="1" x14ac:dyDescent="0.3"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36:52" ht="14.4" customHeight="1" x14ac:dyDescent="0.3"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36:52" ht="14.4" customHeight="1" x14ac:dyDescent="0.3"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36:52" ht="14.4" customHeight="1" x14ac:dyDescent="0.3"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36:52" ht="14.4" customHeight="1" x14ac:dyDescent="0.3"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36:52" ht="14.4" customHeight="1" x14ac:dyDescent="0.3"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36:52" ht="14.4" customHeight="1" x14ac:dyDescent="0.3"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36:52" ht="14.4" customHeight="1" x14ac:dyDescent="0.3"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36:52" ht="14.4" customHeight="1" x14ac:dyDescent="0.3"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36:52" ht="14.4" customHeight="1" x14ac:dyDescent="0.3"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36:52" ht="14.4" customHeight="1" x14ac:dyDescent="0.3"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36:52" ht="14.4" customHeight="1" x14ac:dyDescent="0.3"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36:52" ht="14.4" customHeight="1" x14ac:dyDescent="0.3"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36:52" ht="14.4" customHeight="1" x14ac:dyDescent="0.3"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36:52" ht="14.4" customHeight="1" x14ac:dyDescent="0.3"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36:52" ht="14.4" customHeight="1" x14ac:dyDescent="0.3"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36:52" ht="14.4" customHeight="1" x14ac:dyDescent="0.3"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36:52" ht="14.4" customHeight="1" x14ac:dyDescent="0.3"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36:52" ht="14.4" customHeight="1" x14ac:dyDescent="0.3"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36:52" ht="14.4" customHeight="1" x14ac:dyDescent="0.3"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36:52" ht="14.4" customHeight="1" x14ac:dyDescent="0.3"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36:52" ht="14.4" customHeight="1" x14ac:dyDescent="0.3"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36:52" ht="14.4" customHeight="1" x14ac:dyDescent="0.3"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36:52" ht="14.4" customHeight="1" x14ac:dyDescent="0.3"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36:52" ht="14.4" customHeight="1" x14ac:dyDescent="0.3"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36:52" ht="14.4" customHeight="1" x14ac:dyDescent="0.3"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36:52" ht="14.4" customHeight="1" x14ac:dyDescent="0.3"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36:52" ht="14.4" customHeight="1" x14ac:dyDescent="0.3"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36:52" ht="14.4" customHeight="1" x14ac:dyDescent="0.3"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36:52" ht="14.4" customHeight="1" x14ac:dyDescent="0.3"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36:52" ht="14.4" customHeight="1" x14ac:dyDescent="0.3"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36:52" ht="14.4" customHeight="1" x14ac:dyDescent="0.3"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36:52" ht="14.4" customHeight="1" x14ac:dyDescent="0.3"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36:52" ht="14.4" customHeight="1" x14ac:dyDescent="0.3"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36:52" ht="14.4" customHeight="1" x14ac:dyDescent="0.3"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36:52" ht="14.4" customHeight="1" x14ac:dyDescent="0.3"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36:52" ht="14.4" customHeight="1" x14ac:dyDescent="0.3"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36:52" ht="14.4" customHeight="1" x14ac:dyDescent="0.3"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36:52" ht="14.4" customHeight="1" x14ac:dyDescent="0.3"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36:52" ht="14.4" customHeight="1" x14ac:dyDescent="0.3"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36:52" ht="14.4" customHeight="1" x14ac:dyDescent="0.3"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36:52" ht="14.4" customHeight="1" x14ac:dyDescent="0.3"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36:52" ht="14.4" customHeight="1" x14ac:dyDescent="0.3"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36:52" ht="14.4" customHeight="1" x14ac:dyDescent="0.3"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36:52" ht="14.4" customHeight="1" x14ac:dyDescent="0.3"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36:52" ht="14.4" customHeight="1" x14ac:dyDescent="0.3"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36:52" ht="14.4" customHeight="1" x14ac:dyDescent="0.3"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36:52" ht="14.4" customHeight="1" x14ac:dyDescent="0.3"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36:52" ht="14.4" customHeight="1" x14ac:dyDescent="0.3"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36:52" ht="14.4" customHeight="1" x14ac:dyDescent="0.3"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36:52" ht="14.4" customHeight="1" x14ac:dyDescent="0.3"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36:52" ht="14.4" customHeight="1" x14ac:dyDescent="0.3"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36:52" ht="14.4" customHeight="1" x14ac:dyDescent="0.3"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36:52" ht="14.4" customHeight="1" x14ac:dyDescent="0.3"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36:52" ht="14.4" customHeight="1" x14ac:dyDescent="0.3"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36:52" ht="14.4" customHeight="1" x14ac:dyDescent="0.3"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36:52" ht="14.4" customHeight="1" x14ac:dyDescent="0.3"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36:52" ht="14.4" customHeight="1" x14ac:dyDescent="0.3"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36:52" ht="14.4" customHeight="1" x14ac:dyDescent="0.3"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36:52" ht="14.4" customHeight="1" x14ac:dyDescent="0.3"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36:52" ht="14.4" customHeight="1" x14ac:dyDescent="0.3"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36:52" ht="14.4" customHeight="1" x14ac:dyDescent="0.3"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36:52" ht="14.4" customHeight="1" x14ac:dyDescent="0.3"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36:52" ht="14.4" customHeight="1" x14ac:dyDescent="0.3"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36:52" ht="14.4" customHeight="1" x14ac:dyDescent="0.3"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36:52" ht="14.4" customHeight="1" x14ac:dyDescent="0.3"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36:52" ht="14.4" customHeight="1" x14ac:dyDescent="0.3"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36:52" ht="14.4" customHeight="1" x14ac:dyDescent="0.3"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36:52" ht="14.4" customHeight="1" x14ac:dyDescent="0.3"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36:52" ht="14.4" customHeight="1" x14ac:dyDescent="0.3"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36:52" ht="14.4" customHeight="1" x14ac:dyDescent="0.3"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36:52" ht="14.4" customHeight="1" x14ac:dyDescent="0.3"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36:52" ht="14.4" customHeight="1" x14ac:dyDescent="0.3"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36:52" ht="14.4" customHeight="1" x14ac:dyDescent="0.3"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36:52" ht="14.4" customHeight="1" x14ac:dyDescent="0.3"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36:52" ht="14.4" customHeight="1" x14ac:dyDescent="0.3"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36:52" ht="14.4" customHeight="1" x14ac:dyDescent="0.3"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36:52" ht="14.4" customHeight="1" x14ac:dyDescent="0.3"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36:52" ht="14.4" customHeight="1" x14ac:dyDescent="0.3"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36:52" ht="14.4" customHeight="1" x14ac:dyDescent="0.3"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36:52" ht="14.4" customHeight="1" x14ac:dyDescent="0.3"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36:52" ht="14.4" customHeight="1" x14ac:dyDescent="0.3"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36:52" ht="14.4" customHeight="1" x14ac:dyDescent="0.3"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36:52" ht="14.4" customHeight="1" x14ac:dyDescent="0.3"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36:52" ht="14.4" customHeight="1" x14ac:dyDescent="0.3"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36:52" ht="14.4" customHeight="1" x14ac:dyDescent="0.3"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36:52" ht="14.4" customHeight="1" x14ac:dyDescent="0.3"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36:52" ht="14.4" customHeight="1" x14ac:dyDescent="0.3"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36:52" ht="14.4" customHeight="1" x14ac:dyDescent="0.3"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36:52" ht="14.4" customHeight="1" x14ac:dyDescent="0.3"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36:52" ht="14.4" customHeight="1" x14ac:dyDescent="0.3"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36:52" ht="14.4" customHeight="1" x14ac:dyDescent="0.3"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36:52" ht="14.4" customHeight="1" x14ac:dyDescent="0.3"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36:52" ht="14.4" customHeight="1" x14ac:dyDescent="0.3"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36:52" ht="14.4" customHeight="1" x14ac:dyDescent="0.3"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36:52" ht="14.4" customHeight="1" x14ac:dyDescent="0.3"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36:52" ht="14.4" customHeight="1" x14ac:dyDescent="0.3"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36:52" ht="14.4" customHeight="1" x14ac:dyDescent="0.3"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36:52" ht="14.4" customHeight="1" x14ac:dyDescent="0.3"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36:52" ht="14.4" customHeight="1" x14ac:dyDescent="0.3"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36:52" ht="14.4" customHeight="1" x14ac:dyDescent="0.3"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36:52" ht="14.4" customHeight="1" x14ac:dyDescent="0.3"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36:52" ht="14.4" customHeight="1" x14ac:dyDescent="0.3"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36:52" ht="14.4" customHeight="1" x14ac:dyDescent="0.3"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36:52" ht="14.4" customHeight="1" x14ac:dyDescent="0.3"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36:52" ht="14.4" customHeight="1" x14ac:dyDescent="0.3"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36:52" ht="14.4" customHeight="1" x14ac:dyDescent="0.3"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36:52" ht="14.4" customHeight="1" x14ac:dyDescent="0.3"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36:52" ht="14.4" customHeight="1" x14ac:dyDescent="0.3"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36:52" ht="14.4" customHeight="1" x14ac:dyDescent="0.3"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36:52" ht="14.4" customHeight="1" x14ac:dyDescent="0.3"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36:52" ht="14.4" customHeight="1" x14ac:dyDescent="0.3"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36:52" ht="14.4" customHeight="1" x14ac:dyDescent="0.3"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36:52" ht="14.4" customHeight="1" x14ac:dyDescent="0.3"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36:52" ht="14.4" customHeight="1" x14ac:dyDescent="0.3"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36:52" ht="14.4" customHeight="1" x14ac:dyDescent="0.3"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36:52" ht="14.4" customHeight="1" x14ac:dyDescent="0.3"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36:52" ht="14.4" customHeight="1" x14ac:dyDescent="0.3"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36:52" ht="14.4" customHeight="1" x14ac:dyDescent="0.3"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36:52" ht="14.4" customHeight="1" x14ac:dyDescent="0.3"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36:52" ht="14.4" customHeight="1" x14ac:dyDescent="0.3"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36:52" ht="14.4" customHeight="1" x14ac:dyDescent="0.3"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36:52" ht="14.4" customHeight="1" x14ac:dyDescent="0.3"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36:52" ht="14.4" customHeight="1" x14ac:dyDescent="0.3"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36:52" ht="14.4" customHeight="1" x14ac:dyDescent="0.3"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36:52" ht="14.4" customHeight="1" x14ac:dyDescent="0.3"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36:52" ht="14.4" customHeight="1" x14ac:dyDescent="0.3"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36:52" ht="14.4" customHeight="1" x14ac:dyDescent="0.3"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36:52" ht="14.4" customHeight="1" x14ac:dyDescent="0.3"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36:52" ht="14.4" customHeight="1" x14ac:dyDescent="0.3"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36:52" ht="14.4" customHeight="1" x14ac:dyDescent="0.3"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36:52" ht="14.4" customHeight="1" x14ac:dyDescent="0.3"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36:52" ht="14.4" customHeight="1" x14ac:dyDescent="0.3"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36:52" ht="14.4" customHeight="1" x14ac:dyDescent="0.3"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36:52" ht="14.4" customHeight="1" x14ac:dyDescent="0.3"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36:52" ht="14.4" customHeight="1" x14ac:dyDescent="0.3"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36:52" ht="14.4" customHeight="1" x14ac:dyDescent="0.3"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36:52" ht="14.4" customHeight="1" x14ac:dyDescent="0.3"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36:52" ht="14.4" customHeight="1" x14ac:dyDescent="0.3"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36:52" ht="14.4" customHeight="1" x14ac:dyDescent="0.3"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36:52" ht="14.4" customHeight="1" x14ac:dyDescent="0.3"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36:52" ht="14.4" customHeight="1" x14ac:dyDescent="0.3"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36:52" ht="14.4" customHeight="1" x14ac:dyDescent="0.3"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36:52" ht="14.4" customHeight="1" x14ac:dyDescent="0.3"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36:52" ht="14.4" customHeight="1" x14ac:dyDescent="0.3"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36:52" ht="14.4" customHeight="1" x14ac:dyDescent="0.3"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36:52" ht="14.4" customHeight="1" x14ac:dyDescent="0.3"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36:52" ht="14.4" customHeight="1" x14ac:dyDescent="0.3"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36:52" ht="14.4" customHeight="1" x14ac:dyDescent="0.3"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36:52" ht="14.4" customHeight="1" x14ac:dyDescent="0.3"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36:52" ht="14.4" customHeight="1" x14ac:dyDescent="0.3"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36:52" ht="14.4" customHeight="1" x14ac:dyDescent="0.3"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36:52" ht="14.4" customHeight="1" x14ac:dyDescent="0.3"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36:52" ht="14.4" customHeight="1" x14ac:dyDescent="0.3"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36:52" ht="14.4" customHeight="1" x14ac:dyDescent="0.3"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36:52" ht="14.4" customHeight="1" x14ac:dyDescent="0.3"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36:52" ht="14.4" customHeight="1" x14ac:dyDescent="0.3"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36:52" ht="14.4" customHeight="1" x14ac:dyDescent="0.3"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36:52" ht="14.4" customHeight="1" x14ac:dyDescent="0.3"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36:52" ht="14.4" customHeight="1" x14ac:dyDescent="0.3"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36:52" ht="14.4" customHeight="1" x14ac:dyDescent="0.3"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36:52" ht="14.4" customHeight="1" x14ac:dyDescent="0.3"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36:52" ht="14.4" customHeight="1" x14ac:dyDescent="0.3"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36:52" ht="14.4" customHeight="1" x14ac:dyDescent="0.3"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36:52" ht="14.4" customHeight="1" x14ac:dyDescent="0.3"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36:52" ht="14.4" customHeight="1" x14ac:dyDescent="0.3"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36:52" ht="14.4" customHeight="1" x14ac:dyDescent="0.3"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36:52" ht="14.4" customHeight="1" x14ac:dyDescent="0.3"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36:52" ht="14.4" customHeight="1" x14ac:dyDescent="0.3"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36:52" ht="14.4" customHeight="1" x14ac:dyDescent="0.3"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36:52" ht="14.4" customHeight="1" x14ac:dyDescent="0.3"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36:52" ht="14.4" customHeight="1" x14ac:dyDescent="0.3"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36:52" ht="14.4" customHeight="1" x14ac:dyDescent="0.3"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36:52" ht="14.4" customHeight="1" x14ac:dyDescent="0.3"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36:52" ht="14.4" customHeight="1" x14ac:dyDescent="0.3"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36:52" ht="14.4" customHeight="1" x14ac:dyDescent="0.3"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36:52" ht="14.4" customHeight="1" x14ac:dyDescent="0.3"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36:52" ht="14.4" customHeight="1" x14ac:dyDescent="0.3"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36:52" ht="14.4" customHeight="1" x14ac:dyDescent="0.3"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36:52" ht="14.4" customHeight="1" x14ac:dyDescent="0.3"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36:52" ht="14.4" customHeight="1" x14ac:dyDescent="0.3"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36:52" ht="14.4" customHeight="1" x14ac:dyDescent="0.3"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36:52" ht="14.4" customHeight="1" x14ac:dyDescent="0.3"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36:52" ht="14.4" customHeight="1" x14ac:dyDescent="0.3"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36:52" ht="14.4" customHeight="1" x14ac:dyDescent="0.3"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36:52" ht="14.4" customHeight="1" x14ac:dyDescent="0.3"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36:52" ht="14.4" customHeight="1" x14ac:dyDescent="0.3"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36:52" ht="14.4" customHeight="1" x14ac:dyDescent="0.3"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36:52" ht="14.4" customHeight="1" x14ac:dyDescent="0.3"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36:52" ht="14.4" customHeight="1" x14ac:dyDescent="0.3"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36:52" ht="14.4" customHeight="1" x14ac:dyDescent="0.3"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36:52" ht="14.4" customHeight="1" x14ac:dyDescent="0.3"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36:52" ht="14.4" customHeight="1" x14ac:dyDescent="0.3"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36:52" ht="14.4" customHeight="1" x14ac:dyDescent="0.3"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36:52" ht="14.4" customHeight="1" x14ac:dyDescent="0.3"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36:52" ht="14.4" customHeight="1" x14ac:dyDescent="0.3"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36:52" ht="14.4" customHeight="1" x14ac:dyDescent="0.3"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36:52" ht="14.4" customHeight="1" x14ac:dyDescent="0.3"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36:52" ht="14.4" customHeight="1" x14ac:dyDescent="0.3"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36:52" ht="14.4" customHeight="1" x14ac:dyDescent="0.3"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36:52" ht="14.4" customHeight="1" x14ac:dyDescent="0.3"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36:52" ht="14.4" customHeight="1" x14ac:dyDescent="0.3"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36:52" ht="14.4" customHeight="1" x14ac:dyDescent="0.3"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36:52" ht="14.4" customHeight="1" x14ac:dyDescent="0.3"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36:52" ht="14.4" customHeight="1" x14ac:dyDescent="0.3"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36:52" ht="14.4" customHeight="1" x14ac:dyDescent="0.3"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36:52" ht="14.4" customHeight="1" x14ac:dyDescent="0.3"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36:52" ht="14.4" customHeight="1" x14ac:dyDescent="0.3"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36:52" ht="14.4" customHeight="1" x14ac:dyDescent="0.3"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36:52" ht="14.4" customHeight="1" x14ac:dyDescent="0.3"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36:52" ht="14.4" customHeight="1" x14ac:dyDescent="0.3"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36:52" ht="14.4" customHeight="1" x14ac:dyDescent="0.3"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36:52" ht="14.4" customHeight="1" x14ac:dyDescent="0.3"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36:52" ht="14.4" customHeight="1" x14ac:dyDescent="0.3"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36:52" ht="14.4" customHeight="1" x14ac:dyDescent="0.3"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36:52" ht="14.4" customHeight="1" x14ac:dyDescent="0.3"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36:52" ht="14.4" customHeight="1" x14ac:dyDescent="0.3"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36:52" ht="14.4" customHeight="1" x14ac:dyDescent="0.3"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36:52" ht="14.4" customHeight="1" x14ac:dyDescent="0.3"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36:52" ht="14.4" customHeight="1" x14ac:dyDescent="0.3"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36:52" ht="14.4" customHeight="1" x14ac:dyDescent="0.3"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36:52" ht="14.4" customHeight="1" x14ac:dyDescent="0.3"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36:52" ht="14.4" customHeight="1" x14ac:dyDescent="0.3"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36:52" ht="14.4" customHeight="1" x14ac:dyDescent="0.3"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36:52" ht="14.4" customHeight="1" x14ac:dyDescent="0.3"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36:52" ht="14.4" customHeight="1" x14ac:dyDescent="0.3"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36:52" ht="14.4" customHeight="1" x14ac:dyDescent="0.3"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36:52" ht="14.4" customHeight="1" x14ac:dyDescent="0.3"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36:52" ht="14.4" customHeight="1" x14ac:dyDescent="0.3"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36:52" ht="14.4" customHeight="1" x14ac:dyDescent="0.3"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36:52" ht="14.4" customHeight="1" x14ac:dyDescent="0.3"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36:52" ht="14.4" customHeight="1" x14ac:dyDescent="0.3"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36:52" ht="14.4" customHeight="1" x14ac:dyDescent="0.3"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36:52" ht="14.4" customHeight="1" x14ac:dyDescent="0.3"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36:52" ht="14.4" customHeight="1" x14ac:dyDescent="0.3"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36:52" ht="14.4" customHeight="1" x14ac:dyDescent="0.3"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36:52" ht="14.4" customHeight="1" x14ac:dyDescent="0.3"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36:52" ht="14.4" customHeight="1" x14ac:dyDescent="0.3"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36:52" ht="14.4" customHeight="1" x14ac:dyDescent="0.3"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36:52" ht="14.4" customHeight="1" x14ac:dyDescent="0.3"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36:52" ht="14.4" customHeight="1" x14ac:dyDescent="0.3"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36:52" ht="14.4" customHeight="1" x14ac:dyDescent="0.3"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36:52" ht="14.4" customHeight="1" x14ac:dyDescent="0.3"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36:52" ht="14.4" customHeight="1" x14ac:dyDescent="0.3"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36:52" ht="14.4" customHeight="1" x14ac:dyDescent="0.3"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36:52" ht="14.4" customHeight="1" x14ac:dyDescent="0.3"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36:52" ht="14.4" customHeight="1" x14ac:dyDescent="0.3"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36:52" ht="14.4" customHeight="1" x14ac:dyDescent="0.3"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36:52" ht="14.4" customHeight="1" x14ac:dyDescent="0.3"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36:52" ht="14.4" customHeight="1" x14ac:dyDescent="0.3"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36:52" ht="14.4" customHeight="1" x14ac:dyDescent="0.3"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36:52" ht="14.4" customHeight="1" x14ac:dyDescent="0.3"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36:52" ht="14.4" customHeight="1" x14ac:dyDescent="0.3"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36:52" ht="14.4" customHeight="1" x14ac:dyDescent="0.3"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36:52" ht="14.4" customHeight="1" x14ac:dyDescent="0.3"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36:52" ht="14.4" customHeight="1" x14ac:dyDescent="0.3"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36:52" ht="14.4" customHeight="1" x14ac:dyDescent="0.3"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36:52" ht="14.4" customHeight="1" x14ac:dyDescent="0.3"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36:52" ht="14.4" customHeight="1" x14ac:dyDescent="0.3"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36:52" ht="14.4" customHeight="1" x14ac:dyDescent="0.3"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36:52" ht="14.4" customHeight="1" x14ac:dyDescent="0.3"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36:52" ht="14.4" customHeight="1" x14ac:dyDescent="0.3"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36:52" ht="14.4" customHeight="1" x14ac:dyDescent="0.3"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36:52" ht="14.4" customHeight="1" x14ac:dyDescent="0.3"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36:52" ht="14.4" customHeight="1" x14ac:dyDescent="0.3"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36:52" ht="14.4" customHeight="1" x14ac:dyDescent="0.3"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36:52" ht="14.4" customHeight="1" x14ac:dyDescent="0.3"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36:52" ht="14.4" customHeight="1" x14ac:dyDescent="0.3"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36:52" ht="14.4" customHeight="1" x14ac:dyDescent="0.3"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36:52" ht="14.4" customHeight="1" x14ac:dyDescent="0.3"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36:52" ht="14.4" customHeight="1" x14ac:dyDescent="0.3"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36:52" ht="14.4" customHeight="1" x14ac:dyDescent="0.3"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36:52" ht="14.4" customHeight="1" x14ac:dyDescent="0.3"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36:52" ht="14.4" customHeight="1" x14ac:dyDescent="0.3"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36:52" ht="14.4" customHeight="1" x14ac:dyDescent="0.3"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36:52" ht="14.4" customHeight="1" x14ac:dyDescent="0.3"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36:52" ht="14.4" customHeight="1" x14ac:dyDescent="0.3"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36:52" ht="14.4" customHeight="1" x14ac:dyDescent="0.3"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36:52" ht="14.4" customHeight="1" x14ac:dyDescent="0.3"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36:52" ht="14.4" customHeight="1" x14ac:dyDescent="0.3"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36:52" ht="14.4" customHeight="1" x14ac:dyDescent="0.3"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36:52" ht="14.4" customHeight="1" x14ac:dyDescent="0.3"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36:52" ht="14.4" customHeight="1" x14ac:dyDescent="0.3"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36:52" ht="14.4" customHeight="1" x14ac:dyDescent="0.3"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36:52" ht="14.4" customHeight="1" x14ac:dyDescent="0.3"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36:52" ht="14.4" customHeight="1" x14ac:dyDescent="0.3"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36:52" ht="14.4" customHeight="1" x14ac:dyDescent="0.3"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36:52" ht="14.4" customHeight="1" x14ac:dyDescent="0.3"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36:52" ht="14.4" customHeight="1" x14ac:dyDescent="0.3"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36:52" ht="14.4" customHeight="1" x14ac:dyDescent="0.3"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36:52" ht="14.4" customHeight="1" x14ac:dyDescent="0.3"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36:52" ht="14.4" customHeight="1" x14ac:dyDescent="0.3"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36:52" ht="14.4" customHeight="1" x14ac:dyDescent="0.3"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36:52" ht="14.4" customHeight="1" x14ac:dyDescent="0.3"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36:52" ht="14.4" customHeight="1" x14ac:dyDescent="0.3"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36:52" ht="14.4" customHeight="1" x14ac:dyDescent="0.3"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36:52" ht="14.4" customHeight="1" x14ac:dyDescent="0.3"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36:52" ht="14.4" customHeight="1" x14ac:dyDescent="0.3"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36:52" ht="14.4" customHeight="1" x14ac:dyDescent="0.3"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36:52" ht="14.4" customHeight="1" x14ac:dyDescent="0.3"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36:52" ht="14.4" customHeight="1" x14ac:dyDescent="0.3"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36:52" ht="14.4" customHeight="1" x14ac:dyDescent="0.3"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36:52" ht="14.4" customHeight="1" x14ac:dyDescent="0.3"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36:52" ht="14.4" customHeight="1" x14ac:dyDescent="0.3"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36:52" ht="14.4" customHeight="1" x14ac:dyDescent="0.3"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36:52" ht="14.4" customHeight="1" x14ac:dyDescent="0.3"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36:52" ht="14.4" customHeight="1" x14ac:dyDescent="0.3"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36:52" ht="14.4" customHeight="1" x14ac:dyDescent="0.3"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36:52" ht="14.4" customHeight="1" x14ac:dyDescent="0.3"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36:52" ht="14.4" customHeight="1" x14ac:dyDescent="0.3"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36:52" ht="14.4" customHeight="1" x14ac:dyDescent="0.3"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36:52" ht="14.4" customHeight="1" x14ac:dyDescent="0.3"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36:52" ht="14.4" customHeight="1" x14ac:dyDescent="0.3"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36:52" ht="14.4" customHeight="1" x14ac:dyDescent="0.3"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36:52" ht="14.4" customHeight="1" x14ac:dyDescent="0.3"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36:52" ht="14.4" customHeight="1" x14ac:dyDescent="0.3"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36:52" ht="14.4" customHeight="1" x14ac:dyDescent="0.3"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36:52" ht="14.4" customHeight="1" x14ac:dyDescent="0.3"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36:52" ht="14.4" customHeight="1" x14ac:dyDescent="0.3"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36:52" ht="14.4" customHeight="1" x14ac:dyDescent="0.3"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36:52" ht="14.4" customHeight="1" x14ac:dyDescent="0.3"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36:52" ht="14.4" customHeight="1" x14ac:dyDescent="0.3"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36:52" ht="14.4" customHeight="1" x14ac:dyDescent="0.3"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36:52" ht="14.4" customHeight="1" x14ac:dyDescent="0.3"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36:52" ht="14.4" customHeight="1" x14ac:dyDescent="0.3"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36:52" ht="14.4" customHeight="1" x14ac:dyDescent="0.3"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36:52" ht="14.4" customHeight="1" x14ac:dyDescent="0.3"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36:52" ht="14.4" customHeight="1" x14ac:dyDescent="0.3"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36:52" ht="14.4" customHeight="1" x14ac:dyDescent="0.3"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36:52" ht="14.4" customHeight="1" x14ac:dyDescent="0.3"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36:52" ht="14.4" customHeight="1" x14ac:dyDescent="0.3"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36:52" ht="14.4" customHeight="1" x14ac:dyDescent="0.3"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36:52" ht="14.4" customHeight="1" x14ac:dyDescent="0.3"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36:52" ht="14.4" customHeight="1" x14ac:dyDescent="0.3"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36:52" ht="14.4" customHeight="1" x14ac:dyDescent="0.3"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36:52" ht="14.4" customHeight="1" x14ac:dyDescent="0.3"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36:52" ht="14.4" customHeight="1" x14ac:dyDescent="0.3"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36:52" ht="14.4" customHeight="1" x14ac:dyDescent="0.3"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36:52" ht="14.4" customHeight="1" x14ac:dyDescent="0.3"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36:52" ht="14.4" customHeight="1" x14ac:dyDescent="0.3"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36:52" ht="14.4" customHeight="1" x14ac:dyDescent="0.3"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36:52" ht="14.4" customHeight="1" x14ac:dyDescent="0.3"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36:52" ht="14.4" customHeight="1" x14ac:dyDescent="0.3"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36:52" ht="14.4" customHeight="1" x14ac:dyDescent="0.3"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36:52" ht="14.4" customHeight="1" x14ac:dyDescent="0.3"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36:52" ht="14.4" customHeight="1" x14ac:dyDescent="0.3"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36:52" ht="14.4" customHeight="1" x14ac:dyDescent="0.3"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36:52" ht="14.4" customHeight="1" x14ac:dyDescent="0.3"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36:52" ht="14.4" customHeight="1" x14ac:dyDescent="0.3"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36:52" ht="14.4" customHeight="1" x14ac:dyDescent="0.3"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36:52" ht="14.4" customHeight="1" x14ac:dyDescent="0.3"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36:52" ht="14.4" customHeight="1" x14ac:dyDescent="0.3"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36:52" ht="14.4" customHeight="1" x14ac:dyDescent="0.3"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36:52" ht="14.4" customHeight="1" x14ac:dyDescent="0.3"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36:52" ht="14.4" customHeight="1" x14ac:dyDescent="0.3"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36:52" ht="14.4" customHeight="1" x14ac:dyDescent="0.3"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36:52" ht="14.4" customHeight="1" x14ac:dyDescent="0.3"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36:52" ht="14.4" customHeight="1" x14ac:dyDescent="0.3"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36:52" ht="14.4" customHeight="1" x14ac:dyDescent="0.3"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36:52" ht="14.4" customHeight="1" x14ac:dyDescent="0.3"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36:52" ht="14.4" customHeight="1" x14ac:dyDescent="0.3"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36:52" ht="14.4" customHeight="1" x14ac:dyDescent="0.3"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36:52" ht="14.4" customHeight="1" x14ac:dyDescent="0.3"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36:52" ht="14.4" customHeight="1" x14ac:dyDescent="0.3"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36:52" ht="14.4" customHeight="1" x14ac:dyDescent="0.3"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36:52" ht="14.4" customHeight="1" x14ac:dyDescent="0.3"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36:52" ht="14.4" customHeight="1" x14ac:dyDescent="0.3"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36:52" ht="14.4" customHeight="1" x14ac:dyDescent="0.3"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36:52" ht="14.4" customHeight="1" x14ac:dyDescent="0.3"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36:52" ht="14.4" customHeight="1" x14ac:dyDescent="0.3"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36:52" ht="14.4" customHeight="1" x14ac:dyDescent="0.3"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36:52" ht="14.4" customHeight="1" x14ac:dyDescent="0.3"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36:52" ht="14.4" customHeight="1" x14ac:dyDescent="0.3"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36:52" ht="14.4" customHeight="1" x14ac:dyDescent="0.3"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36:52" ht="14.4" customHeight="1" x14ac:dyDescent="0.3"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36:52" ht="14.4" customHeight="1" x14ac:dyDescent="0.3"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36:52" ht="14.4" customHeight="1" x14ac:dyDescent="0.3"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36:52" ht="14.4" customHeight="1" x14ac:dyDescent="0.3"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36:52" ht="14.4" customHeight="1" x14ac:dyDescent="0.3"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36:52" ht="14.4" customHeight="1" x14ac:dyDescent="0.3"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36:52" ht="14.4" customHeight="1" x14ac:dyDescent="0.3"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36:52" ht="14.4" customHeight="1" x14ac:dyDescent="0.3"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36:52" ht="14.4" customHeight="1" x14ac:dyDescent="0.3"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36:52" ht="14.4" customHeight="1" x14ac:dyDescent="0.3"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36:52" ht="14.4" customHeight="1" x14ac:dyDescent="0.3"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36:52" ht="14.4" customHeight="1" x14ac:dyDescent="0.3"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36:52" ht="14.4" customHeight="1" x14ac:dyDescent="0.3"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36:52" ht="14.4" customHeight="1" x14ac:dyDescent="0.3"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36:52" ht="14.4" customHeight="1" x14ac:dyDescent="0.3"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36:52" ht="14.4" customHeight="1" x14ac:dyDescent="0.3"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36:52" ht="14.4" customHeight="1" x14ac:dyDescent="0.3"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36:52" ht="14.4" customHeight="1" x14ac:dyDescent="0.3"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36:52" ht="14.4" customHeight="1" x14ac:dyDescent="0.3"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36:52" ht="14.4" customHeight="1" x14ac:dyDescent="0.3"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36:52" ht="14.4" customHeight="1" x14ac:dyDescent="0.3"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36:52" ht="14.4" customHeight="1" x14ac:dyDescent="0.3"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36:52" ht="14.4" customHeight="1" x14ac:dyDescent="0.3"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36:52" ht="14.4" customHeight="1" x14ac:dyDescent="0.3"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36:52" ht="14.4" customHeight="1" x14ac:dyDescent="0.3"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36:52" ht="14.4" customHeight="1" x14ac:dyDescent="0.3"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36:52" ht="14.4" customHeight="1" x14ac:dyDescent="0.3"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36:52" ht="14.4" customHeight="1" x14ac:dyDescent="0.3"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36:52" ht="14.4" customHeight="1" x14ac:dyDescent="0.3"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36:52" ht="14.4" customHeight="1" x14ac:dyDescent="0.3"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36:52" ht="14.4" customHeight="1" x14ac:dyDescent="0.3"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36:52" ht="14.4" customHeight="1" x14ac:dyDescent="0.3"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36:52" ht="14.4" customHeight="1" x14ac:dyDescent="0.3"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36:52" ht="14.4" customHeight="1" x14ac:dyDescent="0.3"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36:52" ht="14.4" customHeight="1" x14ac:dyDescent="0.3"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36:52" ht="14.4" customHeight="1" x14ac:dyDescent="0.3"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36:52" ht="14.4" customHeight="1" x14ac:dyDescent="0.3"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36:52" ht="14.4" customHeight="1" x14ac:dyDescent="0.3"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36:52" ht="14.4" customHeight="1" x14ac:dyDescent="0.3"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36:52" ht="14.4" customHeight="1" x14ac:dyDescent="0.3"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36:52" ht="14.4" customHeight="1" x14ac:dyDescent="0.3"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36:52" ht="14.4" customHeight="1" x14ac:dyDescent="0.3"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36:52" ht="14.4" customHeight="1" x14ac:dyDescent="0.3"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36:52" ht="14.4" customHeight="1" x14ac:dyDescent="0.3"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36:52" ht="14.4" customHeight="1" x14ac:dyDescent="0.3"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36:52" ht="14.4" customHeight="1" x14ac:dyDescent="0.3"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36:52" ht="14.4" customHeight="1" x14ac:dyDescent="0.3"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36:52" ht="14.4" customHeight="1" x14ac:dyDescent="0.3"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36:52" ht="14.4" customHeight="1" x14ac:dyDescent="0.3"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36:52" ht="14.4" customHeight="1" x14ac:dyDescent="0.3"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36:52" ht="14.4" customHeight="1" x14ac:dyDescent="0.3"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36:52" ht="14.4" customHeight="1" x14ac:dyDescent="0.3"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36:52" ht="14.4" customHeight="1" x14ac:dyDescent="0.3"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36:52" ht="14.4" customHeight="1" x14ac:dyDescent="0.3"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36:52" ht="14.4" customHeight="1" x14ac:dyDescent="0.3"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36:52" ht="14.4" customHeight="1" x14ac:dyDescent="0.3"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36:52" ht="14.4" customHeight="1" x14ac:dyDescent="0.3"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36:52" ht="14.4" customHeight="1" x14ac:dyDescent="0.3"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36:52" ht="14.4" customHeight="1" x14ac:dyDescent="0.3"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36:52" ht="14.4" customHeight="1" x14ac:dyDescent="0.3"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36:52" ht="14.4" customHeight="1" x14ac:dyDescent="0.3"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36:52" ht="14.4" customHeight="1" x14ac:dyDescent="0.3"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36:52" ht="14.4" customHeight="1" x14ac:dyDescent="0.3"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36:52" ht="14.4" customHeight="1" x14ac:dyDescent="0.3"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36:52" ht="14.4" customHeight="1" x14ac:dyDescent="0.3"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36:52" ht="14.4" customHeight="1" x14ac:dyDescent="0.3"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36:52" ht="14.4" customHeight="1" x14ac:dyDescent="0.3"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36:52" ht="14.4" customHeight="1" x14ac:dyDescent="0.3"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36:52" ht="14.4" customHeight="1" x14ac:dyDescent="0.3"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36:52" ht="14.4" customHeight="1" x14ac:dyDescent="0.3"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36:52" ht="14.4" customHeight="1" x14ac:dyDescent="0.3"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36:52" ht="14.4" customHeight="1" x14ac:dyDescent="0.3"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36:52" ht="14.4" customHeight="1" x14ac:dyDescent="0.3"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36:52" ht="14.4" customHeight="1" x14ac:dyDescent="0.3"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36:52" ht="14.4" customHeight="1" x14ac:dyDescent="0.3"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36:52" ht="14.4" customHeight="1" x14ac:dyDescent="0.3"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36:52" ht="14.4" customHeight="1" x14ac:dyDescent="0.3"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36:52" ht="14.4" customHeight="1" x14ac:dyDescent="0.3"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36:52" ht="14.4" customHeight="1" x14ac:dyDescent="0.3"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36:52" ht="14.4" customHeight="1" x14ac:dyDescent="0.3"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36:52" ht="14.4" customHeight="1" x14ac:dyDescent="0.3"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36:52" ht="14.4" customHeight="1" x14ac:dyDescent="0.3"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36:52" ht="14.4" customHeight="1" x14ac:dyDescent="0.3"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36:52" ht="14.4" customHeight="1" x14ac:dyDescent="0.3"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36:52" ht="14.4" customHeight="1" x14ac:dyDescent="0.3"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36:52" ht="14.4" customHeight="1" x14ac:dyDescent="0.3"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36:52" ht="14.4" customHeight="1" x14ac:dyDescent="0.3"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36:52" ht="14.4" customHeight="1" x14ac:dyDescent="0.3"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36:52" ht="14.4" customHeight="1" x14ac:dyDescent="0.3"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36:52" ht="14.4" customHeight="1" x14ac:dyDescent="0.3"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36:52" ht="14.4" customHeight="1" x14ac:dyDescent="0.3"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36:52" ht="14.4" customHeight="1" x14ac:dyDescent="0.3"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36:52" ht="14.4" customHeight="1" x14ac:dyDescent="0.3"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36:52" ht="14.4" customHeight="1" x14ac:dyDescent="0.3"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36:52" ht="14.4" customHeight="1" x14ac:dyDescent="0.3"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36:52" ht="14.4" customHeight="1" x14ac:dyDescent="0.3"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36:52" ht="14.4" customHeight="1" x14ac:dyDescent="0.3"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36:52" ht="14.4" customHeight="1" x14ac:dyDescent="0.3"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36:52" ht="14.4" customHeight="1" x14ac:dyDescent="0.3"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36:52" ht="14.4" customHeight="1" x14ac:dyDescent="0.3"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36:52" ht="14.4" customHeight="1" x14ac:dyDescent="0.3"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36:52" ht="14.4" customHeight="1" x14ac:dyDescent="0.3"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36:52" ht="14.4" customHeight="1" x14ac:dyDescent="0.3"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36:52" ht="14.4" customHeight="1" x14ac:dyDescent="0.3"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36:52" ht="14.4" customHeight="1" x14ac:dyDescent="0.3"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36:52" ht="14.4" customHeight="1" x14ac:dyDescent="0.3"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36:52" ht="14.4" customHeight="1" x14ac:dyDescent="0.3"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36:52" ht="14.4" customHeight="1" x14ac:dyDescent="0.3"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36:52" ht="14.4" customHeight="1" x14ac:dyDescent="0.3"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36:52" ht="14.4" customHeight="1" x14ac:dyDescent="0.3"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36:52" ht="14.4" customHeight="1" x14ac:dyDescent="0.3"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36:52" ht="14.4" customHeight="1" x14ac:dyDescent="0.3"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36:52" ht="14.4" customHeight="1" x14ac:dyDescent="0.3"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36:52" ht="14.4" customHeight="1" x14ac:dyDescent="0.3"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36:52" ht="14.4" customHeight="1" x14ac:dyDescent="0.3"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36:52" ht="14.4" customHeight="1" x14ac:dyDescent="0.3"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36:52" ht="14.4" customHeight="1" x14ac:dyDescent="0.3"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36:52" ht="14.4" customHeight="1" x14ac:dyDescent="0.3"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36:52" ht="14.4" customHeight="1" x14ac:dyDescent="0.3"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36:52" ht="14.4" customHeight="1" x14ac:dyDescent="0.3"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36:52" ht="14.4" customHeight="1" x14ac:dyDescent="0.3"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36:52" ht="14.4" customHeight="1" x14ac:dyDescent="0.3"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36:52" ht="14.4" customHeight="1" x14ac:dyDescent="0.3"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36:52" ht="14.4" customHeight="1" x14ac:dyDescent="0.3"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36:52" ht="14.4" customHeight="1" x14ac:dyDescent="0.3"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36:52" ht="14.4" customHeight="1" x14ac:dyDescent="0.3"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36:52" ht="14.4" customHeight="1" x14ac:dyDescent="0.3"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36:52" ht="14.4" customHeight="1" x14ac:dyDescent="0.3"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36:52" ht="14.4" customHeight="1" x14ac:dyDescent="0.3"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36:52" ht="14.4" customHeight="1" x14ac:dyDescent="0.3"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36:52" ht="14.4" customHeight="1" x14ac:dyDescent="0.3"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36:52" ht="14.4" customHeight="1" x14ac:dyDescent="0.3"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36:52" ht="14.4" customHeight="1" x14ac:dyDescent="0.3"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36:52" ht="14.4" customHeight="1" x14ac:dyDescent="0.3"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36:52" ht="14.4" customHeight="1" x14ac:dyDescent="0.3"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36:52" ht="14.4" customHeight="1" x14ac:dyDescent="0.3"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36:52" ht="14.4" customHeight="1" x14ac:dyDescent="0.3"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36:52" ht="14.4" customHeight="1" x14ac:dyDescent="0.3"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36:52" ht="14.4" customHeight="1" x14ac:dyDescent="0.3"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36:52" ht="14.4" customHeight="1" x14ac:dyDescent="0.3"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36:52" ht="14.4" customHeight="1" x14ac:dyDescent="0.3"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36:52" ht="14.4" customHeight="1" x14ac:dyDescent="0.3"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36:52" ht="14.4" customHeight="1" x14ac:dyDescent="0.3"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36:52" ht="14.4" customHeight="1" x14ac:dyDescent="0.3"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36:52" ht="14.4" customHeight="1" x14ac:dyDescent="0.3"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36:52" ht="14.4" customHeight="1" x14ac:dyDescent="0.3"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36:52" ht="14.4" customHeight="1" x14ac:dyDescent="0.3"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36:52" ht="14.4" customHeight="1" x14ac:dyDescent="0.3"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36:52" ht="14.4" customHeight="1" x14ac:dyDescent="0.3"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36:52" ht="14.4" customHeight="1" x14ac:dyDescent="0.3"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36:52" ht="14.4" customHeight="1" x14ac:dyDescent="0.3"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36:52" ht="14.4" customHeight="1" x14ac:dyDescent="0.3"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36:52" ht="14.4" customHeight="1" x14ac:dyDescent="0.3"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36:52" ht="14.4" customHeight="1" x14ac:dyDescent="0.3"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36:52" ht="14.4" customHeight="1" x14ac:dyDescent="0.3"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36:52" ht="14.4" customHeight="1" x14ac:dyDescent="0.3"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36:52" ht="14.4" customHeight="1" x14ac:dyDescent="0.3"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36:52" ht="14.4" customHeight="1" x14ac:dyDescent="0.3"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36:52" ht="14.4" customHeight="1" x14ac:dyDescent="0.3"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36:52" ht="14.4" customHeight="1" x14ac:dyDescent="0.3"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36:52" ht="14.4" customHeight="1" x14ac:dyDescent="0.3"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36:52" ht="14.4" customHeight="1" x14ac:dyDescent="0.3"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36:52" ht="14.4" customHeight="1" x14ac:dyDescent="0.3"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36:52" ht="14.4" customHeight="1" x14ac:dyDescent="0.3"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36:52" ht="14.4" customHeight="1" x14ac:dyDescent="0.3"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36:52" ht="14.4" customHeight="1" x14ac:dyDescent="0.3"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36:52" ht="14.4" customHeight="1" x14ac:dyDescent="0.3"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36:52" ht="14.4" customHeight="1" x14ac:dyDescent="0.3"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36:52" ht="14.4" customHeight="1" x14ac:dyDescent="0.3"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36:52" ht="14.4" customHeight="1" x14ac:dyDescent="0.3"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36:52" ht="14.4" customHeight="1" x14ac:dyDescent="0.3"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36:52" ht="14.4" customHeight="1" x14ac:dyDescent="0.3"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36:52" ht="14.4" customHeight="1" x14ac:dyDescent="0.3"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36:52" ht="14.4" customHeight="1" x14ac:dyDescent="0.3"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36:52" ht="14.4" customHeight="1" x14ac:dyDescent="0.3"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36:52" ht="14.4" customHeight="1" x14ac:dyDescent="0.3"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36:52" ht="14.4" customHeight="1" x14ac:dyDescent="0.3"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36:52" ht="14.4" customHeight="1" x14ac:dyDescent="0.3"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36:52" ht="14.4" customHeight="1" x14ac:dyDescent="0.3"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36:52" ht="14.4" customHeight="1" x14ac:dyDescent="0.3"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36:52" ht="14.4" customHeight="1" x14ac:dyDescent="0.3"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36:52" ht="14.4" customHeight="1" x14ac:dyDescent="0.3"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36:52" ht="14.4" customHeight="1" x14ac:dyDescent="0.3"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36:52" ht="14.4" customHeight="1" x14ac:dyDescent="0.3"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36:52" ht="14.4" customHeight="1" x14ac:dyDescent="0.3"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36:52" ht="14.4" customHeight="1" x14ac:dyDescent="0.3"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36:52" ht="14.4" customHeight="1" x14ac:dyDescent="0.3"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36:52" ht="14.4" customHeight="1" x14ac:dyDescent="0.3"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36:52" ht="14.4" customHeight="1" x14ac:dyDescent="0.3"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36:52" ht="14.4" customHeight="1" x14ac:dyDescent="0.3"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36:52" ht="14.4" customHeight="1" x14ac:dyDescent="0.3"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36:52" ht="14.4" customHeight="1" x14ac:dyDescent="0.3"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36:52" ht="14.4" customHeight="1" x14ac:dyDescent="0.3"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36:52" ht="14.4" customHeight="1" x14ac:dyDescent="0.3"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36:52" ht="14.4" customHeight="1" x14ac:dyDescent="0.3"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36:52" ht="14.4" customHeight="1" x14ac:dyDescent="0.3"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36:52" ht="14.4" customHeight="1" x14ac:dyDescent="0.3"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36:52" ht="14.4" customHeight="1" x14ac:dyDescent="0.3"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36:52" ht="14.4" customHeight="1" x14ac:dyDescent="0.3"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36:52" ht="14.4" customHeight="1" x14ac:dyDescent="0.3"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36:52" ht="14.4" customHeight="1" x14ac:dyDescent="0.3"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36:52" ht="14.4" customHeight="1" x14ac:dyDescent="0.3"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36:52" ht="14.4" customHeight="1" x14ac:dyDescent="0.3"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36:52" ht="14.4" customHeight="1" x14ac:dyDescent="0.3"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36:52" ht="14.4" customHeight="1" x14ac:dyDescent="0.3"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36:52" ht="14.4" customHeight="1" x14ac:dyDescent="0.3"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36:52" ht="14.4" customHeight="1" x14ac:dyDescent="0.3"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36:52" ht="14.4" customHeight="1" x14ac:dyDescent="0.3"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36:52" ht="14.4" customHeight="1" x14ac:dyDescent="0.3"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36:52" ht="14.4" customHeight="1" x14ac:dyDescent="0.3"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36:52" ht="14.4" customHeight="1" x14ac:dyDescent="0.3"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36:52" ht="14.4" customHeight="1" x14ac:dyDescent="0.3"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36:52" ht="14.4" customHeight="1" x14ac:dyDescent="0.3"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36:52" ht="14.4" customHeight="1" x14ac:dyDescent="0.3"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36:52" ht="14.4" customHeight="1" x14ac:dyDescent="0.3"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36:52" ht="14.4" customHeight="1" x14ac:dyDescent="0.3"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36:52" ht="14.4" customHeight="1" x14ac:dyDescent="0.3"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36:52" ht="14.4" customHeight="1" x14ac:dyDescent="0.3"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36:52" ht="14.4" customHeight="1" x14ac:dyDescent="0.3"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36:52" ht="14.4" customHeight="1" x14ac:dyDescent="0.3"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36:52" ht="14.4" customHeight="1" x14ac:dyDescent="0.3"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36:52" ht="14.4" customHeight="1" x14ac:dyDescent="0.3"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36:52" ht="14.4" customHeight="1" x14ac:dyDescent="0.3"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36:52" ht="14.4" customHeight="1" x14ac:dyDescent="0.3"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36:52" ht="14.4" customHeight="1" x14ac:dyDescent="0.3"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36:52" ht="14.4" customHeight="1" x14ac:dyDescent="0.3"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36:52" ht="14.4" customHeight="1" x14ac:dyDescent="0.3"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36:52" ht="14.4" customHeight="1" x14ac:dyDescent="0.3"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36:52" ht="14.4" customHeight="1" x14ac:dyDescent="0.3"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36:52" ht="14.4" customHeight="1" x14ac:dyDescent="0.3"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36:52" ht="14.4" customHeight="1" x14ac:dyDescent="0.3"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36:52" ht="14.4" customHeight="1" x14ac:dyDescent="0.3"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36:52" ht="14.4" customHeight="1" x14ac:dyDescent="0.3"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36:52" ht="14.4" customHeight="1" x14ac:dyDescent="0.3"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36:52" ht="14.4" customHeight="1" x14ac:dyDescent="0.3"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36:52" ht="14.4" customHeight="1" x14ac:dyDescent="0.3"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36:52" ht="14.4" customHeight="1" x14ac:dyDescent="0.3"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36:52" ht="14.4" customHeight="1" x14ac:dyDescent="0.3"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36:52" ht="14.4" customHeight="1" x14ac:dyDescent="0.3"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36:52" ht="14.4" customHeight="1" x14ac:dyDescent="0.3"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36:52" ht="14.4" customHeight="1" x14ac:dyDescent="0.3"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36:52" ht="14.4" customHeight="1" x14ac:dyDescent="0.3"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36:52" ht="14.4" customHeight="1" x14ac:dyDescent="0.3"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36:52" ht="14.4" customHeight="1" x14ac:dyDescent="0.3"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36:52" ht="14.4" customHeight="1" x14ac:dyDescent="0.3"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36:52" ht="14.4" customHeight="1" x14ac:dyDescent="0.3"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36:52" ht="14.4" customHeight="1" x14ac:dyDescent="0.3"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36:52" ht="14.4" customHeight="1" x14ac:dyDescent="0.3"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36:52" ht="14.4" customHeight="1" x14ac:dyDescent="0.3"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36:52" ht="14.4" customHeight="1" x14ac:dyDescent="0.3"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36:52" ht="14.4" customHeight="1" x14ac:dyDescent="0.3"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36:52" ht="14.4" customHeight="1" x14ac:dyDescent="0.3"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36:52" ht="14.4" customHeight="1" x14ac:dyDescent="0.3"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36:52" ht="14.4" customHeight="1" x14ac:dyDescent="0.3"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36:52" ht="14.4" customHeight="1" x14ac:dyDescent="0.3"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36:52" ht="14.4" customHeight="1" x14ac:dyDescent="0.3"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36:52" ht="14.4" customHeight="1" x14ac:dyDescent="0.3"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36:52" ht="14.4" customHeight="1" x14ac:dyDescent="0.3"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36:52" ht="14.4" customHeight="1" x14ac:dyDescent="0.3"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36:52" ht="14.4" customHeight="1" x14ac:dyDescent="0.3"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7" spans="36:52" ht="14.4" customHeight="1" x14ac:dyDescent="0.3"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36:52" ht="14.4" customHeight="1" x14ac:dyDescent="0.3"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36:52" ht="14.4" customHeight="1" x14ac:dyDescent="0.3"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36:52" ht="14.4" customHeight="1" x14ac:dyDescent="0.3"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36:52" ht="14.4" customHeight="1" x14ac:dyDescent="0.3"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36:52" ht="14.4" customHeight="1" x14ac:dyDescent="0.3"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6" spans="36:52" ht="14.4" customHeight="1" x14ac:dyDescent="0.3"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36:52" ht="14.4" customHeight="1" x14ac:dyDescent="0.3"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36:52" ht="14.4" customHeight="1" x14ac:dyDescent="0.3"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36:52" ht="14.4" customHeight="1" x14ac:dyDescent="0.3"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36:52" ht="14.4" customHeight="1" x14ac:dyDescent="0.3"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36:52" ht="14.4" customHeight="1" x14ac:dyDescent="0.3"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36:52" ht="14.4" customHeight="1" x14ac:dyDescent="0.3"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36:52" ht="14.4" customHeight="1" x14ac:dyDescent="0.3"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36:52" ht="14.4" customHeight="1" x14ac:dyDescent="0.3"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36:52" ht="14.4" customHeight="1" x14ac:dyDescent="0.3"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36:52" ht="14.4" customHeight="1" x14ac:dyDescent="0.3"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36:52" ht="14.4" customHeight="1" x14ac:dyDescent="0.3"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36:52" ht="14.4" customHeight="1" x14ac:dyDescent="0.3"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36:52" ht="14.4" customHeight="1" x14ac:dyDescent="0.3"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36:52" ht="14.4" customHeight="1" x14ac:dyDescent="0.3"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36:52" ht="14.4" customHeight="1" x14ac:dyDescent="0.3"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36:52" ht="14.4" customHeight="1" x14ac:dyDescent="0.3"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36:52" ht="14.4" customHeight="1" x14ac:dyDescent="0.3"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36:52" ht="14.4" customHeight="1" x14ac:dyDescent="0.3"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36:52" ht="14.4" customHeight="1" x14ac:dyDescent="0.3"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36:52" ht="14.4" customHeight="1" x14ac:dyDescent="0.3"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36:52" ht="14.4" customHeight="1" x14ac:dyDescent="0.3"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36:52" ht="14.4" customHeight="1" x14ac:dyDescent="0.3"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36:52" ht="14.4" customHeight="1" x14ac:dyDescent="0.3"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36:52" ht="14.4" customHeight="1" x14ac:dyDescent="0.3"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36:52" ht="14.4" customHeight="1" x14ac:dyDescent="0.3"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36:52" ht="14.4" customHeight="1" x14ac:dyDescent="0.3"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36:52" ht="14.4" customHeight="1" x14ac:dyDescent="0.3"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36:52" ht="14.4" customHeight="1" x14ac:dyDescent="0.3"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36:52" ht="14.4" customHeight="1" x14ac:dyDescent="0.3"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36:52" ht="14.4" customHeight="1" x14ac:dyDescent="0.3"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36:52" ht="14.4" customHeight="1" x14ac:dyDescent="0.3"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36:52" ht="14.4" customHeight="1" x14ac:dyDescent="0.3"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36:52" ht="14.4" customHeight="1" x14ac:dyDescent="0.3"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36:52" ht="14.4" customHeight="1" x14ac:dyDescent="0.3"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36:52" ht="14.4" customHeight="1" x14ac:dyDescent="0.3"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36:52" ht="14.4" customHeight="1" x14ac:dyDescent="0.3"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36:52" ht="14.4" customHeight="1" x14ac:dyDescent="0.3"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36:52" ht="14.4" customHeight="1" x14ac:dyDescent="0.3"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36:52" ht="14.4" customHeight="1" x14ac:dyDescent="0.3"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36:52" ht="14.4" customHeight="1" x14ac:dyDescent="0.3"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36:52" ht="14.4" customHeight="1" x14ac:dyDescent="0.3"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36:52" ht="14.4" customHeight="1" x14ac:dyDescent="0.3"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36:52" ht="14.4" customHeight="1" x14ac:dyDescent="0.3"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36:52" ht="14.4" customHeight="1" x14ac:dyDescent="0.3"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36:52" ht="14.4" customHeight="1" x14ac:dyDescent="0.3"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36:52" ht="14.4" customHeight="1" x14ac:dyDescent="0.3"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36:52" ht="14.4" customHeight="1" x14ac:dyDescent="0.3"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36:52" ht="14.4" customHeight="1" x14ac:dyDescent="0.3"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36:52" ht="14.4" customHeight="1" x14ac:dyDescent="0.3"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36:52" ht="14.4" customHeight="1" x14ac:dyDescent="0.3"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36:52" ht="14.4" customHeight="1" x14ac:dyDescent="0.3"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36:52" ht="14.4" customHeight="1" x14ac:dyDescent="0.3"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36:52" ht="14.4" customHeight="1" x14ac:dyDescent="0.3"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36:52" ht="14.4" customHeight="1" x14ac:dyDescent="0.3"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36:52" ht="14.4" customHeight="1" x14ac:dyDescent="0.3"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36:52" ht="14.4" customHeight="1" x14ac:dyDescent="0.3"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36:52" ht="14.4" customHeight="1" x14ac:dyDescent="0.3"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36:52" ht="14.4" customHeight="1" x14ac:dyDescent="0.3"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36:52" ht="14.4" customHeight="1" x14ac:dyDescent="0.3"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36:52" ht="14.4" customHeight="1" x14ac:dyDescent="0.3"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36:52" ht="14.4" customHeight="1" x14ac:dyDescent="0.3"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36:52" ht="14.4" customHeight="1" x14ac:dyDescent="0.3"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36:52" ht="14.4" customHeight="1" x14ac:dyDescent="0.3"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36:52" ht="14.4" customHeight="1" x14ac:dyDescent="0.3"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36:52" ht="14.4" customHeight="1" x14ac:dyDescent="0.3"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36:52" ht="14.4" customHeight="1" x14ac:dyDescent="0.3"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36:52" ht="14.4" customHeight="1" x14ac:dyDescent="0.3"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36:52" ht="14.4" customHeight="1" x14ac:dyDescent="0.3"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36:52" ht="14.4" customHeight="1" x14ac:dyDescent="0.3"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36:52" ht="14.4" customHeight="1" x14ac:dyDescent="0.3"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36:52" ht="14.4" customHeight="1" x14ac:dyDescent="0.3"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36:52" ht="14.4" customHeight="1" x14ac:dyDescent="0.3"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36:52" ht="14.4" customHeight="1" x14ac:dyDescent="0.3"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36:52" ht="14.4" customHeight="1" x14ac:dyDescent="0.3"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36:52" ht="14.4" customHeight="1" x14ac:dyDescent="0.3"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36:52" ht="14.4" customHeight="1" x14ac:dyDescent="0.3"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36:52" ht="14.4" customHeight="1" x14ac:dyDescent="0.3"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36:52" ht="14.4" customHeight="1" x14ac:dyDescent="0.3"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36:52" ht="14.4" customHeight="1" x14ac:dyDescent="0.3"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36:52" ht="14.4" customHeight="1" x14ac:dyDescent="0.3"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36:52" ht="14.4" customHeight="1" x14ac:dyDescent="0.3"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36:52" ht="14.4" customHeight="1" x14ac:dyDescent="0.3"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36:52" ht="14.4" customHeight="1" x14ac:dyDescent="0.3"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36:52" ht="14.4" customHeight="1" x14ac:dyDescent="0.3"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36:52" ht="14.4" customHeight="1" x14ac:dyDescent="0.3"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36:52" ht="14.4" customHeight="1" x14ac:dyDescent="0.3"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36:52" ht="14.4" customHeight="1" x14ac:dyDescent="0.3"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36:52" ht="14.4" customHeight="1" x14ac:dyDescent="0.3"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36:52" ht="14.4" customHeight="1" x14ac:dyDescent="0.3"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36:52" ht="14.4" customHeight="1" x14ac:dyDescent="0.3"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36:52" ht="14.4" customHeight="1" x14ac:dyDescent="0.3"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36:52" ht="14.4" customHeight="1" x14ac:dyDescent="0.3"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36:52" ht="14.4" customHeight="1" x14ac:dyDescent="0.3"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36:52" ht="14.4" customHeight="1" x14ac:dyDescent="0.3"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36:52" ht="14.4" customHeight="1" x14ac:dyDescent="0.3"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36:52" ht="14.4" customHeight="1" x14ac:dyDescent="0.3"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36:52" ht="14.4" customHeight="1" x14ac:dyDescent="0.3"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36:52" ht="14.4" customHeight="1" x14ac:dyDescent="0.3"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36:52" ht="14.4" customHeight="1" x14ac:dyDescent="0.3"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36:52" ht="14.4" customHeight="1" x14ac:dyDescent="0.3"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36:52" ht="14.4" customHeight="1" x14ac:dyDescent="0.3"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36:52" ht="14.4" customHeight="1" x14ac:dyDescent="0.3"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36:52" ht="14.4" customHeight="1" x14ac:dyDescent="0.3"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36:52" ht="14.4" customHeight="1" x14ac:dyDescent="0.3"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36:52" ht="14.4" customHeight="1" x14ac:dyDescent="0.3"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36:52" ht="14.4" customHeight="1" x14ac:dyDescent="0.3"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36:52" ht="14.4" customHeight="1" x14ac:dyDescent="0.3"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36:52" ht="14.4" customHeight="1" x14ac:dyDescent="0.3"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36:52" ht="14.4" customHeight="1" x14ac:dyDescent="0.3"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36:52" ht="14.4" customHeight="1" x14ac:dyDescent="0.3"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36:52" ht="14.4" customHeight="1" x14ac:dyDescent="0.3"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36:52" ht="14.4" customHeight="1" x14ac:dyDescent="0.3"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36:52" ht="14.4" customHeight="1" x14ac:dyDescent="0.3"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36:52" ht="14.4" customHeight="1" x14ac:dyDescent="0.3"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36:52" ht="14.4" customHeight="1" x14ac:dyDescent="0.3"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36:52" ht="14.4" customHeight="1" x14ac:dyDescent="0.3"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36:52" ht="14.4" customHeight="1" x14ac:dyDescent="0.3"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36:52" ht="14.4" customHeight="1" x14ac:dyDescent="0.3"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36:52" ht="14.4" customHeight="1" x14ac:dyDescent="0.3"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36:52" ht="14.4" customHeight="1" x14ac:dyDescent="0.3"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36:52" ht="14.4" customHeight="1" x14ac:dyDescent="0.3"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36:52" ht="14.4" customHeight="1" x14ac:dyDescent="0.3"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36:52" ht="14.4" customHeight="1" x14ac:dyDescent="0.3"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36:52" ht="14.4" customHeight="1" x14ac:dyDescent="0.3"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36:52" ht="14.4" customHeight="1" x14ac:dyDescent="0.3"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36:52" ht="14.4" customHeight="1" x14ac:dyDescent="0.3"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36:52" ht="14.4" customHeight="1" x14ac:dyDescent="0.3"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36:52" ht="14.4" customHeight="1" x14ac:dyDescent="0.3"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36:52" ht="14.4" customHeight="1" x14ac:dyDescent="0.3"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36:52" ht="14.4" customHeight="1" x14ac:dyDescent="0.3"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36:52" ht="14.4" customHeight="1" x14ac:dyDescent="0.3"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36:52" ht="14.4" customHeight="1" x14ac:dyDescent="0.3"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36:52" ht="14.4" customHeight="1" x14ac:dyDescent="0.3"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36:52" ht="14.4" customHeight="1" x14ac:dyDescent="0.3"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36:52" ht="14.4" customHeight="1" x14ac:dyDescent="0.3"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36:52" ht="14.4" customHeight="1" x14ac:dyDescent="0.3"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36:52" ht="14.4" customHeight="1" x14ac:dyDescent="0.3"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36:52" ht="14.4" customHeight="1" x14ac:dyDescent="0.3"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36:52" ht="14.4" customHeight="1" x14ac:dyDescent="0.3"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36:52" ht="14.4" customHeight="1" x14ac:dyDescent="0.3"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36:52" ht="14.4" customHeight="1" x14ac:dyDescent="0.3"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36:52" ht="14.4" customHeight="1" x14ac:dyDescent="0.3"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36:52" ht="14.4" customHeight="1" x14ac:dyDescent="0.3"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36:52" ht="14.4" customHeight="1" x14ac:dyDescent="0.3"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36:52" ht="14.4" customHeight="1" x14ac:dyDescent="0.3"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36:52" ht="14.4" customHeight="1" x14ac:dyDescent="0.3"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36:52" ht="14.4" customHeight="1" x14ac:dyDescent="0.3"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36:52" ht="14.4" customHeight="1" x14ac:dyDescent="0.3"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36:52" ht="14.4" customHeight="1" x14ac:dyDescent="0.3"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36:52" ht="14.4" customHeight="1" x14ac:dyDescent="0.3"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36:52" ht="14.4" customHeight="1" x14ac:dyDescent="0.3"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36:52" ht="14.4" customHeight="1" x14ac:dyDescent="0.3"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36:52" ht="14.4" customHeight="1" x14ac:dyDescent="0.3"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36:52" ht="14.4" customHeight="1" x14ac:dyDescent="0.3"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36:52" ht="14.4" customHeight="1" x14ac:dyDescent="0.3"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36:52" ht="14.4" customHeight="1" x14ac:dyDescent="0.3"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36:52" ht="14.4" customHeight="1" x14ac:dyDescent="0.3"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36:52" ht="14.4" customHeight="1" x14ac:dyDescent="0.3"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36:52" ht="14.4" customHeight="1" x14ac:dyDescent="0.3"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36:52" ht="14.4" customHeight="1" x14ac:dyDescent="0.3"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36:52" ht="14.4" customHeight="1" x14ac:dyDescent="0.3"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36:52" ht="14.4" customHeight="1" x14ac:dyDescent="0.3"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36:52" ht="14.4" customHeight="1" x14ac:dyDescent="0.3"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36:52" ht="14.4" customHeight="1" x14ac:dyDescent="0.3"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36:52" ht="14.4" customHeight="1" x14ac:dyDescent="0.3"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36:52" ht="14.4" customHeight="1" x14ac:dyDescent="0.3"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36:52" ht="14.4" customHeight="1" x14ac:dyDescent="0.3"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36:52" ht="14.4" customHeight="1" x14ac:dyDescent="0.3"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36:52" ht="14.4" customHeight="1" x14ac:dyDescent="0.3"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36:52" ht="14.4" customHeight="1" x14ac:dyDescent="0.3"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36:52" ht="14.4" customHeight="1" x14ac:dyDescent="0.3"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36:52" ht="14.4" customHeight="1" x14ac:dyDescent="0.3"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36:52" ht="14.4" customHeight="1" x14ac:dyDescent="0.3"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36:52" ht="14.4" customHeight="1" x14ac:dyDescent="0.3"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36:52" ht="14.4" customHeight="1" x14ac:dyDescent="0.3"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36:52" ht="14.4" customHeight="1" x14ac:dyDescent="0.3"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36:52" ht="14.4" customHeight="1" x14ac:dyDescent="0.3"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36:52" ht="14.4" customHeight="1" x14ac:dyDescent="0.3"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36:52" ht="14.4" customHeight="1" x14ac:dyDescent="0.3"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36:52" ht="14.4" customHeight="1" x14ac:dyDescent="0.3"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36:52" ht="14.4" customHeight="1" x14ac:dyDescent="0.3"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36:52" ht="14.4" customHeight="1" x14ac:dyDescent="0.3"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36:52" ht="14.4" customHeight="1" x14ac:dyDescent="0.3"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36:52" ht="14.4" customHeight="1" x14ac:dyDescent="0.3"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36:52" ht="14.4" customHeight="1" x14ac:dyDescent="0.3"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36:52" ht="14.4" customHeight="1" x14ac:dyDescent="0.3"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36:52" ht="14.4" customHeight="1" x14ac:dyDescent="0.3"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36:52" ht="14.4" customHeight="1" x14ac:dyDescent="0.3"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36:52" ht="14.4" customHeight="1" x14ac:dyDescent="0.3"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36:52" ht="14.4" customHeight="1" x14ac:dyDescent="0.3"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36:52" ht="14.4" customHeight="1" x14ac:dyDescent="0.3"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36:52" ht="14.4" customHeight="1" x14ac:dyDescent="0.3"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36:52" ht="14.4" customHeight="1" x14ac:dyDescent="0.3"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36:52" ht="14.4" customHeight="1" x14ac:dyDescent="0.3"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36:52" ht="14.4" customHeight="1" x14ac:dyDescent="0.3"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36:52" ht="14.4" customHeight="1" x14ac:dyDescent="0.3"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36:52" ht="14.4" customHeight="1" x14ac:dyDescent="0.3"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36:52" ht="14.4" customHeight="1" x14ac:dyDescent="0.3"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36:52" ht="14.4" customHeight="1" x14ac:dyDescent="0.3"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36:52" ht="14.4" customHeight="1" x14ac:dyDescent="0.3"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36:52" ht="14.4" customHeight="1" x14ac:dyDescent="0.3"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36:52" ht="14.4" customHeight="1" x14ac:dyDescent="0.3"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36:52" ht="14.4" customHeight="1" x14ac:dyDescent="0.3"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36:52" ht="14.4" customHeight="1" x14ac:dyDescent="0.3"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36:52" ht="14.4" customHeight="1" x14ac:dyDescent="0.3"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36:52" ht="14.4" customHeight="1" x14ac:dyDescent="0.3"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36:52" ht="14.4" customHeight="1" x14ac:dyDescent="0.3"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36:52" ht="14.4" customHeight="1" x14ac:dyDescent="0.3"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36:52" ht="14.4" customHeight="1" x14ac:dyDescent="0.3"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36:52" ht="14.4" customHeight="1" x14ac:dyDescent="0.3"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36:52" ht="14.4" customHeight="1" x14ac:dyDescent="0.3"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36:52" ht="14.4" customHeight="1" x14ac:dyDescent="0.3"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36:52" ht="14.4" customHeight="1" x14ac:dyDescent="0.3"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36:52" ht="14.4" customHeight="1" x14ac:dyDescent="0.3"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36:52" ht="14.4" customHeight="1" x14ac:dyDescent="0.3"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36:52" ht="14.4" customHeight="1" x14ac:dyDescent="0.3"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36:52" ht="14.4" customHeight="1" x14ac:dyDescent="0.3"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36:52" ht="14.4" customHeight="1" x14ac:dyDescent="0.3"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36:52" ht="14.4" customHeight="1" x14ac:dyDescent="0.3"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36:52" ht="14.4" customHeight="1" x14ac:dyDescent="0.3"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36:52" ht="14.4" customHeight="1" x14ac:dyDescent="0.3"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36:52" ht="14.4" customHeight="1" x14ac:dyDescent="0.3"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36:52" ht="14.4" customHeight="1" x14ac:dyDescent="0.3"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36:52" ht="14.4" customHeight="1" x14ac:dyDescent="0.3"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36:52" ht="14.4" customHeight="1" x14ac:dyDescent="0.3"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36:52" ht="14.4" customHeight="1" x14ac:dyDescent="0.3"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36:52" ht="14.4" customHeight="1" x14ac:dyDescent="0.3"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36:52" ht="14.4" customHeight="1" x14ac:dyDescent="0.3"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36:52" ht="14.4" customHeight="1" x14ac:dyDescent="0.3"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36:52" ht="14.4" customHeight="1" x14ac:dyDescent="0.3"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36:52" ht="14.4" customHeight="1" x14ac:dyDescent="0.3"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36:52" ht="14.4" customHeight="1" x14ac:dyDescent="0.3"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36:52" ht="14.4" customHeight="1" x14ac:dyDescent="0.3"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36:52" ht="14.4" customHeight="1" x14ac:dyDescent="0.3"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36:52" ht="14.4" customHeight="1" x14ac:dyDescent="0.3"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36:52" ht="14.4" customHeight="1" x14ac:dyDescent="0.3"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36:52" ht="14.4" customHeight="1" x14ac:dyDescent="0.3"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36:52" ht="14.4" customHeight="1" x14ac:dyDescent="0.3"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36:52" ht="14.4" customHeight="1" x14ac:dyDescent="0.3"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36:52" ht="14.4" customHeight="1" x14ac:dyDescent="0.3"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36:52" ht="14.4" customHeight="1" x14ac:dyDescent="0.3"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36:52" ht="14.4" customHeight="1" x14ac:dyDescent="0.3"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36:52" ht="14.4" customHeight="1" x14ac:dyDescent="0.3"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36:52" ht="14.4" customHeight="1" x14ac:dyDescent="0.3"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36:52" ht="14.4" customHeight="1" x14ac:dyDescent="0.3"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36:52" ht="14.4" customHeight="1" x14ac:dyDescent="0.3"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36:52" ht="14.4" customHeight="1" x14ac:dyDescent="0.3"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36:52" ht="14.4" customHeight="1" x14ac:dyDescent="0.3"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36:52" ht="14.4" customHeight="1" x14ac:dyDescent="0.3"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36:52" ht="14.4" customHeight="1" x14ac:dyDescent="0.3"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36:52" ht="14.4" customHeight="1" x14ac:dyDescent="0.3"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36:52" ht="14.4" customHeight="1" x14ac:dyDescent="0.3"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36:52" ht="14.4" customHeight="1" x14ac:dyDescent="0.3"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36:52" ht="14.4" customHeight="1" x14ac:dyDescent="0.3"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36:52" ht="14.4" customHeight="1" x14ac:dyDescent="0.3"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36:52" ht="14.4" customHeight="1" x14ac:dyDescent="0.3"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36:52" ht="14.4" customHeight="1" x14ac:dyDescent="0.3"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36:52" ht="14.4" customHeight="1" x14ac:dyDescent="0.3"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36:52" ht="14.4" customHeight="1" x14ac:dyDescent="0.3"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36:52" ht="14.4" customHeight="1" x14ac:dyDescent="0.3"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36:52" ht="14.4" customHeight="1" x14ac:dyDescent="0.3"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36:52" ht="14.4" customHeight="1" x14ac:dyDescent="0.3"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36:52" ht="14.4" customHeight="1" x14ac:dyDescent="0.3"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36:52" ht="14.4" customHeight="1" x14ac:dyDescent="0.3"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36:52" ht="14.4" customHeight="1" x14ac:dyDescent="0.3"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36:52" ht="14.4" customHeight="1" x14ac:dyDescent="0.3"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36:52" ht="14.4" customHeight="1" x14ac:dyDescent="0.3"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36:52" ht="14.4" customHeight="1" x14ac:dyDescent="0.3"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36:52" ht="14.4" customHeight="1" x14ac:dyDescent="0.3"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36:52" ht="14.4" customHeight="1" x14ac:dyDescent="0.3"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36:52" ht="14.4" customHeight="1" x14ac:dyDescent="0.3"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36:52" ht="14.4" customHeight="1" x14ac:dyDescent="0.3"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36:52" ht="14.4" customHeight="1" x14ac:dyDescent="0.3"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36:52" ht="14.4" customHeight="1" x14ac:dyDescent="0.3"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36:52" ht="14.4" customHeight="1" x14ac:dyDescent="0.3"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36:52" ht="14.4" customHeight="1" x14ac:dyDescent="0.3"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36:52" ht="14.4" customHeight="1" x14ac:dyDescent="0.3"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36:52" ht="14.4" customHeight="1" x14ac:dyDescent="0.3"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36:52" ht="14.4" customHeight="1" x14ac:dyDescent="0.3"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36:52" ht="14.4" customHeight="1" x14ac:dyDescent="0.3"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36:52" ht="14.4" customHeight="1" x14ac:dyDescent="0.3"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36:52" ht="14.4" customHeight="1" x14ac:dyDescent="0.3"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36:52" ht="14.4" customHeight="1" x14ac:dyDescent="0.3"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36:52" ht="14.4" customHeight="1" x14ac:dyDescent="0.3"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36:52" ht="14.4" customHeight="1" x14ac:dyDescent="0.3"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36:52" ht="14.4" customHeight="1" x14ac:dyDescent="0.3"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36:52" ht="14.4" customHeight="1" x14ac:dyDescent="0.3"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36:52" ht="14.4" customHeight="1" x14ac:dyDescent="0.3"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36:52" ht="14.4" customHeight="1" x14ac:dyDescent="0.3"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36:52" ht="14.4" customHeight="1" x14ac:dyDescent="0.3"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36:52" ht="14.4" customHeight="1" x14ac:dyDescent="0.3"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36:52" ht="14.4" customHeight="1" x14ac:dyDescent="0.3"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36:52" ht="14.4" customHeight="1" x14ac:dyDescent="0.3"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36:52" ht="14.4" customHeight="1" x14ac:dyDescent="0.3"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36:52" ht="14.4" customHeight="1" x14ac:dyDescent="0.3"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36:52" ht="14.4" customHeight="1" x14ac:dyDescent="0.3"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36:52" ht="14.4" customHeight="1" x14ac:dyDescent="0.3"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36:52" ht="14.4" customHeight="1" x14ac:dyDescent="0.3"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36:52" ht="14.4" customHeight="1" x14ac:dyDescent="0.3"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36:52" ht="14.4" customHeight="1" x14ac:dyDescent="0.3"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36:52" ht="14.4" customHeight="1" x14ac:dyDescent="0.3"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36:52" ht="14.4" customHeight="1" x14ac:dyDescent="0.3"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36:52" ht="14.4" customHeight="1" x14ac:dyDescent="0.3"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36:52" ht="14.4" customHeight="1" x14ac:dyDescent="0.3"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36:52" ht="14.4" customHeight="1" x14ac:dyDescent="0.3"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36:52" ht="14.4" customHeight="1" x14ac:dyDescent="0.3"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36:52" ht="14.4" customHeight="1" x14ac:dyDescent="0.3"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36:52" ht="14.4" customHeight="1" x14ac:dyDescent="0.3"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36:52" ht="14.4" customHeight="1" x14ac:dyDescent="0.3"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36:52" ht="14.4" customHeight="1" x14ac:dyDescent="0.3"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36:52" ht="14.4" customHeight="1" x14ac:dyDescent="0.3"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36:52" ht="14.4" customHeight="1" x14ac:dyDescent="0.3"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36:52" ht="14.4" customHeight="1" x14ac:dyDescent="0.3"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36:52" ht="14.4" customHeight="1" x14ac:dyDescent="0.3"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36:52" ht="14.4" customHeight="1" x14ac:dyDescent="0.3"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36:52" ht="14.4" customHeight="1" x14ac:dyDescent="0.3"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36:52" ht="14.4" customHeight="1" x14ac:dyDescent="0.3"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36:52" ht="14.4" customHeight="1" x14ac:dyDescent="0.3"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36:52" ht="14.4" customHeight="1" x14ac:dyDescent="0.3"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36:52" ht="14.4" customHeight="1" x14ac:dyDescent="0.3"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36:52" ht="14.4" customHeight="1" x14ac:dyDescent="0.3"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36:52" ht="14.4" customHeight="1" x14ac:dyDescent="0.3"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36:52" ht="14.4" customHeight="1" x14ac:dyDescent="0.3"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36:52" ht="14.4" customHeight="1" x14ac:dyDescent="0.3"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36:52" ht="14.4" customHeight="1" x14ac:dyDescent="0.3"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36:52" ht="14.4" customHeight="1" x14ac:dyDescent="0.3"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36:52" ht="14.4" customHeight="1" x14ac:dyDescent="0.3"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36:52" ht="14.4" customHeight="1" x14ac:dyDescent="0.3"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36:52" ht="14.4" customHeight="1" x14ac:dyDescent="0.3"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36:52" ht="14.4" customHeight="1" x14ac:dyDescent="0.3"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36:52" ht="14.4" customHeight="1" x14ac:dyDescent="0.3"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36:52" ht="14.4" customHeight="1" x14ac:dyDescent="0.3"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36:52" ht="14.4" customHeight="1" x14ac:dyDescent="0.3"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36:52" ht="14.4" customHeight="1" x14ac:dyDescent="0.3"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36:52" ht="14.4" customHeight="1" x14ac:dyDescent="0.3"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36:52" ht="14.4" customHeight="1" x14ac:dyDescent="0.3"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36:52" ht="14.4" customHeight="1" x14ac:dyDescent="0.3"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36:52" ht="14.4" customHeight="1" x14ac:dyDescent="0.3"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36:52" ht="14.4" customHeight="1" x14ac:dyDescent="0.3"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36:52" ht="14.4" customHeight="1" x14ac:dyDescent="0.3"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36:52" ht="14.4" customHeight="1" x14ac:dyDescent="0.3"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36:52" ht="14.4" customHeight="1" x14ac:dyDescent="0.3"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36:52" ht="14.4" customHeight="1" x14ac:dyDescent="0.3"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36:52" ht="14.4" customHeight="1" x14ac:dyDescent="0.3"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36:52" ht="14.4" customHeight="1" x14ac:dyDescent="0.3"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36:52" ht="14.4" customHeight="1" x14ac:dyDescent="0.3"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36:52" ht="14.4" customHeight="1" x14ac:dyDescent="0.3"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36:52" ht="14.4" customHeight="1" x14ac:dyDescent="0.3"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36:52" ht="14.4" customHeight="1" x14ac:dyDescent="0.3"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36:52" ht="14.4" customHeight="1" x14ac:dyDescent="0.3"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36:52" ht="14.4" customHeight="1" x14ac:dyDescent="0.3"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36:52" ht="14.4" customHeight="1" x14ac:dyDescent="0.3"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36:52" ht="14.4" customHeight="1" x14ac:dyDescent="0.3"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36:52" ht="14.4" customHeight="1" x14ac:dyDescent="0.3"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36:52" ht="14.4" customHeight="1" x14ac:dyDescent="0.3"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36:52" ht="14.4" customHeight="1" x14ac:dyDescent="0.3"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36:52" ht="14.4" customHeight="1" x14ac:dyDescent="0.3"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36:52" ht="14.4" customHeight="1" x14ac:dyDescent="0.3"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36:52" ht="14.4" customHeight="1" x14ac:dyDescent="0.3"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36:52" ht="14.4" customHeight="1" x14ac:dyDescent="0.3"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36:52" ht="14.4" customHeight="1" x14ac:dyDescent="0.3"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36:52" ht="14.4" customHeight="1" x14ac:dyDescent="0.3"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36:52" ht="14.4" customHeight="1" x14ac:dyDescent="0.3"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36:52" ht="14.4" customHeight="1" x14ac:dyDescent="0.3"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36:52" ht="14.4" customHeight="1" x14ac:dyDescent="0.3"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36:52" ht="14.4" customHeight="1" x14ac:dyDescent="0.3"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36:52" ht="14.4" customHeight="1" x14ac:dyDescent="0.3"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36:52" ht="14.4" customHeight="1" x14ac:dyDescent="0.3"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36:52" ht="14.4" customHeight="1" x14ac:dyDescent="0.3"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36:52" ht="14.4" customHeight="1" x14ac:dyDescent="0.3"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36:52" ht="14.4" customHeight="1" x14ac:dyDescent="0.3"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36:52" ht="14.4" customHeight="1" x14ac:dyDescent="0.3"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36:52" ht="14.4" customHeight="1" x14ac:dyDescent="0.3"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36:52" ht="14.4" customHeight="1" x14ac:dyDescent="0.3"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36:52" ht="14.4" customHeight="1" x14ac:dyDescent="0.3"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36:52" ht="14.4" customHeight="1" x14ac:dyDescent="0.3"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36:52" ht="14.4" customHeight="1" x14ac:dyDescent="0.3"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36:52" ht="14.4" customHeight="1" x14ac:dyDescent="0.3"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36:52" ht="14.4" customHeight="1" x14ac:dyDescent="0.3"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36:52" ht="14.4" customHeight="1" x14ac:dyDescent="0.3"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36:52" ht="14.4" customHeight="1" x14ac:dyDescent="0.3"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36:52" ht="14.4" customHeight="1" x14ac:dyDescent="0.3"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36:52" ht="14.4" customHeight="1" x14ac:dyDescent="0.3"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36:52" ht="14.4" customHeight="1" x14ac:dyDescent="0.3"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36:52" ht="14.4" customHeight="1" x14ac:dyDescent="0.3"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36:52" ht="14.4" customHeight="1" x14ac:dyDescent="0.3"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36:52" ht="14.4" customHeight="1" x14ac:dyDescent="0.3"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36:52" ht="14.4" customHeight="1" x14ac:dyDescent="0.3"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36:52" ht="14.4" customHeight="1" x14ac:dyDescent="0.3"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36:52" ht="14.4" customHeight="1" x14ac:dyDescent="0.3"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36:52" ht="14.4" customHeight="1" x14ac:dyDescent="0.3"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36:52" ht="14.4" customHeight="1" x14ac:dyDescent="0.3"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36:52" ht="14.4" customHeight="1" x14ac:dyDescent="0.3"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36:52" ht="14.4" customHeight="1" x14ac:dyDescent="0.3"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36:52" ht="14.4" customHeight="1" x14ac:dyDescent="0.3"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36:52" ht="14.4" customHeight="1" x14ac:dyDescent="0.3"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36:52" ht="14.4" customHeight="1" x14ac:dyDescent="0.3"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36:52" ht="14.4" customHeight="1" x14ac:dyDescent="0.3"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36:52" ht="14.4" customHeight="1" x14ac:dyDescent="0.3"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36:52" ht="14.4" customHeight="1" x14ac:dyDescent="0.3"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36:52" ht="14.4" customHeight="1" x14ac:dyDescent="0.3"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36:52" ht="14.4" customHeight="1" x14ac:dyDescent="0.3"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36:52" ht="14.4" customHeight="1" x14ac:dyDescent="0.3"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36:52" ht="14.4" customHeight="1" x14ac:dyDescent="0.3"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36:52" ht="14.4" customHeight="1" x14ac:dyDescent="0.3"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36:52" ht="14.4" customHeight="1" x14ac:dyDescent="0.3"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36:52" ht="14.4" customHeight="1" x14ac:dyDescent="0.3"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36:52" ht="14.4" customHeight="1" x14ac:dyDescent="0.3"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36:52" ht="14.4" customHeight="1" x14ac:dyDescent="0.3"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36:52" ht="14.4" customHeight="1" x14ac:dyDescent="0.3"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36:52" ht="14.4" customHeight="1" x14ac:dyDescent="0.3"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36:52" ht="14.4" customHeight="1" x14ac:dyDescent="0.3"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36:52" ht="14.4" customHeight="1" x14ac:dyDescent="0.3"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36:52" ht="14.4" customHeight="1" x14ac:dyDescent="0.3"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36:52" ht="14.4" customHeight="1" x14ac:dyDescent="0.3"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36:52" ht="14.4" customHeight="1" x14ac:dyDescent="0.3"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36:52" ht="14.4" customHeight="1" x14ac:dyDescent="0.3"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36:52" ht="14.4" customHeight="1" x14ac:dyDescent="0.3"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36:52" ht="14.4" customHeight="1" x14ac:dyDescent="0.3"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36:52" ht="14.4" customHeight="1" x14ac:dyDescent="0.3"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36:52" ht="14.4" customHeight="1" x14ac:dyDescent="0.3"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36:52" ht="14.4" customHeight="1" x14ac:dyDescent="0.3"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36:52" ht="14.4" customHeight="1" x14ac:dyDescent="0.3"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36:52" ht="14.4" customHeight="1" x14ac:dyDescent="0.3"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36:52" ht="14.4" customHeight="1" x14ac:dyDescent="0.3"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36:52" ht="14.4" customHeight="1" x14ac:dyDescent="0.3"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36:52" ht="14.4" customHeight="1" x14ac:dyDescent="0.3"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36:52" ht="14.4" customHeight="1" x14ac:dyDescent="0.3"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36:52" ht="14.4" customHeight="1" x14ac:dyDescent="0.3"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36:52" ht="14.4" customHeight="1" x14ac:dyDescent="0.3"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36:52" ht="14.4" customHeight="1" x14ac:dyDescent="0.3"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36:52" ht="14.4" customHeight="1" x14ac:dyDescent="0.3"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36:52" ht="14.4" customHeight="1" x14ac:dyDescent="0.3"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36:52" ht="14.4" customHeight="1" x14ac:dyDescent="0.3"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36:52" ht="14.4" customHeight="1" x14ac:dyDescent="0.3"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36:52" ht="14.4" customHeight="1" x14ac:dyDescent="0.3"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36:52" ht="14.4" customHeight="1" x14ac:dyDescent="0.3"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36:52" ht="14.4" customHeight="1" x14ac:dyDescent="0.3"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36:52" ht="14.4" customHeight="1" x14ac:dyDescent="0.3"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36:52" ht="14.4" customHeight="1" x14ac:dyDescent="0.3"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36:52" ht="14.4" customHeight="1" x14ac:dyDescent="0.3"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36:52" ht="14.4" customHeight="1" x14ac:dyDescent="0.3"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36:52" ht="14.4" customHeight="1" x14ac:dyDescent="0.3"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36:52" ht="14.4" customHeight="1" x14ac:dyDescent="0.3"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36:52" ht="14.4" customHeight="1" x14ac:dyDescent="0.3"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36:52" ht="14.4" customHeight="1" x14ac:dyDescent="0.3"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36:52" ht="14.4" customHeight="1" x14ac:dyDescent="0.3"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36:52" ht="14.4" customHeight="1" x14ac:dyDescent="0.3"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36:52" ht="14.4" customHeight="1" x14ac:dyDescent="0.3"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36:52" ht="14.4" customHeight="1" x14ac:dyDescent="0.3"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36:52" ht="14.4" customHeight="1" x14ac:dyDescent="0.3"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36:52" ht="14.4" customHeight="1" x14ac:dyDescent="0.3"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36:52" ht="14.4" customHeight="1" x14ac:dyDescent="0.3"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36:52" ht="14.4" customHeight="1" x14ac:dyDescent="0.3"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36:52" ht="14.4" customHeight="1" x14ac:dyDescent="0.3"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36:52" ht="14.4" customHeight="1" x14ac:dyDescent="0.3"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36:52" ht="14.4" customHeight="1" x14ac:dyDescent="0.3"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36:52" ht="14.4" customHeight="1" x14ac:dyDescent="0.3"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36:52" ht="14.4" customHeight="1" x14ac:dyDescent="0.3"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36:52" ht="14.4" customHeight="1" x14ac:dyDescent="0.3"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36:52" ht="14.4" customHeight="1" x14ac:dyDescent="0.3"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36:52" ht="14.4" customHeight="1" x14ac:dyDescent="0.3"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36:52" ht="14.4" customHeight="1" x14ac:dyDescent="0.3"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36:52" ht="14.4" customHeight="1" x14ac:dyDescent="0.3"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36:52" ht="14.4" customHeight="1" x14ac:dyDescent="0.3"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36:52" ht="14.4" customHeight="1" x14ac:dyDescent="0.3"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36:52" ht="14.4" customHeight="1" x14ac:dyDescent="0.3"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36:52" ht="14.4" customHeight="1" x14ac:dyDescent="0.3"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36:52" ht="14.4" customHeight="1" x14ac:dyDescent="0.3"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36:52" ht="14.4" customHeight="1" x14ac:dyDescent="0.3"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36:52" ht="14.4" customHeight="1" x14ac:dyDescent="0.3"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36:52" ht="14.4" customHeight="1" x14ac:dyDescent="0.3"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36:52" ht="14.4" customHeight="1" x14ac:dyDescent="0.3"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36:52" ht="14.4" customHeight="1" x14ac:dyDescent="0.3"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36:52" ht="14.4" customHeight="1" x14ac:dyDescent="0.3"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36:52" ht="14.4" customHeight="1" x14ac:dyDescent="0.3"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36:52" ht="14.4" customHeight="1" x14ac:dyDescent="0.3"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36:52" ht="14.4" customHeight="1" x14ac:dyDescent="0.3"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36:52" ht="14.4" customHeight="1" x14ac:dyDescent="0.3"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36:52" ht="14.4" customHeight="1" x14ac:dyDescent="0.3"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36:52" ht="14.4" customHeight="1" x14ac:dyDescent="0.3"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36:52" ht="14.4" customHeight="1" x14ac:dyDescent="0.3"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36:52" ht="14.4" customHeight="1" x14ac:dyDescent="0.3"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36:52" ht="14.4" customHeight="1" x14ac:dyDescent="0.3"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36:52" ht="14.4" customHeight="1" x14ac:dyDescent="0.3"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36:52" ht="14.4" customHeight="1" x14ac:dyDescent="0.3"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36:52" ht="14.4" customHeight="1" x14ac:dyDescent="0.3"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36:52" ht="14.4" customHeight="1" x14ac:dyDescent="0.3"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36:52" ht="14.4" customHeight="1" x14ac:dyDescent="0.3"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36:52" ht="14.4" customHeight="1" x14ac:dyDescent="0.3"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36:52" ht="14.4" customHeight="1" x14ac:dyDescent="0.3"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36:52" ht="14.4" customHeight="1" x14ac:dyDescent="0.3"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36:52" ht="14.4" customHeight="1" x14ac:dyDescent="0.3"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36:52" ht="14.4" customHeight="1" x14ac:dyDescent="0.3"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36:52" ht="14.4" customHeight="1" x14ac:dyDescent="0.3"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36:52" ht="14.4" customHeight="1" x14ac:dyDescent="0.3"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36:52" ht="14.4" customHeight="1" x14ac:dyDescent="0.3"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36:52" ht="14.4" customHeight="1" x14ac:dyDescent="0.3"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36:52" ht="14.4" customHeight="1" x14ac:dyDescent="0.3"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36:52" ht="14.4" customHeight="1" x14ac:dyDescent="0.3"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36:52" ht="14.4" customHeight="1" x14ac:dyDescent="0.3"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36:52" ht="14.4" customHeight="1" x14ac:dyDescent="0.3"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36:52" ht="14.4" customHeight="1" x14ac:dyDescent="0.3"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36:52" ht="14.4" customHeight="1" x14ac:dyDescent="0.3"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36:52" ht="14.4" customHeight="1" x14ac:dyDescent="0.3"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36:52" ht="14.4" customHeight="1" x14ac:dyDescent="0.3"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36:52" ht="14.4" customHeight="1" x14ac:dyDescent="0.3"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36:52" ht="14.4" customHeight="1" x14ac:dyDescent="0.3"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36:52" ht="14.4" customHeight="1" x14ac:dyDescent="0.3"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36:52" ht="14.4" customHeight="1" x14ac:dyDescent="0.3"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36:52" ht="14.4" customHeight="1" x14ac:dyDescent="0.3"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36:52" ht="14.4" customHeight="1" x14ac:dyDescent="0.3"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36:52" ht="14.4" customHeight="1" x14ac:dyDescent="0.3"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36:52" ht="14.4" customHeight="1" x14ac:dyDescent="0.3"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36:52" ht="14.4" customHeight="1" x14ac:dyDescent="0.3"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36:52" ht="14.4" customHeight="1" x14ac:dyDescent="0.3"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36:52" ht="14.4" customHeight="1" x14ac:dyDescent="0.3"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36:52" ht="14.4" customHeight="1" x14ac:dyDescent="0.3"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36:52" ht="14.4" customHeight="1" x14ac:dyDescent="0.3"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36:52" ht="14.4" customHeight="1" x14ac:dyDescent="0.3"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36:52" ht="14.4" customHeight="1" x14ac:dyDescent="0.3"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36:52" ht="14.4" customHeight="1" x14ac:dyDescent="0.3"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36:52" ht="14.4" customHeight="1" x14ac:dyDescent="0.3"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36:52" ht="14.4" customHeight="1" x14ac:dyDescent="0.3"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36:52" ht="14.4" customHeight="1" x14ac:dyDescent="0.3"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36:52" ht="14.4" customHeight="1" x14ac:dyDescent="0.3"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36:52" ht="14.4" customHeight="1" x14ac:dyDescent="0.3"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36:52" ht="14.4" customHeight="1" x14ac:dyDescent="0.3"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36:52" ht="14.4" customHeight="1" x14ac:dyDescent="0.3"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36:52" ht="14.4" customHeight="1" x14ac:dyDescent="0.3"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36:52" ht="14.4" customHeight="1" x14ac:dyDescent="0.3"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36:52" ht="14.4" customHeight="1" x14ac:dyDescent="0.3"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36:52" ht="14.4" customHeight="1" x14ac:dyDescent="0.3"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36:52" ht="14.4" customHeight="1" x14ac:dyDescent="0.3"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36:52" ht="14.4" customHeight="1" x14ac:dyDescent="0.3"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36:52" ht="14.4" customHeight="1" x14ac:dyDescent="0.3"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36:52" ht="14.4" customHeight="1" x14ac:dyDescent="0.3"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36:52" ht="14.4" customHeight="1" x14ac:dyDescent="0.3"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36:52" ht="14.4" customHeight="1" x14ac:dyDescent="0.3"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36:52" ht="14.4" customHeight="1" x14ac:dyDescent="0.3"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36:52" ht="14.4" customHeight="1" x14ac:dyDescent="0.3"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36:52" ht="14.4" customHeight="1" x14ac:dyDescent="0.3"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36:52" ht="14.4" customHeight="1" x14ac:dyDescent="0.3"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36:52" ht="14.4" customHeight="1" x14ac:dyDescent="0.3"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36:52" ht="14.4" customHeight="1" x14ac:dyDescent="0.3"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36:52" ht="14.4" customHeight="1" x14ac:dyDescent="0.3"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36:52" ht="14.4" customHeight="1" x14ac:dyDescent="0.3"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36:52" ht="14.4" customHeight="1" x14ac:dyDescent="0.3"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36:52" ht="14.4" customHeight="1" x14ac:dyDescent="0.3"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36:52" ht="14.4" customHeight="1" x14ac:dyDescent="0.3"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36:52" ht="14.4" customHeight="1" x14ac:dyDescent="0.3"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36:52" ht="14.4" customHeight="1" x14ac:dyDescent="0.3"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36:52" ht="14.4" customHeight="1" x14ac:dyDescent="0.3"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36:52" ht="14.4" customHeight="1" x14ac:dyDescent="0.3"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36:52" ht="14.4" customHeight="1" x14ac:dyDescent="0.3"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36:52" ht="14.4" customHeight="1" x14ac:dyDescent="0.3"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36:52" ht="14.4" customHeight="1" x14ac:dyDescent="0.3"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36:52" ht="14.4" customHeight="1" x14ac:dyDescent="0.3"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36:52" ht="14.4" customHeight="1" x14ac:dyDescent="0.3"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36:52" ht="14.4" customHeight="1" x14ac:dyDescent="0.3"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36:52" ht="14.4" customHeight="1" x14ac:dyDescent="0.3"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36:52" ht="14.4" customHeight="1" x14ac:dyDescent="0.3"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36:52" ht="14.4" customHeight="1" x14ac:dyDescent="0.3"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36:52" ht="14.4" customHeight="1" x14ac:dyDescent="0.3"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36:52" ht="14.4" customHeight="1" x14ac:dyDescent="0.3"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36:52" ht="14.4" customHeight="1" x14ac:dyDescent="0.3"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36:52" ht="14.4" customHeight="1" x14ac:dyDescent="0.3"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36:52" ht="14.4" customHeight="1" x14ac:dyDescent="0.3"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36:52" ht="14.4" customHeight="1" x14ac:dyDescent="0.3"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36:52" ht="14.4" customHeight="1" x14ac:dyDescent="0.3"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36:52" ht="14.4" customHeight="1" x14ac:dyDescent="0.3"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36:52" ht="14.4" customHeight="1" x14ac:dyDescent="0.3"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36:52" ht="14.4" customHeight="1" x14ac:dyDescent="0.3"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36:52" ht="14.4" customHeight="1" x14ac:dyDescent="0.3"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36:52" ht="14.4" customHeight="1" x14ac:dyDescent="0.3"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36:52" ht="14.4" customHeight="1" x14ac:dyDescent="0.3"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36:52" ht="14.4" customHeight="1" x14ac:dyDescent="0.3"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36:52" ht="14.4" customHeight="1" x14ac:dyDescent="0.3"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36:52" ht="14.4" customHeight="1" x14ac:dyDescent="0.3"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36:52" ht="14.4" customHeight="1" x14ac:dyDescent="0.3"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36:52" ht="14.4" customHeight="1" x14ac:dyDescent="0.3"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36:52" ht="14.4" customHeight="1" x14ac:dyDescent="0.3"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36:52" ht="14.4" customHeight="1" x14ac:dyDescent="0.3"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36:52" ht="14.4" customHeight="1" x14ac:dyDescent="0.3"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36:52" ht="14.4" customHeight="1" x14ac:dyDescent="0.3"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36:52" ht="14.4" customHeight="1" x14ac:dyDescent="0.3"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36:52" ht="14.4" customHeight="1" x14ac:dyDescent="0.3"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36:52" ht="14.4" customHeight="1" x14ac:dyDescent="0.3"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36:52" ht="14.4" customHeight="1" x14ac:dyDescent="0.3"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36:52" ht="14.4" customHeight="1" x14ac:dyDescent="0.3"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36:52" ht="14.4" customHeight="1" x14ac:dyDescent="0.3"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36:52" ht="14.4" customHeight="1" x14ac:dyDescent="0.3"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36:52" ht="14.4" customHeight="1" x14ac:dyDescent="0.3"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36:52" ht="14.4" customHeight="1" x14ac:dyDescent="0.3"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36:52" ht="14.4" customHeight="1" x14ac:dyDescent="0.3"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36:52" ht="14.4" customHeight="1" x14ac:dyDescent="0.3"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36:52" ht="14.4" customHeight="1" x14ac:dyDescent="0.3"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36:52" ht="14.4" customHeight="1" x14ac:dyDescent="0.3"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36:52" ht="14.4" customHeight="1" x14ac:dyDescent="0.3"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36:52" ht="14.4" customHeight="1" x14ac:dyDescent="0.3"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36:52" ht="14.4" customHeight="1" x14ac:dyDescent="0.3"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36:52" ht="14.4" customHeight="1" x14ac:dyDescent="0.3"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36:52" ht="14.4" customHeight="1" x14ac:dyDescent="0.3"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36:52" ht="14.4" customHeight="1" x14ac:dyDescent="0.3"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36:52" ht="14.4" customHeight="1" x14ac:dyDescent="0.3"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36:52" ht="14.4" customHeight="1" x14ac:dyDescent="0.3"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36:52" ht="14.4" customHeight="1" x14ac:dyDescent="0.3"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36:52" ht="14.4" customHeight="1" x14ac:dyDescent="0.3"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36:52" ht="14.4" customHeight="1" x14ac:dyDescent="0.3"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36:52" ht="14.4" customHeight="1" x14ac:dyDescent="0.3"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36:52" ht="14.4" customHeight="1" x14ac:dyDescent="0.3"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36:52" ht="14.4" customHeight="1" x14ac:dyDescent="0.3"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36:52" ht="14.4" customHeight="1" x14ac:dyDescent="0.3"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36:52" ht="14.4" customHeight="1" x14ac:dyDescent="0.3"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36:52" ht="14.4" customHeight="1" x14ac:dyDescent="0.3"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36:52" ht="14.4" customHeight="1" x14ac:dyDescent="0.3"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36:52" ht="14.4" customHeight="1" x14ac:dyDescent="0.3"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36:52" ht="14.4" customHeight="1" x14ac:dyDescent="0.3"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36:52" ht="14.4" customHeight="1" x14ac:dyDescent="0.3"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36:52" ht="14.4" customHeight="1" x14ac:dyDescent="0.3"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36:52" ht="14.4" customHeight="1" x14ac:dyDescent="0.3"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36:52" ht="14.4" customHeight="1" x14ac:dyDescent="0.3"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36:52" ht="14.4" customHeight="1" x14ac:dyDescent="0.3"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36:52" ht="14.4" customHeight="1" x14ac:dyDescent="0.3"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36:52" ht="14.4" customHeight="1" x14ac:dyDescent="0.3"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36:52" ht="14.4" customHeight="1" x14ac:dyDescent="0.3"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36:52" ht="14.4" customHeight="1" x14ac:dyDescent="0.3"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36:52" ht="14.4" customHeight="1" x14ac:dyDescent="0.3"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36:52" ht="14.4" customHeight="1" x14ac:dyDescent="0.3"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36:52" ht="14.4" customHeight="1" x14ac:dyDescent="0.3"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36:52" ht="14.4" customHeight="1" x14ac:dyDescent="0.3"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36:52" ht="14.4" customHeight="1" x14ac:dyDescent="0.3"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36:52" ht="14.4" customHeight="1" x14ac:dyDescent="0.3"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36:52" ht="14.4" customHeight="1" x14ac:dyDescent="0.3"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36:52" ht="14.4" customHeight="1" x14ac:dyDescent="0.3"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36:52" ht="14.4" customHeight="1" x14ac:dyDescent="0.3"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36:52" ht="14.4" customHeight="1" x14ac:dyDescent="0.3"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36:52" ht="14.4" customHeight="1" x14ac:dyDescent="0.3"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36:52" ht="14.4" customHeight="1" x14ac:dyDescent="0.3"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36:52" ht="14.4" customHeight="1" x14ac:dyDescent="0.3"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36:52" ht="14.4" customHeight="1" x14ac:dyDescent="0.3"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36:52" ht="14.4" customHeight="1" x14ac:dyDescent="0.3"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36:52" ht="14.4" customHeight="1" x14ac:dyDescent="0.3"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36:52" ht="14.4" customHeight="1" x14ac:dyDescent="0.3"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36:52" ht="14.4" customHeight="1" x14ac:dyDescent="0.3"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36:52" ht="14.4" customHeight="1" x14ac:dyDescent="0.3"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36:52" ht="14.4" customHeight="1" x14ac:dyDescent="0.3"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36:52" ht="14.4" customHeight="1" x14ac:dyDescent="0.3"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36:52" ht="14.4" customHeight="1" x14ac:dyDescent="0.3"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36:52" ht="14.4" customHeight="1" x14ac:dyDescent="0.3"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36:52" ht="14.4" customHeight="1" x14ac:dyDescent="0.3"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36:52" ht="14.4" customHeight="1" x14ac:dyDescent="0.3"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36:52" ht="14.4" customHeight="1" x14ac:dyDescent="0.3"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36:52" ht="14.4" customHeight="1" x14ac:dyDescent="0.3"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36:52" ht="14.4" customHeight="1" x14ac:dyDescent="0.3"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36:52" ht="14.4" customHeight="1" x14ac:dyDescent="0.3"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36:52" ht="14.4" customHeight="1" x14ac:dyDescent="0.3"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36:52" ht="14.4" customHeight="1" x14ac:dyDescent="0.3"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36:52" ht="14.4" customHeight="1" x14ac:dyDescent="0.3"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36:52" ht="14.4" customHeight="1" x14ac:dyDescent="0.3"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36:52" ht="14.4" customHeight="1" x14ac:dyDescent="0.3"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36:52" ht="14.4" customHeight="1" x14ac:dyDescent="0.3"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36:52" ht="14.4" customHeight="1" x14ac:dyDescent="0.3"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36:52" ht="14.4" customHeight="1" x14ac:dyDescent="0.3"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36:52" ht="14.4" customHeight="1" x14ac:dyDescent="0.3"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36:52" ht="14.4" customHeight="1" x14ac:dyDescent="0.3"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36:52" ht="14.4" customHeight="1" x14ac:dyDescent="0.3"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36:52" ht="14.4" customHeight="1" x14ac:dyDescent="0.3"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36:52" ht="14.4" customHeight="1" x14ac:dyDescent="0.3"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36:52" ht="14.4" customHeight="1" x14ac:dyDescent="0.3"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36:52" ht="14.4" customHeight="1" x14ac:dyDescent="0.3"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36:52" ht="14.4" customHeight="1" x14ac:dyDescent="0.3"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36:52" ht="14.4" customHeight="1" x14ac:dyDescent="0.3"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36:52" ht="14.4" customHeight="1" x14ac:dyDescent="0.3"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36:52" ht="14.4" customHeight="1" x14ac:dyDescent="0.3"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36:52" ht="14.4" customHeight="1" x14ac:dyDescent="0.3"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36:52" ht="14.4" customHeight="1" x14ac:dyDescent="0.3"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36:52" ht="14.4" customHeight="1" x14ac:dyDescent="0.3"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36:52" ht="14.4" customHeight="1" x14ac:dyDescent="0.3"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36:52" ht="14.4" customHeight="1" x14ac:dyDescent="0.3"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36:52" ht="14.4" customHeight="1" x14ac:dyDescent="0.3"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36:52" ht="14.4" customHeight="1" x14ac:dyDescent="0.3"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36:52" ht="14.4" customHeight="1" x14ac:dyDescent="0.3"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36:52" ht="14.4" customHeight="1" x14ac:dyDescent="0.3"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36:52" ht="14.4" customHeight="1" x14ac:dyDescent="0.3"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36:52" ht="14.4" customHeight="1" x14ac:dyDescent="0.3"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36:52" ht="14.4" customHeight="1" x14ac:dyDescent="0.3"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36:52" ht="14.4" customHeight="1" x14ac:dyDescent="0.3"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36:52" ht="14.4" customHeight="1" x14ac:dyDescent="0.3"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36:52" ht="14.4" customHeight="1" x14ac:dyDescent="0.3"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36:52" ht="14.4" customHeight="1" x14ac:dyDescent="0.3"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36:52" ht="14.4" customHeight="1" x14ac:dyDescent="0.3"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36:52" ht="14.4" customHeight="1" x14ac:dyDescent="0.3"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36:52" ht="14.4" customHeight="1" x14ac:dyDescent="0.3"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36:52" ht="14.4" customHeight="1" x14ac:dyDescent="0.3"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36:52" ht="14.4" customHeight="1" x14ac:dyDescent="0.3"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36:52" ht="14.4" customHeight="1" x14ac:dyDescent="0.3"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36:52" ht="14.4" customHeight="1" x14ac:dyDescent="0.3"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36:52" ht="14.4" customHeight="1" x14ac:dyDescent="0.3"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36:52" ht="14.4" customHeight="1" x14ac:dyDescent="0.3"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36:52" ht="14.4" customHeight="1" x14ac:dyDescent="0.3"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36:52" ht="14.4" customHeight="1" x14ac:dyDescent="0.3"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36:52" ht="14.4" customHeight="1" x14ac:dyDescent="0.3"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36:52" ht="14.4" customHeight="1" x14ac:dyDescent="0.3"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36:52" ht="14.4" customHeight="1" x14ac:dyDescent="0.3"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36:52" ht="14.4" customHeight="1" x14ac:dyDescent="0.3"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36:52" ht="14.4" customHeight="1" x14ac:dyDescent="0.3"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36:52" ht="14.4" customHeight="1" x14ac:dyDescent="0.3"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36:52" ht="14.4" customHeight="1" x14ac:dyDescent="0.3"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36:52" ht="14.4" customHeight="1" x14ac:dyDescent="0.3"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36:52" ht="14.4" customHeight="1" x14ac:dyDescent="0.3"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36:52" ht="14.4" customHeight="1" x14ac:dyDescent="0.3"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36:52" ht="14.4" customHeight="1" x14ac:dyDescent="0.3"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36:52" ht="14.4" customHeight="1" x14ac:dyDescent="0.3"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36:52" ht="14.4" customHeight="1" x14ac:dyDescent="0.3"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36:52" ht="14.4" customHeight="1" x14ac:dyDescent="0.3"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36:52" ht="14.4" customHeight="1" x14ac:dyDescent="0.3"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36:52" ht="14.4" customHeight="1" x14ac:dyDescent="0.3"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36:52" ht="14.4" customHeight="1" x14ac:dyDescent="0.3"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36:52" ht="14.4" customHeight="1" x14ac:dyDescent="0.3"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36:52" ht="14.4" customHeight="1" x14ac:dyDescent="0.3"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36:52" ht="14.4" customHeight="1" x14ac:dyDescent="0.3"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36:52" ht="14.4" customHeight="1" x14ac:dyDescent="0.3"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36:52" ht="14.4" customHeight="1" x14ac:dyDescent="0.3"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36:52" ht="14.4" customHeight="1" x14ac:dyDescent="0.3"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36:52" ht="14.4" customHeight="1" x14ac:dyDescent="0.3"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36:52" ht="14.4" customHeight="1" x14ac:dyDescent="0.3"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36:52" ht="14.4" customHeight="1" x14ac:dyDescent="0.3"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36:52" ht="14.4" customHeight="1" x14ac:dyDescent="0.3"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36:52" ht="14.4" customHeight="1" x14ac:dyDescent="0.3"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36:52" ht="14.4" customHeight="1" x14ac:dyDescent="0.3"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36:52" ht="14.4" customHeight="1" x14ac:dyDescent="0.3"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36:52" ht="14.4" customHeight="1" x14ac:dyDescent="0.3"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36:52" ht="14.4" customHeight="1" x14ac:dyDescent="0.3"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36:52" ht="14.4" customHeight="1" x14ac:dyDescent="0.3"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36:52" ht="14.4" customHeight="1" x14ac:dyDescent="0.3"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36:52" ht="14.4" customHeight="1" x14ac:dyDescent="0.3"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36:52" ht="14.4" customHeight="1" x14ac:dyDescent="0.3"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36:52" ht="14.4" customHeight="1" x14ac:dyDescent="0.3"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36:52" ht="14.4" customHeight="1" x14ac:dyDescent="0.3"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36:52" ht="14.4" customHeight="1" x14ac:dyDescent="0.3"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36:52" ht="14.4" customHeight="1" x14ac:dyDescent="0.3"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36:52" ht="14.4" customHeight="1" x14ac:dyDescent="0.3"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36:52" ht="14.4" customHeight="1" x14ac:dyDescent="0.3"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36:52" ht="14.4" customHeight="1" x14ac:dyDescent="0.3"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36:52" ht="14.4" customHeight="1" x14ac:dyDescent="0.3"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36:52" ht="14.4" customHeight="1" x14ac:dyDescent="0.3"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36:52" ht="14.4" customHeight="1" x14ac:dyDescent="0.3"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36:52" ht="14.4" customHeight="1" x14ac:dyDescent="0.3"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36:52" ht="14.4" customHeight="1" x14ac:dyDescent="0.3"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36:52" ht="14.4" customHeight="1" x14ac:dyDescent="0.3"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36:52" ht="14.4" customHeight="1" x14ac:dyDescent="0.3"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36:52" ht="14.4" customHeight="1" x14ac:dyDescent="0.3"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36:52" ht="14.4" customHeight="1" x14ac:dyDescent="0.3"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36:52" ht="14.4" customHeight="1" x14ac:dyDescent="0.3"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36:52" ht="14.4" customHeight="1" x14ac:dyDescent="0.3"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36:52" ht="14.4" customHeight="1" x14ac:dyDescent="0.3"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36:52" ht="14.4" customHeight="1" x14ac:dyDescent="0.3"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36:52" ht="14.4" customHeight="1" x14ac:dyDescent="0.3"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36:52" ht="14.4" customHeight="1" x14ac:dyDescent="0.3"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36:52" ht="14.4" customHeight="1" x14ac:dyDescent="0.3"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36:52" ht="14.4" customHeight="1" x14ac:dyDescent="0.3"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36:52" ht="14.4" customHeight="1" x14ac:dyDescent="0.3"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36:52" ht="14.4" customHeight="1" x14ac:dyDescent="0.3"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36:52" ht="14.4" customHeight="1" x14ac:dyDescent="0.3"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36:52" ht="14.4" customHeight="1" x14ac:dyDescent="0.3"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36:52" ht="14.4" customHeight="1" x14ac:dyDescent="0.3"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36:52" ht="14.4" customHeight="1" x14ac:dyDescent="0.3"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36:52" ht="14.4" customHeight="1" x14ac:dyDescent="0.3"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36:52" ht="14.4" customHeight="1" x14ac:dyDescent="0.3"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36:52" ht="14.4" customHeight="1" x14ac:dyDescent="0.3"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36:52" ht="14.4" customHeight="1" x14ac:dyDescent="0.3"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36:52" ht="14.4" customHeight="1" x14ac:dyDescent="0.3"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36:52" ht="14.4" customHeight="1" x14ac:dyDescent="0.3"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4" spans="36:52" ht="14.4" customHeight="1" x14ac:dyDescent="0.3"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36:52" ht="14.4" customHeight="1" x14ac:dyDescent="0.3"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36:52" ht="14.4" customHeight="1" x14ac:dyDescent="0.3"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36:52" ht="14.4" customHeight="1" x14ac:dyDescent="0.3"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36:52" ht="14.4" customHeight="1" x14ac:dyDescent="0.3"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36:52" ht="14.4" customHeight="1" x14ac:dyDescent="0.3"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3" spans="36:52" ht="14.4" customHeight="1" x14ac:dyDescent="0.3"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36:52" ht="14.4" customHeight="1" x14ac:dyDescent="0.3"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36:52" ht="14.4" customHeight="1" x14ac:dyDescent="0.3"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36:52" ht="14.4" customHeight="1" x14ac:dyDescent="0.3"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36:52" ht="14.4" customHeight="1" x14ac:dyDescent="0.3"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36:52" ht="14.4" customHeight="1" x14ac:dyDescent="0.3"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36:52" ht="14.4" customHeight="1" x14ac:dyDescent="0.3"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36:52" ht="14.4" customHeight="1" x14ac:dyDescent="0.3"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36:52" ht="14.4" customHeight="1" x14ac:dyDescent="0.3"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36:52" ht="14.4" customHeight="1" x14ac:dyDescent="0.3"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36:52" ht="14.4" customHeight="1" x14ac:dyDescent="0.3"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36:52" ht="14.4" customHeight="1" x14ac:dyDescent="0.3"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36:52" ht="14.4" customHeight="1" x14ac:dyDescent="0.3"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36:52" ht="14.4" customHeight="1" x14ac:dyDescent="0.3"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36:52" ht="14.4" customHeight="1" x14ac:dyDescent="0.3"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36:52" ht="14.4" customHeight="1" x14ac:dyDescent="0.3"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36:52" ht="14.4" customHeight="1" x14ac:dyDescent="0.3"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36:52" ht="14.4" customHeight="1" x14ac:dyDescent="0.3"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36:52" ht="14.4" customHeight="1" x14ac:dyDescent="0.3"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36:52" ht="14.4" customHeight="1" x14ac:dyDescent="0.3"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36:52" ht="14.4" customHeight="1" x14ac:dyDescent="0.3"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36:52" ht="14.4" customHeight="1" x14ac:dyDescent="0.3"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36:52" ht="14.4" customHeight="1" x14ac:dyDescent="0.3"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36:52" ht="14.4" customHeight="1" x14ac:dyDescent="0.3"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36:52" ht="14.4" customHeight="1" x14ac:dyDescent="0.3"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36:52" ht="14.4" customHeight="1" x14ac:dyDescent="0.3"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36:52" ht="14.4" customHeight="1" x14ac:dyDescent="0.3"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36:52" ht="14.4" customHeight="1" x14ac:dyDescent="0.3"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36:52" ht="14.4" customHeight="1" x14ac:dyDescent="0.3"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36:52" ht="14.4" customHeight="1" x14ac:dyDescent="0.3"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36:52" ht="14.4" customHeight="1" x14ac:dyDescent="0.3"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36:52" ht="14.4" customHeight="1" x14ac:dyDescent="0.3"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36:52" ht="14.4" customHeight="1" x14ac:dyDescent="0.3"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36:52" ht="14.4" customHeight="1" x14ac:dyDescent="0.3"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36:52" ht="14.4" customHeight="1" x14ac:dyDescent="0.3"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36:52" ht="14.4" customHeight="1" x14ac:dyDescent="0.3"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36:52" ht="14.4" customHeight="1" x14ac:dyDescent="0.3"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36:52" ht="14.4" customHeight="1" x14ac:dyDescent="0.3"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36:52" ht="14.4" customHeight="1" x14ac:dyDescent="0.3"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36:52" ht="14.4" customHeight="1" x14ac:dyDescent="0.3"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36:52" ht="14.4" customHeight="1" x14ac:dyDescent="0.3"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36:52" ht="14.4" customHeight="1" x14ac:dyDescent="0.3"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36:52" ht="14.4" customHeight="1" x14ac:dyDescent="0.3"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36:52" ht="14.4" customHeight="1" x14ac:dyDescent="0.3"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36:52" ht="14.4" customHeight="1" x14ac:dyDescent="0.3"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36:52" ht="14.4" customHeight="1" x14ac:dyDescent="0.3"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36:52" ht="14.4" customHeight="1" x14ac:dyDescent="0.3"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36:52" ht="14.4" customHeight="1" x14ac:dyDescent="0.3"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36:52" ht="14.4" customHeight="1" x14ac:dyDescent="0.3"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36:52" ht="14.4" customHeight="1" x14ac:dyDescent="0.3"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36:52" ht="14.4" customHeight="1" x14ac:dyDescent="0.3"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36:52" ht="14.4" customHeight="1" x14ac:dyDescent="0.3"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36:52" ht="14.4" customHeight="1" x14ac:dyDescent="0.3"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36:52" ht="14.4" customHeight="1" x14ac:dyDescent="0.3"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36:52" ht="14.4" customHeight="1" x14ac:dyDescent="0.3"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36:52" ht="14.4" customHeight="1" x14ac:dyDescent="0.3"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36:52" ht="14.4" customHeight="1" x14ac:dyDescent="0.3"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36:52" ht="14.4" customHeight="1" x14ac:dyDescent="0.3"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36:52" ht="14.4" customHeight="1" x14ac:dyDescent="0.3"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36:52" ht="14.4" customHeight="1" x14ac:dyDescent="0.3"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36:52" ht="14.4" customHeight="1" x14ac:dyDescent="0.3"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36:52" ht="14.4" customHeight="1" x14ac:dyDescent="0.3"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36:52" ht="14.4" customHeight="1" x14ac:dyDescent="0.3"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36:52" ht="14.4" customHeight="1" x14ac:dyDescent="0.3"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36:52" ht="14.4" customHeight="1" x14ac:dyDescent="0.3"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36:52" ht="14.4" customHeight="1" x14ac:dyDescent="0.3"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36:52" ht="14.4" customHeight="1" x14ac:dyDescent="0.3"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36:52" ht="14.4" customHeight="1" x14ac:dyDescent="0.3"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36:52" ht="14.4" customHeight="1" x14ac:dyDescent="0.3"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36:52" ht="14.4" customHeight="1" x14ac:dyDescent="0.3"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36:52" ht="14.4" customHeight="1" x14ac:dyDescent="0.3"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36:52" ht="14.4" customHeight="1" x14ac:dyDescent="0.3"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36:52" ht="14.4" customHeight="1" x14ac:dyDescent="0.3"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36:52" ht="14.4" customHeight="1" x14ac:dyDescent="0.3"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36:52" ht="14.4" customHeight="1" x14ac:dyDescent="0.3"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36:52" ht="14.4" customHeight="1" x14ac:dyDescent="0.3"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36:52" ht="14.4" customHeight="1" x14ac:dyDescent="0.3"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36:52" ht="14.4" customHeight="1" x14ac:dyDescent="0.3"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36:52" ht="14.4" customHeight="1" x14ac:dyDescent="0.3"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36:52" ht="14.4" customHeight="1" x14ac:dyDescent="0.3"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36:52" ht="14.4" customHeight="1" x14ac:dyDescent="0.3"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36:52" ht="14.4" customHeight="1" x14ac:dyDescent="0.3"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36:52" ht="14.4" customHeight="1" x14ac:dyDescent="0.3"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36:52" ht="14.4" customHeight="1" x14ac:dyDescent="0.3"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36:52" ht="14.4" customHeight="1" x14ac:dyDescent="0.3"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36:52" ht="14.4" customHeight="1" x14ac:dyDescent="0.3"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36:52" ht="14.4" customHeight="1" x14ac:dyDescent="0.3"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36:52" ht="14.4" customHeight="1" x14ac:dyDescent="0.3"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36:52" ht="14.4" customHeight="1" x14ac:dyDescent="0.3"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36:52" ht="14.4" customHeight="1" x14ac:dyDescent="0.3"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36:52" ht="14.4" customHeight="1" x14ac:dyDescent="0.3"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36:52" ht="14.4" customHeight="1" x14ac:dyDescent="0.3"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36:52" ht="14.4" customHeight="1" x14ac:dyDescent="0.3"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36:52" ht="14.4" customHeight="1" x14ac:dyDescent="0.3"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36:52" ht="14.4" customHeight="1" x14ac:dyDescent="0.3"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36:52" ht="14.4" customHeight="1" x14ac:dyDescent="0.3"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36:52" ht="14.4" customHeight="1" x14ac:dyDescent="0.3"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36:52" ht="14.4" customHeight="1" x14ac:dyDescent="0.3"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36:52" ht="14.4" customHeight="1" x14ac:dyDescent="0.3"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36:52" ht="14.4" customHeight="1" x14ac:dyDescent="0.3"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36:52" ht="14.4" customHeight="1" x14ac:dyDescent="0.3"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36:52" ht="14.4" customHeight="1" x14ac:dyDescent="0.3"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36:52" ht="14.4" customHeight="1" x14ac:dyDescent="0.3"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36:52" ht="14.4" customHeight="1" x14ac:dyDescent="0.3"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36:52" ht="14.4" customHeight="1" x14ac:dyDescent="0.3"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36:52" ht="14.4" customHeight="1" x14ac:dyDescent="0.3"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36:52" ht="14.4" customHeight="1" x14ac:dyDescent="0.3"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36:52" ht="14.4" customHeight="1" x14ac:dyDescent="0.3"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36:52" ht="14.4" customHeight="1" x14ac:dyDescent="0.3"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36:52" ht="14.4" customHeight="1" x14ac:dyDescent="0.3"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36:52" ht="14.4" customHeight="1" x14ac:dyDescent="0.3"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36:52" ht="14.4" customHeight="1" x14ac:dyDescent="0.3"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36:52" ht="14.4" customHeight="1" x14ac:dyDescent="0.3"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36:52" ht="14.4" customHeight="1" x14ac:dyDescent="0.3"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36:52" ht="14.4" customHeight="1" x14ac:dyDescent="0.3"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36:52" ht="14.4" customHeight="1" x14ac:dyDescent="0.3"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36:52" ht="14.4" customHeight="1" x14ac:dyDescent="0.3"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36:52" ht="14.4" customHeight="1" x14ac:dyDescent="0.3"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36:52" ht="14.4" customHeight="1" x14ac:dyDescent="0.3"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36:52" ht="14.4" customHeight="1" x14ac:dyDescent="0.3"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36:52" ht="14.4" customHeight="1" x14ac:dyDescent="0.3"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36:52" ht="14.4" customHeight="1" x14ac:dyDescent="0.3"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36:52" ht="14.4" customHeight="1" x14ac:dyDescent="0.3"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36:52" ht="14.4" customHeight="1" x14ac:dyDescent="0.3"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36:52" ht="14.4" customHeight="1" x14ac:dyDescent="0.3"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36:52" ht="14.4" customHeight="1" x14ac:dyDescent="0.3"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36:52" ht="14.4" customHeight="1" x14ac:dyDescent="0.3"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36:52" ht="14.4" customHeight="1" x14ac:dyDescent="0.3"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36:52" ht="14.4" customHeight="1" x14ac:dyDescent="0.3"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36:52" ht="14.4" customHeight="1" x14ac:dyDescent="0.3"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36:52" ht="14.4" customHeight="1" x14ac:dyDescent="0.3"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36:52" ht="14.4" customHeight="1" x14ac:dyDescent="0.3"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36:52" ht="14.4" customHeight="1" x14ac:dyDescent="0.3"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36:52" ht="14.4" customHeight="1" x14ac:dyDescent="0.3"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36:52" ht="14.4" customHeight="1" x14ac:dyDescent="0.3"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36:52" ht="14.4" customHeight="1" x14ac:dyDescent="0.3"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36:52" ht="14.4" customHeight="1" x14ac:dyDescent="0.3"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36:52" ht="14.4" customHeight="1" x14ac:dyDescent="0.3"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36:52" ht="14.4" customHeight="1" x14ac:dyDescent="0.3"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36:52" ht="14.4" customHeight="1" x14ac:dyDescent="0.3"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36:52" ht="14.4" customHeight="1" x14ac:dyDescent="0.3"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36:52" ht="14.4" customHeight="1" x14ac:dyDescent="0.3"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36:52" ht="14.4" customHeight="1" x14ac:dyDescent="0.3"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36:52" ht="14.4" customHeight="1" x14ac:dyDescent="0.3"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36:52" ht="14.4" customHeight="1" x14ac:dyDescent="0.3"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36:52" ht="14.4" customHeight="1" x14ac:dyDescent="0.3"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36:52" ht="14.4" customHeight="1" x14ac:dyDescent="0.3"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36:52" ht="14.4" customHeight="1" x14ac:dyDescent="0.3"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36:52" ht="14.4" customHeight="1" x14ac:dyDescent="0.3"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36:52" ht="14.4" customHeight="1" x14ac:dyDescent="0.3"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36:52" ht="14.4" customHeight="1" x14ac:dyDescent="0.3"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36:52" ht="14.4" customHeight="1" x14ac:dyDescent="0.3"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36:52" ht="14.4" customHeight="1" x14ac:dyDescent="0.3"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36:52" ht="14.4" customHeight="1" x14ac:dyDescent="0.3"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36:52" ht="14.4" customHeight="1" x14ac:dyDescent="0.3"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36:52" ht="14.4" customHeight="1" x14ac:dyDescent="0.3"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36:52" ht="14.4" customHeight="1" x14ac:dyDescent="0.3"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36:52" ht="14.4" customHeight="1" x14ac:dyDescent="0.3"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36:52" ht="14.4" customHeight="1" x14ac:dyDescent="0.3"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36:52" ht="14.4" customHeight="1" x14ac:dyDescent="0.3"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36:52" ht="14.4" customHeight="1" x14ac:dyDescent="0.3"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36:52" ht="14.4" customHeight="1" x14ac:dyDescent="0.3"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36:52" ht="14.4" customHeight="1" x14ac:dyDescent="0.3"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36:52" ht="14.4" customHeight="1" x14ac:dyDescent="0.3"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36:52" ht="14.4" customHeight="1" x14ac:dyDescent="0.3"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36:52" ht="14.4" customHeight="1" x14ac:dyDescent="0.3"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36:52" ht="14.4" customHeight="1" x14ac:dyDescent="0.3"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36:52" ht="14.4" customHeight="1" x14ac:dyDescent="0.3"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36:52" ht="14.4" customHeight="1" x14ac:dyDescent="0.3"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36:52" ht="14.4" customHeight="1" x14ac:dyDescent="0.3"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36:52" ht="14.4" customHeight="1" x14ac:dyDescent="0.3"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36:52" ht="14.4" customHeight="1" x14ac:dyDescent="0.3"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36:52" ht="14.4" customHeight="1" x14ac:dyDescent="0.3"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36:52" ht="14.4" customHeight="1" x14ac:dyDescent="0.3"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36:52" ht="14.4" customHeight="1" x14ac:dyDescent="0.3"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36:52" ht="14.4" customHeight="1" x14ac:dyDescent="0.3"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36:52" ht="14.4" customHeight="1" x14ac:dyDescent="0.3"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36:52" ht="14.4" customHeight="1" x14ac:dyDescent="0.3"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36:52" ht="14.4" customHeight="1" x14ac:dyDescent="0.3"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36:52" ht="14.4" customHeight="1" x14ac:dyDescent="0.3"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36:52" ht="14.4" customHeight="1" x14ac:dyDescent="0.3"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36:52" ht="14.4" customHeight="1" x14ac:dyDescent="0.3"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36:52" ht="14.4" customHeight="1" x14ac:dyDescent="0.3"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36:52" ht="14.4" customHeight="1" x14ac:dyDescent="0.3"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36:52" ht="14.4" customHeight="1" x14ac:dyDescent="0.3"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36:52" ht="14.4" customHeight="1" x14ac:dyDescent="0.3"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36:52" ht="14.4" customHeight="1" x14ac:dyDescent="0.3"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36:52" ht="14.4" customHeight="1" x14ac:dyDescent="0.3"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36:52" ht="14.4" customHeight="1" x14ac:dyDescent="0.3"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36:52" ht="14.4" customHeight="1" x14ac:dyDescent="0.3"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36:52" ht="14.4" customHeight="1" x14ac:dyDescent="0.3"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36:52" ht="14.4" customHeight="1" x14ac:dyDescent="0.3"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36:52" ht="14.4" customHeight="1" x14ac:dyDescent="0.3"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36:52" ht="14.4" customHeight="1" x14ac:dyDescent="0.3"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36:52" ht="14.4" customHeight="1" x14ac:dyDescent="0.3"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36:52" ht="14.4" customHeight="1" x14ac:dyDescent="0.3"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36:52" ht="14.4" customHeight="1" x14ac:dyDescent="0.3"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36:52" ht="14.4" customHeight="1" x14ac:dyDescent="0.3"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36:52" ht="14.4" customHeight="1" x14ac:dyDescent="0.3"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36:52" ht="14.4" customHeight="1" x14ac:dyDescent="0.3"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36:52" ht="14.4" customHeight="1" x14ac:dyDescent="0.3"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36:52" ht="14.4" customHeight="1" x14ac:dyDescent="0.3"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36:52" ht="14.4" customHeight="1" x14ac:dyDescent="0.3"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36:52" ht="14.4" customHeight="1" x14ac:dyDescent="0.3"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36:52" ht="14.4" customHeight="1" x14ac:dyDescent="0.3"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36:52" ht="14.4" customHeight="1" x14ac:dyDescent="0.3"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36:52" ht="14.4" customHeight="1" x14ac:dyDescent="0.3"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36:52" ht="14.4" customHeight="1" x14ac:dyDescent="0.3"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36:52" ht="14.4" customHeight="1" x14ac:dyDescent="0.3"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36:52" ht="14.4" customHeight="1" x14ac:dyDescent="0.3"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36:52" ht="14.4" customHeight="1" x14ac:dyDescent="0.3"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36:52" ht="14.4" customHeight="1" x14ac:dyDescent="0.3"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36:52" ht="14.4" customHeight="1" x14ac:dyDescent="0.3"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36:52" ht="14.4" customHeight="1" x14ac:dyDescent="0.3"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36:52" ht="14.4" customHeight="1" x14ac:dyDescent="0.3"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36:52" ht="14.4" customHeight="1" x14ac:dyDescent="0.3"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36:52" ht="14.4" customHeight="1" x14ac:dyDescent="0.3"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36:52" ht="14.4" customHeight="1" x14ac:dyDescent="0.3"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36:52" ht="14.4" customHeight="1" x14ac:dyDescent="0.3"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36:52" ht="14.4" customHeight="1" x14ac:dyDescent="0.3"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36:52" ht="14.4" customHeight="1" x14ac:dyDescent="0.3"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36:52" ht="14.4" customHeight="1" x14ac:dyDescent="0.3"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36:52" ht="14.4" customHeight="1" x14ac:dyDescent="0.3"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36:52" ht="14.4" customHeight="1" x14ac:dyDescent="0.3"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36:52" ht="14.4" customHeight="1" x14ac:dyDescent="0.3"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36:52" ht="14.4" customHeight="1" x14ac:dyDescent="0.3"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36:52" ht="14.4" customHeight="1" x14ac:dyDescent="0.3"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36:52" ht="14.4" customHeight="1" x14ac:dyDescent="0.3"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36:52" ht="14.4" customHeight="1" x14ac:dyDescent="0.3"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36:52" ht="14.4" customHeight="1" x14ac:dyDescent="0.3"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36:52" ht="14.4" customHeight="1" x14ac:dyDescent="0.3"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36:52" ht="14.4" customHeight="1" x14ac:dyDescent="0.3"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36:52" ht="14.4" customHeight="1" x14ac:dyDescent="0.3"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36:52" ht="14.4" customHeight="1" x14ac:dyDescent="0.3"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36:52" ht="14.4" customHeight="1" x14ac:dyDescent="0.3"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36:52" ht="14.4" customHeight="1" x14ac:dyDescent="0.3"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36:52" ht="14.4" customHeight="1" x14ac:dyDescent="0.3"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36:52" ht="14.4" customHeight="1" x14ac:dyDescent="0.3"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36:52" ht="14.4" customHeight="1" x14ac:dyDescent="0.3"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36:52" ht="14.4" customHeight="1" x14ac:dyDescent="0.3"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36:52" ht="14.4" customHeight="1" x14ac:dyDescent="0.3"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36:52" ht="14.4" customHeight="1" x14ac:dyDescent="0.3"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36:52" ht="14.4" customHeight="1" x14ac:dyDescent="0.3"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36:52" ht="14.4" customHeight="1" x14ac:dyDescent="0.3"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36:52" ht="14.4" customHeight="1" x14ac:dyDescent="0.3"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36:52" ht="14.4" customHeight="1" x14ac:dyDescent="0.3"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36:52" ht="14.4" customHeight="1" x14ac:dyDescent="0.3"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36:52" ht="14.4" customHeight="1" x14ac:dyDescent="0.3"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36:52" ht="14.4" customHeight="1" x14ac:dyDescent="0.3"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36:52" ht="14.4" customHeight="1" x14ac:dyDescent="0.3"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36:52" ht="14.4" customHeight="1" x14ac:dyDescent="0.3"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36:52" ht="14.4" customHeight="1" x14ac:dyDescent="0.3"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36:52" ht="14.4" customHeight="1" x14ac:dyDescent="0.3"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36:52" ht="14.4" customHeight="1" x14ac:dyDescent="0.3"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36:52" ht="14.4" customHeight="1" x14ac:dyDescent="0.3"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36:52" ht="14.4" customHeight="1" x14ac:dyDescent="0.3"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36:52" ht="14.4" customHeight="1" x14ac:dyDescent="0.3"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36:52" ht="14.4" customHeight="1" x14ac:dyDescent="0.3"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36:52" ht="14.4" customHeight="1" x14ac:dyDescent="0.3"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36:52" ht="14.4" customHeight="1" x14ac:dyDescent="0.3"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36:52" ht="14.4" customHeight="1" x14ac:dyDescent="0.3"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36:52" ht="14.4" customHeight="1" x14ac:dyDescent="0.3"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36:52" ht="14.4" customHeight="1" x14ac:dyDescent="0.3"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36:52" ht="14.4" customHeight="1" x14ac:dyDescent="0.3"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36:52" ht="14.4" customHeight="1" x14ac:dyDescent="0.3"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36:52" ht="14.4" customHeight="1" x14ac:dyDescent="0.3"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36:52" ht="14.4" customHeight="1" x14ac:dyDescent="0.3"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36:52" ht="14.4" customHeight="1" x14ac:dyDescent="0.3"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36:52" ht="14.4" customHeight="1" x14ac:dyDescent="0.3"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36:52" ht="14.4" customHeight="1" x14ac:dyDescent="0.3"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36:52" ht="14.4" customHeight="1" x14ac:dyDescent="0.3"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36:52" ht="14.4" customHeight="1" x14ac:dyDescent="0.3"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36:52" ht="14.4" customHeight="1" x14ac:dyDescent="0.3"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36:52" ht="14.4" customHeight="1" x14ac:dyDescent="0.3"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36:52" ht="14.4" customHeight="1" x14ac:dyDescent="0.3"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36:52" ht="14.4" customHeight="1" x14ac:dyDescent="0.3"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36:52" ht="14.4" customHeight="1" x14ac:dyDescent="0.3"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36:52" ht="14.4" customHeight="1" x14ac:dyDescent="0.3"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36:52" ht="14.4" customHeight="1" x14ac:dyDescent="0.3"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36:52" ht="14.4" customHeight="1" x14ac:dyDescent="0.3"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36:52" ht="14.4" customHeight="1" x14ac:dyDescent="0.3"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36:52" ht="14.4" customHeight="1" x14ac:dyDescent="0.3"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36:52" ht="14.4" customHeight="1" x14ac:dyDescent="0.3"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36:52" ht="14.4" customHeight="1" x14ac:dyDescent="0.3"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36:52" ht="14.4" customHeight="1" x14ac:dyDescent="0.3"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36:52" ht="14.4" customHeight="1" x14ac:dyDescent="0.3"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36:52" ht="14.4" customHeight="1" x14ac:dyDescent="0.3"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36:52" ht="14.4" customHeight="1" x14ac:dyDescent="0.3"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36:52" ht="14.4" customHeight="1" x14ac:dyDescent="0.3"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36:52" ht="14.4" customHeight="1" x14ac:dyDescent="0.3"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36:52" ht="14.4" customHeight="1" x14ac:dyDescent="0.3"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36:52" ht="14.4" customHeight="1" x14ac:dyDescent="0.3"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36:52" ht="14.4" customHeight="1" x14ac:dyDescent="0.3"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36:52" ht="14.4" customHeight="1" x14ac:dyDescent="0.3"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36:52" ht="14.4" customHeight="1" x14ac:dyDescent="0.3"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36:52" ht="14.4" customHeight="1" x14ac:dyDescent="0.3"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36:52" ht="14.4" customHeight="1" x14ac:dyDescent="0.3"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36:52" ht="14.4" customHeight="1" x14ac:dyDescent="0.3"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36:52" ht="14.4" customHeight="1" x14ac:dyDescent="0.3"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36:52" ht="14.4" customHeight="1" x14ac:dyDescent="0.3"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36:52" ht="14.4" customHeight="1" x14ac:dyDescent="0.3"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36:52" ht="14.4" customHeight="1" x14ac:dyDescent="0.3"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36:52" ht="14.4" customHeight="1" x14ac:dyDescent="0.3"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36:52" ht="14.4" customHeight="1" x14ac:dyDescent="0.3"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36:52" ht="14.4" customHeight="1" x14ac:dyDescent="0.3"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36:52" ht="14.4" customHeight="1" x14ac:dyDescent="0.3"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36:52" ht="14.4" customHeight="1" x14ac:dyDescent="0.3"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36:52" ht="14.4" customHeight="1" x14ac:dyDescent="0.3"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36:52" ht="14.4" customHeight="1" x14ac:dyDescent="0.3"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36:52" ht="14.4" customHeight="1" x14ac:dyDescent="0.3"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36:52" ht="14.4" customHeight="1" x14ac:dyDescent="0.3"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36:52" ht="14.4" customHeight="1" x14ac:dyDescent="0.3"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36:52" ht="14.4" customHeight="1" x14ac:dyDescent="0.3"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36:52" ht="14.4" customHeight="1" x14ac:dyDescent="0.3"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36:52" ht="14.4" customHeight="1" x14ac:dyDescent="0.3"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36:52" ht="14.4" customHeight="1" x14ac:dyDescent="0.3"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36:52" ht="14.4" customHeight="1" x14ac:dyDescent="0.3"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36:52" ht="14.4" customHeight="1" x14ac:dyDescent="0.3"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36:52" ht="14.4" customHeight="1" x14ac:dyDescent="0.3"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36:52" ht="14.4" customHeight="1" x14ac:dyDescent="0.3"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36:52" ht="14.4" customHeight="1" x14ac:dyDescent="0.3"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36:52" ht="14.4" customHeight="1" x14ac:dyDescent="0.3"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36:52" ht="14.4" customHeight="1" x14ac:dyDescent="0.3"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36:52" ht="14.4" customHeight="1" x14ac:dyDescent="0.3"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36:52" ht="14.4" customHeight="1" x14ac:dyDescent="0.3"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36:52" ht="14.4" customHeight="1" x14ac:dyDescent="0.3"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36:52" ht="14.4" customHeight="1" x14ac:dyDescent="0.3"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36:52" ht="14.4" customHeight="1" x14ac:dyDescent="0.3"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36:52" ht="14.4" customHeight="1" x14ac:dyDescent="0.3"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36:52" ht="14.4" customHeight="1" x14ac:dyDescent="0.3"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36:52" ht="14.4" customHeight="1" x14ac:dyDescent="0.3"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36:52" ht="14.4" customHeight="1" x14ac:dyDescent="0.3"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36:52" ht="14.4" customHeight="1" x14ac:dyDescent="0.3"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36:52" ht="14.4" customHeight="1" x14ac:dyDescent="0.3"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36:52" ht="14.4" customHeight="1" x14ac:dyDescent="0.3"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36:52" ht="14.4" customHeight="1" x14ac:dyDescent="0.3"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36:52" ht="14.4" customHeight="1" x14ac:dyDescent="0.3"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36:52" ht="14.4" customHeight="1" x14ac:dyDescent="0.3"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36:52" ht="14.4" customHeight="1" x14ac:dyDescent="0.3"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36:52" ht="14.4" customHeight="1" x14ac:dyDescent="0.3"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36:52" ht="14.4" customHeight="1" x14ac:dyDescent="0.3"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36:52" ht="14.4" customHeight="1" x14ac:dyDescent="0.3"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36:52" ht="14.4" customHeight="1" x14ac:dyDescent="0.3"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36:52" ht="14.4" customHeight="1" x14ac:dyDescent="0.3"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36:52" ht="14.4" customHeight="1" x14ac:dyDescent="0.3"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36:52" ht="14.4" customHeight="1" x14ac:dyDescent="0.3"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36:52" ht="14.4" customHeight="1" x14ac:dyDescent="0.3"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36:52" ht="14.4" customHeight="1" x14ac:dyDescent="0.3"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36:52" ht="14.4" customHeight="1" x14ac:dyDescent="0.3"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36:52" ht="14.4" customHeight="1" x14ac:dyDescent="0.3"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36:52" ht="14.4" customHeight="1" x14ac:dyDescent="0.3"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36:52" ht="14.4" customHeight="1" x14ac:dyDescent="0.3"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36:52" ht="14.4" customHeight="1" x14ac:dyDescent="0.3"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36:52" ht="14.4" customHeight="1" x14ac:dyDescent="0.3"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36:52" ht="14.4" customHeight="1" x14ac:dyDescent="0.3"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36:52" ht="14.4" customHeight="1" x14ac:dyDescent="0.3"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36:52" ht="14.4" customHeight="1" x14ac:dyDescent="0.3"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36:52" ht="14.4" customHeight="1" x14ac:dyDescent="0.3"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36:52" ht="14.4" customHeight="1" x14ac:dyDescent="0.3"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36:52" ht="14.4" customHeight="1" x14ac:dyDescent="0.3"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36:52" ht="14.4" customHeight="1" x14ac:dyDescent="0.3"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36:52" ht="14.4" customHeight="1" x14ac:dyDescent="0.3"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36:52" ht="14.4" customHeight="1" x14ac:dyDescent="0.3"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36:52" ht="14.4" customHeight="1" x14ac:dyDescent="0.3"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36:52" ht="14.4" customHeight="1" x14ac:dyDescent="0.3"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36:52" ht="14.4" customHeight="1" x14ac:dyDescent="0.3"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36:52" ht="14.4" customHeight="1" x14ac:dyDescent="0.3"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36:52" ht="14.4" customHeight="1" x14ac:dyDescent="0.3"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36:52" ht="14.4" customHeight="1" x14ac:dyDescent="0.3"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36:52" ht="14.4" customHeight="1" x14ac:dyDescent="0.3"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36:52" ht="14.4" customHeight="1" x14ac:dyDescent="0.3"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36:52" ht="14.4" customHeight="1" x14ac:dyDescent="0.3"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36:52" ht="14.4" customHeight="1" x14ac:dyDescent="0.3"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36:52" ht="14.4" customHeight="1" x14ac:dyDescent="0.3"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36:52" ht="14.4" customHeight="1" x14ac:dyDescent="0.3"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36:52" ht="14.4" customHeight="1" x14ac:dyDescent="0.3"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36:52" ht="14.4" customHeight="1" x14ac:dyDescent="0.3"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36:52" ht="14.4" customHeight="1" x14ac:dyDescent="0.3"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36:52" ht="14.4" customHeight="1" x14ac:dyDescent="0.3"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36:52" ht="14.4" customHeight="1" x14ac:dyDescent="0.3"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36:52" ht="14.4" customHeight="1" x14ac:dyDescent="0.3"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36:52" ht="14.4" customHeight="1" x14ac:dyDescent="0.3"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36:52" ht="14.4" customHeight="1" x14ac:dyDescent="0.3"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36:52" ht="14.4" customHeight="1" x14ac:dyDescent="0.3"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36:52" ht="14.4" customHeight="1" x14ac:dyDescent="0.3"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36:52" ht="14.4" customHeight="1" x14ac:dyDescent="0.3"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36:52" ht="14.4" customHeight="1" x14ac:dyDescent="0.3"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36:52" ht="14.4" customHeight="1" x14ac:dyDescent="0.3"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36:52" ht="14.4" customHeight="1" x14ac:dyDescent="0.3"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36:52" ht="14.4" customHeight="1" x14ac:dyDescent="0.3"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36:52" ht="14.4" customHeight="1" x14ac:dyDescent="0.3"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36:52" ht="14.4" customHeight="1" x14ac:dyDescent="0.3"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36:52" ht="14.4" customHeight="1" x14ac:dyDescent="0.3"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36:52" ht="14.4" customHeight="1" x14ac:dyDescent="0.3"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36:52" ht="14.4" customHeight="1" x14ac:dyDescent="0.3"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36:52" ht="14.4" customHeight="1" x14ac:dyDescent="0.3"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36:52" ht="14.4" customHeight="1" x14ac:dyDescent="0.3"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36:52" ht="14.4" customHeight="1" x14ac:dyDescent="0.3"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36:52" ht="14.4" customHeight="1" x14ac:dyDescent="0.3"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36:52" ht="14.4" customHeight="1" x14ac:dyDescent="0.3"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36:52" ht="14.4" customHeight="1" x14ac:dyDescent="0.3"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36:52" ht="14.4" customHeight="1" x14ac:dyDescent="0.3"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36:52" ht="14.4" customHeight="1" x14ac:dyDescent="0.3"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36:52" ht="14.4" customHeight="1" x14ac:dyDescent="0.3"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36:52" ht="14.4" customHeight="1" x14ac:dyDescent="0.3"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36:52" ht="14.4" customHeight="1" x14ac:dyDescent="0.3"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36:52" ht="14.4" customHeight="1" x14ac:dyDescent="0.3"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36:52" ht="14.4" customHeight="1" x14ac:dyDescent="0.3"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36:52" ht="14.4" customHeight="1" x14ac:dyDescent="0.3"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36:52" ht="14.4" customHeight="1" x14ac:dyDescent="0.3"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36:52" ht="14.4" customHeight="1" x14ac:dyDescent="0.3"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36:52" ht="14.4" customHeight="1" x14ac:dyDescent="0.3"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36:52" ht="14.4" customHeight="1" x14ac:dyDescent="0.3"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36:52" ht="14.4" customHeight="1" x14ac:dyDescent="0.3"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36:52" ht="14.4" customHeight="1" x14ac:dyDescent="0.3"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36:52" ht="14.4" customHeight="1" x14ac:dyDescent="0.3"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36:52" ht="14.4" customHeight="1" x14ac:dyDescent="0.3"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36:52" ht="14.4" customHeight="1" x14ac:dyDescent="0.3"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36:52" ht="14.4" customHeight="1" x14ac:dyDescent="0.3"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36:52" ht="14.4" customHeight="1" x14ac:dyDescent="0.3"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36:52" ht="14.4" customHeight="1" x14ac:dyDescent="0.3"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36:52" ht="14.4" customHeight="1" x14ac:dyDescent="0.3"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36:52" ht="14.4" customHeight="1" x14ac:dyDescent="0.3"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36:52" ht="14.4" customHeight="1" x14ac:dyDescent="0.3"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36:52" ht="14.4" customHeight="1" x14ac:dyDescent="0.3"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36:52" ht="14.4" customHeight="1" x14ac:dyDescent="0.3"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36:52" ht="14.4" customHeight="1" x14ac:dyDescent="0.3"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36:52" ht="14.4" customHeight="1" x14ac:dyDescent="0.3"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36:52" ht="14.4" customHeight="1" x14ac:dyDescent="0.3"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36:52" ht="14.4" customHeight="1" x14ac:dyDescent="0.3"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36:52" ht="14.4" customHeight="1" x14ac:dyDescent="0.3"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36:52" ht="14.4" customHeight="1" x14ac:dyDescent="0.3"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36:52" ht="14.4" customHeight="1" x14ac:dyDescent="0.3"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36:52" ht="14.4" customHeight="1" x14ac:dyDescent="0.3"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36:52" ht="14.4" customHeight="1" x14ac:dyDescent="0.3"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36:52" ht="14.4" customHeight="1" x14ac:dyDescent="0.3"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36:52" ht="14.4" customHeight="1" x14ac:dyDescent="0.3"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36:52" ht="14.4" customHeight="1" x14ac:dyDescent="0.3"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36:52" ht="14.4" customHeight="1" x14ac:dyDescent="0.3"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36:52" ht="14.4" customHeight="1" x14ac:dyDescent="0.3"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36:52" ht="14.4" customHeight="1" x14ac:dyDescent="0.3"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36:52" ht="14.4" customHeight="1" x14ac:dyDescent="0.3"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36:52" ht="14.4" customHeight="1" x14ac:dyDescent="0.3"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36:52" ht="14.4" customHeight="1" x14ac:dyDescent="0.3"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36:52" ht="14.4" customHeight="1" x14ac:dyDescent="0.3"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36:52" ht="14.4" customHeight="1" x14ac:dyDescent="0.3"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36:52" ht="14.4" customHeight="1" x14ac:dyDescent="0.3"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36:52" ht="14.4" customHeight="1" x14ac:dyDescent="0.3"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36:52" ht="14.4" customHeight="1" x14ac:dyDescent="0.3"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36:52" ht="14.4" customHeight="1" x14ac:dyDescent="0.3"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36:52" ht="14.4" customHeight="1" x14ac:dyDescent="0.3"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36:52" ht="14.4" customHeight="1" x14ac:dyDescent="0.3"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36:52" ht="14.4" customHeight="1" x14ac:dyDescent="0.3"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36:52" ht="14.4" customHeight="1" x14ac:dyDescent="0.3"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36:52" ht="14.4" customHeight="1" x14ac:dyDescent="0.3"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36:52" ht="14.4" customHeight="1" x14ac:dyDescent="0.3"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36:52" ht="14.4" customHeight="1" x14ac:dyDescent="0.3"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36:52" ht="14.4" customHeight="1" x14ac:dyDescent="0.3"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36:52" ht="14.4" customHeight="1" x14ac:dyDescent="0.3"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36:52" ht="14.4" customHeight="1" x14ac:dyDescent="0.3"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36:52" ht="14.4" customHeight="1" x14ac:dyDescent="0.3"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36:52" ht="14.4" customHeight="1" x14ac:dyDescent="0.3"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36:52" ht="14.4" customHeight="1" x14ac:dyDescent="0.3"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36:52" ht="14.4" customHeight="1" x14ac:dyDescent="0.3"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36:52" ht="14.4" customHeight="1" x14ac:dyDescent="0.3"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36:52" ht="14.4" customHeight="1" x14ac:dyDescent="0.3"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36:52" ht="14.4" customHeight="1" x14ac:dyDescent="0.3"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36:52" ht="14.4" customHeight="1" x14ac:dyDescent="0.3"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36:52" ht="14.4" customHeight="1" x14ac:dyDescent="0.3"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36:52" ht="14.4" customHeight="1" x14ac:dyDescent="0.3"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36:52" ht="14.4" customHeight="1" x14ac:dyDescent="0.3"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36:52" ht="14.4" customHeight="1" x14ac:dyDescent="0.3"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36:52" ht="14.4" customHeight="1" x14ac:dyDescent="0.3"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36:52" ht="14.4" customHeight="1" x14ac:dyDescent="0.3"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36:52" ht="14.4" customHeight="1" x14ac:dyDescent="0.3"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36:52" ht="14.4" customHeight="1" x14ac:dyDescent="0.3"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36:52" ht="14.4" customHeight="1" x14ac:dyDescent="0.3"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36:52" ht="14.4" customHeight="1" x14ac:dyDescent="0.3"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36:52" ht="14.4" customHeight="1" x14ac:dyDescent="0.3"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36:52" ht="14.4" customHeight="1" x14ac:dyDescent="0.3"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36:52" ht="14.4" customHeight="1" x14ac:dyDescent="0.3"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36:52" ht="14.4" customHeight="1" x14ac:dyDescent="0.3"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36:52" ht="14.4" customHeight="1" x14ac:dyDescent="0.3"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36:52" ht="14.4" customHeight="1" x14ac:dyDescent="0.3"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36:52" ht="14.4" customHeight="1" x14ac:dyDescent="0.3"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36:52" ht="14.4" customHeight="1" x14ac:dyDescent="0.3"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36:52" ht="14.4" customHeight="1" x14ac:dyDescent="0.3"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36:52" ht="14.4" customHeight="1" x14ac:dyDescent="0.3"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36:52" ht="14.4" customHeight="1" x14ac:dyDescent="0.3"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36:52" ht="14.4" customHeight="1" x14ac:dyDescent="0.3"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36:52" ht="14.4" customHeight="1" x14ac:dyDescent="0.3"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36:52" ht="14.4" customHeight="1" x14ac:dyDescent="0.3"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36:52" ht="14.4" customHeight="1" x14ac:dyDescent="0.3"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36:52" ht="14.4" customHeight="1" x14ac:dyDescent="0.3"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36:52" ht="14.4" customHeight="1" x14ac:dyDescent="0.3"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36:52" ht="14.4" customHeight="1" x14ac:dyDescent="0.3"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36:52" ht="14.4" customHeight="1" x14ac:dyDescent="0.3"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36:52" ht="14.4" customHeight="1" x14ac:dyDescent="0.3"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36:52" ht="14.4" customHeight="1" x14ac:dyDescent="0.3"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36:52" ht="14.4" customHeight="1" x14ac:dyDescent="0.3"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36:52" ht="14.4" customHeight="1" x14ac:dyDescent="0.3"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36:52" ht="14.4" customHeight="1" x14ac:dyDescent="0.3"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36:52" ht="14.4" customHeight="1" x14ac:dyDescent="0.3"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36:52" ht="14.4" customHeight="1" x14ac:dyDescent="0.3"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36:52" ht="14.4" customHeight="1" x14ac:dyDescent="0.3"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36:52" ht="14.4" customHeight="1" x14ac:dyDescent="0.3"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36:52" ht="14.4" customHeight="1" x14ac:dyDescent="0.3"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36:52" ht="14.4" customHeight="1" x14ac:dyDescent="0.3"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36:52" ht="14.4" customHeight="1" x14ac:dyDescent="0.3"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36:52" ht="14.4" customHeight="1" x14ac:dyDescent="0.3"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36:52" ht="14.4" customHeight="1" x14ac:dyDescent="0.3"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36:52" ht="14.4" customHeight="1" x14ac:dyDescent="0.3"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36:52" ht="14.4" customHeight="1" x14ac:dyDescent="0.3"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36:52" ht="14.4" customHeight="1" x14ac:dyDescent="0.3"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36:52" ht="14.4" customHeight="1" x14ac:dyDescent="0.3"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36:52" ht="14.4" customHeight="1" x14ac:dyDescent="0.3"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36:52" ht="14.4" customHeight="1" x14ac:dyDescent="0.3"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36:52" ht="14.4" customHeight="1" x14ac:dyDescent="0.3"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36:52" ht="14.4" customHeight="1" x14ac:dyDescent="0.3"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36:52" ht="14.4" customHeight="1" x14ac:dyDescent="0.3"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36:52" ht="14.4" customHeight="1" x14ac:dyDescent="0.3"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36:52" ht="14.4" customHeight="1" x14ac:dyDescent="0.3"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36:52" ht="14.4" customHeight="1" x14ac:dyDescent="0.3"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36:52" ht="14.4" customHeight="1" x14ac:dyDescent="0.3"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36:52" ht="14.4" customHeight="1" x14ac:dyDescent="0.3"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36:52" ht="14.4" customHeight="1" x14ac:dyDescent="0.3"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36:52" ht="14.4" customHeight="1" x14ac:dyDescent="0.3"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36:52" ht="14.4" customHeight="1" x14ac:dyDescent="0.3"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36:52" ht="14.4" customHeight="1" x14ac:dyDescent="0.3"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36:52" ht="14.4" customHeight="1" x14ac:dyDescent="0.3"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36:52" ht="14.4" customHeight="1" x14ac:dyDescent="0.3"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36:52" ht="14.4" customHeight="1" x14ac:dyDescent="0.3"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36:52" ht="14.4" customHeight="1" x14ac:dyDescent="0.3"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36:52" ht="14.4" customHeight="1" x14ac:dyDescent="0.3"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36:52" ht="14.4" customHeight="1" x14ac:dyDescent="0.3"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36:52" ht="14.4" customHeight="1" x14ac:dyDescent="0.3"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36:52" ht="14.4" customHeight="1" x14ac:dyDescent="0.3"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36:52" ht="14.4" customHeight="1" x14ac:dyDescent="0.3"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36:52" ht="14.4" customHeight="1" x14ac:dyDescent="0.3"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36:52" ht="14.4" customHeight="1" x14ac:dyDescent="0.3"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36:52" ht="14.4" customHeight="1" x14ac:dyDescent="0.3"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36:52" ht="14.4" customHeight="1" x14ac:dyDescent="0.3"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36:52" ht="14.4" customHeight="1" x14ac:dyDescent="0.3"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36:52" ht="14.4" customHeight="1" x14ac:dyDescent="0.3"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36:52" ht="14.4" customHeight="1" x14ac:dyDescent="0.3"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36:52" ht="14.4" customHeight="1" x14ac:dyDescent="0.3"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36:52" ht="14.4" customHeight="1" x14ac:dyDescent="0.3"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36:52" ht="14.4" customHeight="1" x14ac:dyDescent="0.3"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36:52" ht="14.4" customHeight="1" x14ac:dyDescent="0.3"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36:52" ht="14.4" customHeight="1" x14ac:dyDescent="0.3"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36:52" ht="14.4" customHeight="1" x14ac:dyDescent="0.3"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36:52" ht="14.4" customHeight="1" x14ac:dyDescent="0.3"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36:52" ht="14.4" customHeight="1" x14ac:dyDescent="0.3"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36:52" ht="14.4" customHeight="1" x14ac:dyDescent="0.3"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36:52" ht="14.4" customHeight="1" x14ac:dyDescent="0.3"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36:52" ht="14.4" customHeight="1" x14ac:dyDescent="0.3"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36:52" ht="14.4" customHeight="1" x14ac:dyDescent="0.3"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36:52" ht="14.4" customHeight="1" x14ac:dyDescent="0.3"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36:52" ht="14.4" customHeight="1" x14ac:dyDescent="0.3"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36:52" ht="14.4" customHeight="1" x14ac:dyDescent="0.3"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36:52" ht="14.4" customHeight="1" x14ac:dyDescent="0.3"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36:52" ht="14.4" customHeight="1" x14ac:dyDescent="0.3"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36:52" ht="14.4" customHeight="1" x14ac:dyDescent="0.3"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36:52" ht="14.4" customHeight="1" x14ac:dyDescent="0.3"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36:52" ht="14.4" customHeight="1" x14ac:dyDescent="0.3"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36:52" ht="14.4" customHeight="1" x14ac:dyDescent="0.3"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36:52" ht="14.4" customHeight="1" x14ac:dyDescent="0.3"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36:52" ht="14.4" customHeight="1" x14ac:dyDescent="0.3"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36:52" ht="14.4" customHeight="1" x14ac:dyDescent="0.3"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36:52" ht="14.4" customHeight="1" x14ac:dyDescent="0.3"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36:52" ht="14.4" customHeight="1" x14ac:dyDescent="0.3"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36:52" ht="14.4" customHeight="1" x14ac:dyDescent="0.3"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36:52" ht="14.4" customHeight="1" x14ac:dyDescent="0.3"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36:52" ht="14.4" customHeight="1" x14ac:dyDescent="0.3"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36:52" ht="14.4" customHeight="1" x14ac:dyDescent="0.3"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36:52" ht="14.4" customHeight="1" x14ac:dyDescent="0.3"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36:52" ht="14.4" customHeight="1" x14ac:dyDescent="0.3"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36:52" ht="14.4" customHeight="1" x14ac:dyDescent="0.3"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36:52" ht="14.4" customHeight="1" x14ac:dyDescent="0.3"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36:52" ht="14.4" customHeight="1" x14ac:dyDescent="0.3"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36:52" ht="14.4" customHeight="1" x14ac:dyDescent="0.3"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36:52" ht="14.4" customHeight="1" x14ac:dyDescent="0.3"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36:52" ht="14.4" customHeight="1" x14ac:dyDescent="0.3"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36:52" ht="14.4" customHeight="1" x14ac:dyDescent="0.3"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36:52" ht="14.4" customHeight="1" x14ac:dyDescent="0.3"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36:52" ht="14.4" customHeight="1" x14ac:dyDescent="0.3"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36:52" ht="14.4" customHeight="1" x14ac:dyDescent="0.3"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36:52" ht="14.4" customHeight="1" x14ac:dyDescent="0.3"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36:52" ht="14.4" customHeight="1" x14ac:dyDescent="0.3"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36:52" ht="14.4" customHeight="1" x14ac:dyDescent="0.3"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36:52" ht="14.4" customHeight="1" x14ac:dyDescent="0.3"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36:52" ht="14.4" customHeight="1" x14ac:dyDescent="0.3"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36:52" ht="14.4" customHeight="1" x14ac:dyDescent="0.3"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36:52" ht="14.4" customHeight="1" x14ac:dyDescent="0.3"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36:52" ht="14.4" customHeight="1" x14ac:dyDescent="0.3"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36:52" ht="14.4" customHeight="1" x14ac:dyDescent="0.3"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36:52" ht="14.4" customHeight="1" x14ac:dyDescent="0.3"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36:52" ht="14.4" customHeight="1" x14ac:dyDescent="0.3"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36:52" ht="14.4" customHeight="1" x14ac:dyDescent="0.3"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36:52" ht="14.4" customHeight="1" x14ac:dyDescent="0.3"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06" customFormat="1" ht="14.4" customHeight="1" x14ac:dyDescent="0.3">
      <c r="A13486" s="26"/>
      <c r="B13486" s="26"/>
      <c r="C13486" s="26"/>
      <c r="D13486" s="25"/>
      <c r="E13486" s="25"/>
      <c r="F13486" s="26"/>
      <c r="G13486" s="26"/>
      <c r="H13486" s="23"/>
      <c r="I13486" s="23"/>
      <c r="J13486" s="23"/>
      <c r="K13486" s="23"/>
      <c r="L13486" s="23"/>
      <c r="M13486" s="23"/>
      <c r="N13486" s="23"/>
      <c r="O13486" s="23"/>
      <c r="P13486" s="23"/>
      <c r="Q13486" s="23"/>
      <c r="R13486" s="23"/>
      <c r="S13486" s="23"/>
      <c r="T13486" s="23"/>
      <c r="U13486" s="23"/>
      <c r="V13486" s="23"/>
      <c r="W13486" s="23"/>
      <c r="X13486" s="23"/>
      <c r="Y13486" s="23"/>
      <c r="Z13486" s="23"/>
      <c r="AA13486" s="23"/>
      <c r="AB13486" s="23"/>
      <c r="AC13486" s="27"/>
      <c r="AD13486" s="20"/>
      <c r="AE13486" s="20"/>
      <c r="AF13486" s="20"/>
      <c r="AG13486" s="20"/>
    </row>
    <row r="13487" spans="1:52" s="106" customFormat="1" ht="14.4" customHeight="1" x14ac:dyDescent="0.3">
      <c r="A13487" s="26"/>
      <c r="B13487" s="26"/>
      <c r="C13487" s="26"/>
      <c r="D13487" s="25"/>
      <c r="E13487" s="25"/>
      <c r="F13487" s="26"/>
      <c r="G13487" s="26"/>
      <c r="H13487" s="23"/>
      <c r="I13487" s="23"/>
      <c r="J13487" s="23"/>
      <c r="K13487" s="23"/>
      <c r="L13487" s="23"/>
      <c r="M13487" s="23"/>
      <c r="N13487" s="23"/>
      <c r="O13487" s="23"/>
      <c r="P13487" s="23"/>
      <c r="Q13487" s="23"/>
      <c r="R13487" s="23"/>
      <c r="S13487" s="23"/>
      <c r="T13487" s="23"/>
      <c r="U13487" s="23"/>
      <c r="V13487" s="23"/>
      <c r="W13487" s="23"/>
      <c r="X13487" s="23"/>
      <c r="Y13487" s="23"/>
      <c r="Z13487" s="23"/>
      <c r="AA13487" s="23"/>
      <c r="AB13487" s="23"/>
      <c r="AC13487" s="27"/>
      <c r="AD13487" s="20"/>
      <c r="AE13487" s="20"/>
      <c r="AF13487" s="20"/>
      <c r="AG13487" s="20"/>
    </row>
    <row r="13488" spans="1:52" ht="14.4" customHeight="1" x14ac:dyDescent="0.3"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36:52" ht="14.4" customHeight="1" x14ac:dyDescent="0.3"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36:52" ht="14.4" customHeight="1" x14ac:dyDescent="0.3"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36:52" ht="14.4" customHeight="1" x14ac:dyDescent="0.3"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36:52" ht="14.4" customHeight="1" x14ac:dyDescent="0.3"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36:52" ht="14.4" customHeight="1" x14ac:dyDescent="0.3"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36:52" ht="14.4" customHeight="1" x14ac:dyDescent="0.3"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36:52" ht="14.4" customHeight="1" x14ac:dyDescent="0.3"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36:52" ht="14.4" customHeight="1" x14ac:dyDescent="0.3"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36:52" ht="14.4" customHeight="1" x14ac:dyDescent="0.3"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36:52" ht="14.4" customHeight="1" x14ac:dyDescent="0.3"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36:52" ht="14.4" customHeight="1" x14ac:dyDescent="0.3"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36:52" ht="14.4" customHeight="1" x14ac:dyDescent="0.3"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36:52" ht="14.4" customHeight="1" x14ac:dyDescent="0.3"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36:52" ht="14.4" customHeight="1" x14ac:dyDescent="0.3"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36:52" ht="14.4" customHeight="1" x14ac:dyDescent="0.3"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36:52" ht="14.4" customHeight="1" x14ac:dyDescent="0.3"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36:52" ht="14.4" customHeight="1" x14ac:dyDescent="0.3"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36:52" ht="14.4" customHeight="1" x14ac:dyDescent="0.3"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36:52" ht="14.4" customHeight="1" x14ac:dyDescent="0.3"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36:52" ht="14.4" customHeight="1" x14ac:dyDescent="0.3"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36:52" ht="14.4" customHeight="1" x14ac:dyDescent="0.3"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36:52" ht="14.4" customHeight="1" x14ac:dyDescent="0.3"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36:52" ht="14.4" customHeight="1" x14ac:dyDescent="0.3"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36:52" ht="14.4" customHeight="1" x14ac:dyDescent="0.3"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36:52" ht="14.4" customHeight="1" x14ac:dyDescent="0.3"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36:52" ht="14.4" customHeight="1" x14ac:dyDescent="0.3"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36:52" ht="14.4" customHeight="1" x14ac:dyDescent="0.3"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36:52" ht="14.4" customHeight="1" x14ac:dyDescent="0.3"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36:52" ht="14.4" customHeight="1" x14ac:dyDescent="0.3"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36:52" ht="14.4" customHeight="1" x14ac:dyDescent="0.3"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36:52" ht="14.4" customHeight="1" x14ac:dyDescent="0.3"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36:52" ht="14.4" customHeight="1" x14ac:dyDescent="0.3"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36:52" ht="14.4" customHeight="1" x14ac:dyDescent="0.3"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36:52" ht="14.4" customHeight="1" x14ac:dyDescent="0.3"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36:52" ht="14.4" customHeight="1" x14ac:dyDescent="0.3"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36:52" ht="14.4" customHeight="1" x14ac:dyDescent="0.3"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36:52" ht="14.4" customHeight="1" x14ac:dyDescent="0.3"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36:52" ht="14.4" customHeight="1" x14ac:dyDescent="0.3"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36:52" ht="14.4" customHeight="1" x14ac:dyDescent="0.3"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36:52" ht="14.4" customHeight="1" x14ac:dyDescent="0.3"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36:52" ht="14.4" customHeight="1" x14ac:dyDescent="0.3"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36:52" ht="14.4" customHeight="1" x14ac:dyDescent="0.3"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36:52" ht="14.4" customHeight="1" x14ac:dyDescent="0.3"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36:52" ht="14.4" customHeight="1" x14ac:dyDescent="0.3"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36:52" ht="14.4" customHeight="1" x14ac:dyDescent="0.3"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36:52" ht="14.4" customHeight="1" x14ac:dyDescent="0.3"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36:52" ht="14.4" customHeight="1" x14ac:dyDescent="0.3"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36:52" ht="14.4" customHeight="1" x14ac:dyDescent="0.3"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36:52" ht="14.4" customHeight="1" x14ac:dyDescent="0.3"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36:52" ht="14.4" customHeight="1" x14ac:dyDescent="0.3"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36:52" ht="14.4" customHeight="1" x14ac:dyDescent="0.3"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36:52" ht="14.4" customHeight="1" x14ac:dyDescent="0.3"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36:52" ht="14.4" customHeight="1" x14ac:dyDescent="0.3"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36:52" ht="14.4" customHeight="1" x14ac:dyDescent="0.3"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36:52" ht="14.4" customHeight="1" x14ac:dyDescent="0.3"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36:52" ht="14.4" customHeight="1" x14ac:dyDescent="0.3"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36:52" ht="14.4" customHeight="1" x14ac:dyDescent="0.3"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36:52" ht="14.4" customHeight="1" x14ac:dyDescent="0.3"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36:52" ht="14.4" customHeight="1" x14ac:dyDescent="0.3"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36:52" ht="14.4" customHeight="1" x14ac:dyDescent="0.3"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36:52" ht="14.4" customHeight="1" x14ac:dyDescent="0.3"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36:52" ht="14.4" customHeight="1" x14ac:dyDescent="0.3"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36:52" ht="14.4" customHeight="1" x14ac:dyDescent="0.3"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36:52" ht="14.4" customHeight="1" x14ac:dyDescent="0.3"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36:52" ht="14.4" customHeight="1" x14ac:dyDescent="0.3"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36:52" ht="14.4" customHeight="1" x14ac:dyDescent="0.3"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36:52" ht="14.4" customHeight="1" x14ac:dyDescent="0.3"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36:52" ht="14.4" customHeight="1" x14ac:dyDescent="0.3"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36:52" ht="14.4" customHeight="1" x14ac:dyDescent="0.3"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36:52" ht="14.4" customHeight="1" x14ac:dyDescent="0.3"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36:52" ht="14.4" customHeight="1" x14ac:dyDescent="0.3"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36:52" ht="14.4" customHeight="1" x14ac:dyDescent="0.3"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36:52" ht="14.4" customHeight="1" x14ac:dyDescent="0.3"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36:52" ht="14.4" customHeight="1" x14ac:dyDescent="0.3"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36:52" ht="14.4" customHeight="1" x14ac:dyDescent="0.3"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36:52" ht="14.4" customHeight="1" x14ac:dyDescent="0.3"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36:52" ht="14.4" customHeight="1" x14ac:dyDescent="0.3"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36:52" ht="14.4" customHeight="1" x14ac:dyDescent="0.3"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36:52" ht="14.4" customHeight="1" x14ac:dyDescent="0.3"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36:52" ht="14.4" customHeight="1" x14ac:dyDescent="0.3"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36:52" ht="14.4" customHeight="1" x14ac:dyDescent="0.3"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36:52" ht="14.4" customHeight="1" x14ac:dyDescent="0.3"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36:52" ht="14.4" customHeight="1" x14ac:dyDescent="0.3"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36:52" ht="14.4" customHeight="1" x14ac:dyDescent="0.3"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36:52" ht="14.4" customHeight="1" x14ac:dyDescent="0.3"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36:52" ht="14.4" customHeight="1" x14ac:dyDescent="0.3"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36:52" ht="14.4" customHeight="1" x14ac:dyDescent="0.3"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36:52" ht="14.4" customHeight="1" x14ac:dyDescent="0.3"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36:52" ht="14.4" customHeight="1" x14ac:dyDescent="0.3"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36:52" ht="14.4" customHeight="1" x14ac:dyDescent="0.3"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36:52" ht="14.4" customHeight="1" x14ac:dyDescent="0.3"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36:52" ht="14.4" customHeight="1" x14ac:dyDescent="0.3"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36:52" ht="14.4" customHeight="1" x14ac:dyDescent="0.3"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36:52" ht="14.4" customHeight="1" x14ac:dyDescent="0.3"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36:52" ht="14.4" customHeight="1" x14ac:dyDescent="0.3"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36:52" ht="14.4" customHeight="1" x14ac:dyDescent="0.3"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36:52" ht="14.4" customHeight="1" x14ac:dyDescent="0.3"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36:52" ht="14.4" customHeight="1" x14ac:dyDescent="0.3"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36:52" ht="14.4" customHeight="1" x14ac:dyDescent="0.3"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36:52" ht="14.4" customHeight="1" x14ac:dyDescent="0.3"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36:52" ht="14.4" customHeight="1" x14ac:dyDescent="0.3"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36:52" ht="14.4" customHeight="1" x14ac:dyDescent="0.3"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36:52" ht="14.4" customHeight="1" x14ac:dyDescent="0.3"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36:52" ht="14.4" customHeight="1" x14ac:dyDescent="0.3"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36:52" ht="14.4" customHeight="1" x14ac:dyDescent="0.3"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36:52" ht="14.4" customHeight="1" x14ac:dyDescent="0.3"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36:52" ht="14.4" customHeight="1" x14ac:dyDescent="0.3"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36:52" ht="14.4" customHeight="1" x14ac:dyDescent="0.3"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36:52" ht="14.4" customHeight="1" x14ac:dyDescent="0.3"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36:52" ht="14.4" customHeight="1" x14ac:dyDescent="0.3"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36:52" ht="14.4" customHeight="1" x14ac:dyDescent="0.3"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36:52" ht="14.4" customHeight="1" x14ac:dyDescent="0.3"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36:52" ht="14.4" customHeight="1" x14ac:dyDescent="0.3"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36:52" ht="14.4" customHeight="1" x14ac:dyDescent="0.3"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36:52" ht="14.4" customHeight="1" x14ac:dyDescent="0.3"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36:52" ht="14.4" customHeight="1" x14ac:dyDescent="0.3"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36:52" ht="14.4" customHeight="1" x14ac:dyDescent="0.3"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36:52" ht="14.4" customHeight="1" x14ac:dyDescent="0.3"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36:52" ht="14.4" customHeight="1" x14ac:dyDescent="0.3"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36:52" ht="14.4" customHeight="1" x14ac:dyDescent="0.3"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36:52" ht="14.4" customHeight="1" x14ac:dyDescent="0.3"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36:52" ht="14.4" customHeight="1" x14ac:dyDescent="0.3"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36:52" ht="14.4" customHeight="1" x14ac:dyDescent="0.3"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36:52" ht="14.4" customHeight="1" x14ac:dyDescent="0.3"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36:52" ht="14.4" customHeight="1" x14ac:dyDescent="0.3"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36:52" ht="14.4" customHeight="1" x14ac:dyDescent="0.3"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36:52" ht="14.4" customHeight="1" x14ac:dyDescent="0.3"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36:52" ht="14.4" customHeight="1" x14ac:dyDescent="0.3"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36:52" ht="14.4" customHeight="1" x14ac:dyDescent="0.3"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36:52" ht="14.4" customHeight="1" x14ac:dyDescent="0.3"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36:52" ht="14.4" customHeight="1" x14ac:dyDescent="0.3"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36:52" ht="14.4" customHeight="1" x14ac:dyDescent="0.3"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36:52" ht="14.4" customHeight="1" x14ac:dyDescent="0.3"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36:52" ht="14.4" customHeight="1" x14ac:dyDescent="0.3"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36:52" ht="14.4" customHeight="1" x14ac:dyDescent="0.3"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36:52" ht="14.4" customHeight="1" x14ac:dyDescent="0.3"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36:52" ht="14.4" customHeight="1" x14ac:dyDescent="0.3"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36:52" ht="14.4" customHeight="1" x14ac:dyDescent="0.3"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36:52" ht="14.4" customHeight="1" x14ac:dyDescent="0.3"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36:52" ht="14.4" customHeight="1" x14ac:dyDescent="0.3"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36:52" ht="14.4" customHeight="1" x14ac:dyDescent="0.3"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36:52" ht="14.4" customHeight="1" x14ac:dyDescent="0.3"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36:52" ht="14.4" customHeight="1" x14ac:dyDescent="0.3"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36:52" ht="14.4" customHeight="1" x14ac:dyDescent="0.3"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36:52" ht="14.4" customHeight="1" x14ac:dyDescent="0.3"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36:52" ht="14.4" customHeight="1" x14ac:dyDescent="0.3"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36:52" ht="14.4" customHeight="1" x14ac:dyDescent="0.3"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36:52" ht="14.4" customHeight="1" x14ac:dyDescent="0.3"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36:52" ht="14.4" customHeight="1" x14ac:dyDescent="0.3"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36:52" ht="14.4" customHeight="1" x14ac:dyDescent="0.3"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36:52" ht="14.4" customHeight="1" x14ac:dyDescent="0.3"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36:52" ht="14.4" customHeight="1" x14ac:dyDescent="0.3"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36:52" ht="14.4" customHeight="1" x14ac:dyDescent="0.3"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36:52" ht="14.4" customHeight="1" x14ac:dyDescent="0.3"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36:52" ht="14.4" customHeight="1" x14ac:dyDescent="0.3"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36:52" ht="14.4" customHeight="1" x14ac:dyDescent="0.3"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36:52" ht="14.4" customHeight="1" x14ac:dyDescent="0.3"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36:52" ht="14.4" customHeight="1" x14ac:dyDescent="0.3"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36:52" ht="14.4" customHeight="1" x14ac:dyDescent="0.3"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51" spans="36:52" ht="14.4" customHeight="1" x14ac:dyDescent="0.3"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36:52" ht="14.4" customHeight="1" x14ac:dyDescent="0.3"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36:52" ht="14.4" customHeight="1" x14ac:dyDescent="0.3"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36:52" ht="14.4" customHeight="1" x14ac:dyDescent="0.3"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36:52" ht="14.4" customHeight="1" x14ac:dyDescent="0.3"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36:52" ht="14.4" customHeight="1" x14ac:dyDescent="0.3"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60" spans="36:52" ht="14.4" customHeight="1" x14ac:dyDescent="0.3"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36:52" ht="14.4" customHeight="1" x14ac:dyDescent="0.3"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36:52" ht="14.4" customHeight="1" x14ac:dyDescent="0.3"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36:52" ht="14.4" customHeight="1" x14ac:dyDescent="0.3"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36:52" ht="14.4" customHeight="1" x14ac:dyDescent="0.3"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36:52" ht="14.4" customHeight="1" x14ac:dyDescent="0.3"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36:52" ht="14.4" customHeight="1" x14ac:dyDescent="0.3"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36:52" ht="14.4" customHeight="1" x14ac:dyDescent="0.3"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36:52" ht="14.4" customHeight="1" x14ac:dyDescent="0.3"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36:52" ht="14.4" customHeight="1" x14ac:dyDescent="0.3"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36:52" ht="14.4" customHeight="1" x14ac:dyDescent="0.3"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36:52" ht="14.4" customHeight="1" x14ac:dyDescent="0.3"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36:52" ht="14.4" customHeight="1" x14ac:dyDescent="0.3"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36:52" ht="14.4" customHeight="1" x14ac:dyDescent="0.3"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36:52" ht="14.4" customHeight="1" x14ac:dyDescent="0.3"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36:52" ht="14.4" customHeight="1" x14ac:dyDescent="0.3"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36:52" ht="14.4" customHeight="1" x14ac:dyDescent="0.3"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36:52" ht="14.4" customHeight="1" x14ac:dyDescent="0.3"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36:52" ht="14.4" customHeight="1" x14ac:dyDescent="0.3"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36:52" ht="14.4" customHeight="1" x14ac:dyDescent="0.3"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36:52" ht="14.4" customHeight="1" x14ac:dyDescent="0.3"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36:52" ht="14.4" customHeight="1" x14ac:dyDescent="0.3"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36:52" ht="14.4" customHeight="1" x14ac:dyDescent="0.3"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36:52" ht="14.4" customHeight="1" x14ac:dyDescent="0.3"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36:52" ht="14.4" customHeight="1" x14ac:dyDescent="0.3"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36:52" ht="14.4" customHeight="1" x14ac:dyDescent="0.3"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36:52" ht="14.4" customHeight="1" x14ac:dyDescent="0.3"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36:52" ht="14.4" customHeight="1" x14ac:dyDescent="0.3"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36:52" ht="14.4" customHeight="1" x14ac:dyDescent="0.3"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36:52" ht="14.4" customHeight="1" x14ac:dyDescent="0.3"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36:52" ht="14.4" customHeight="1" x14ac:dyDescent="0.3"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36:52" ht="14.4" customHeight="1" x14ac:dyDescent="0.3"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36:52" ht="14.4" customHeight="1" x14ac:dyDescent="0.3"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36:52" ht="14.4" customHeight="1" x14ac:dyDescent="0.3"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36:52" ht="14.4" customHeight="1" x14ac:dyDescent="0.3"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36:52" ht="14.4" customHeight="1" x14ac:dyDescent="0.3"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36:52" ht="14.4" customHeight="1" x14ac:dyDescent="0.3"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36:52" ht="14.4" customHeight="1" x14ac:dyDescent="0.3"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36:52" ht="14.4" customHeight="1" x14ac:dyDescent="0.3"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36:52" ht="14.4" customHeight="1" x14ac:dyDescent="0.3"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36:52" ht="14.4" customHeight="1" x14ac:dyDescent="0.3"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36:52" ht="14.4" customHeight="1" x14ac:dyDescent="0.3"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36:52" ht="14.4" customHeight="1" x14ac:dyDescent="0.3"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36:52" ht="14.4" customHeight="1" x14ac:dyDescent="0.3"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36:52" ht="14.4" customHeight="1" x14ac:dyDescent="0.3"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36:52" ht="14.4" customHeight="1" x14ac:dyDescent="0.3"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36:52" ht="14.4" customHeight="1" x14ac:dyDescent="0.3"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36:52" ht="14.4" customHeight="1" x14ac:dyDescent="0.3"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36:52" ht="14.4" customHeight="1" x14ac:dyDescent="0.3"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36:52" ht="14.4" customHeight="1" x14ac:dyDescent="0.3"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36:52" ht="14.4" customHeight="1" x14ac:dyDescent="0.3"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36:52" ht="14.4" customHeight="1" x14ac:dyDescent="0.3"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36:52" ht="14.4" customHeight="1" x14ac:dyDescent="0.3"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36:52" ht="14.4" customHeight="1" x14ac:dyDescent="0.3"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36:52" ht="14.4" customHeight="1" x14ac:dyDescent="0.3"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36:52" ht="14.4" customHeight="1" x14ac:dyDescent="0.3"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36:52" ht="14.4" customHeight="1" x14ac:dyDescent="0.3"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36:52" ht="14.4" customHeight="1" x14ac:dyDescent="0.3"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36:52" ht="14.4" customHeight="1" x14ac:dyDescent="0.3"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36:52" ht="14.4" customHeight="1" x14ac:dyDescent="0.3"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36:52" ht="14.4" customHeight="1" x14ac:dyDescent="0.3"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36:52" ht="14.4" customHeight="1" x14ac:dyDescent="0.3"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36:52" ht="14.4" customHeight="1" x14ac:dyDescent="0.3"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36:52" ht="14.4" customHeight="1" x14ac:dyDescent="0.3"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36:52" ht="14.4" customHeight="1" x14ac:dyDescent="0.3"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36:52" ht="14.4" customHeight="1" x14ac:dyDescent="0.3"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36:52" ht="14.4" customHeight="1" x14ac:dyDescent="0.3"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36:52" ht="14.4" customHeight="1" x14ac:dyDescent="0.3"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36:52" ht="14.4" customHeight="1" x14ac:dyDescent="0.3"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36:52" ht="14.4" customHeight="1" x14ac:dyDescent="0.3"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36:52" ht="14.4" customHeight="1" x14ac:dyDescent="0.3"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36:52" ht="14.4" customHeight="1" x14ac:dyDescent="0.3"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36:52" ht="14.4" customHeight="1" x14ac:dyDescent="0.3"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36:52" ht="14.4" customHeight="1" x14ac:dyDescent="0.3"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36:52" ht="14.4" customHeight="1" x14ac:dyDescent="0.3"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36:52" ht="14.4" customHeight="1" x14ac:dyDescent="0.3"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36:52" ht="14.4" customHeight="1" x14ac:dyDescent="0.3"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36:52" ht="14.4" customHeight="1" x14ac:dyDescent="0.3"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36:52" ht="14.4" customHeight="1" x14ac:dyDescent="0.3"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36:52" ht="14.4" customHeight="1" x14ac:dyDescent="0.3"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36:52" ht="14.4" customHeight="1" x14ac:dyDescent="0.3"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36:52" ht="14.4" customHeight="1" x14ac:dyDescent="0.3"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36:52" ht="14.4" customHeight="1" x14ac:dyDescent="0.3"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36:52" ht="14.4" customHeight="1" x14ac:dyDescent="0.3"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36:52" ht="14.4" customHeight="1" x14ac:dyDescent="0.3"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36:52" ht="14.4" customHeight="1" x14ac:dyDescent="0.3"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36:52" ht="14.4" customHeight="1" x14ac:dyDescent="0.3"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36:52" ht="14.4" customHeight="1" x14ac:dyDescent="0.3"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36:52" ht="14.4" customHeight="1" x14ac:dyDescent="0.3"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36:52" ht="14.4" customHeight="1" x14ac:dyDescent="0.3"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36:52" ht="14.4" customHeight="1" x14ac:dyDescent="0.3"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36:52" ht="14.4" customHeight="1" x14ac:dyDescent="0.3"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36:52" ht="14.4" customHeight="1" x14ac:dyDescent="0.3"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36:52" ht="14.4" customHeight="1" x14ac:dyDescent="0.3"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36:52" ht="14.4" customHeight="1" x14ac:dyDescent="0.3"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36:52" ht="14.4" customHeight="1" x14ac:dyDescent="0.3"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36:52" ht="14.4" customHeight="1" x14ac:dyDescent="0.3"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36:52" ht="14.4" customHeight="1" x14ac:dyDescent="0.3"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36:52" ht="14.4" customHeight="1" x14ac:dyDescent="0.3"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36:52" ht="14.4" customHeight="1" x14ac:dyDescent="0.3"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36:52" ht="14.4" customHeight="1" x14ac:dyDescent="0.3"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36:52" ht="14.4" customHeight="1" x14ac:dyDescent="0.3"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36:52" ht="14.4" customHeight="1" x14ac:dyDescent="0.3"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36:52" ht="14.4" customHeight="1" x14ac:dyDescent="0.3"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36:52" ht="14.4" customHeight="1" x14ac:dyDescent="0.3"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36:52" ht="14.4" customHeight="1" x14ac:dyDescent="0.3"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36:52" ht="14.4" customHeight="1" x14ac:dyDescent="0.3"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36:52" ht="14.4" customHeight="1" x14ac:dyDescent="0.3"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36:52" ht="14.4" customHeight="1" x14ac:dyDescent="0.3"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36:52" ht="14.4" customHeight="1" x14ac:dyDescent="0.3"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36:52" ht="14.4" customHeight="1" x14ac:dyDescent="0.3"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36:52" ht="14.4" customHeight="1" x14ac:dyDescent="0.3"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36:52" ht="14.4" customHeight="1" x14ac:dyDescent="0.3"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36:52" ht="14.4" customHeight="1" x14ac:dyDescent="0.3"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36:52" ht="14.4" customHeight="1" x14ac:dyDescent="0.3"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36:52" ht="14.4" customHeight="1" x14ac:dyDescent="0.3"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36:52" ht="14.4" customHeight="1" x14ac:dyDescent="0.3"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36:52" ht="14.4" customHeight="1" x14ac:dyDescent="0.3"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36:52" ht="14.4" customHeight="1" x14ac:dyDescent="0.3"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36:52" ht="14.4" customHeight="1" x14ac:dyDescent="0.3"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36:52" ht="14.4" customHeight="1" x14ac:dyDescent="0.3"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36:52" ht="14.4" customHeight="1" x14ac:dyDescent="0.3"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36:52" ht="14.4" customHeight="1" x14ac:dyDescent="0.3"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36:52" ht="14.4" customHeight="1" x14ac:dyDescent="0.3"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36:52" ht="14.4" customHeight="1" x14ac:dyDescent="0.3"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36:52" ht="14.4" customHeight="1" x14ac:dyDescent="0.3"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36:52" ht="14.4" customHeight="1" x14ac:dyDescent="0.3"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36:52" ht="14.4" customHeight="1" x14ac:dyDescent="0.3"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36:52" ht="14.4" customHeight="1" x14ac:dyDescent="0.3"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36:52" ht="14.4" customHeight="1" x14ac:dyDescent="0.3"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36:52" ht="14.4" customHeight="1" x14ac:dyDescent="0.3"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36:52" ht="14.4" customHeight="1" x14ac:dyDescent="0.3"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36:52" ht="14.4" customHeight="1" x14ac:dyDescent="0.3"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36:52" ht="14.4" customHeight="1" x14ac:dyDescent="0.3"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36:52" ht="14.4" customHeight="1" x14ac:dyDescent="0.3"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36:52" ht="14.4" customHeight="1" x14ac:dyDescent="0.3"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36:52" ht="14.4" customHeight="1" x14ac:dyDescent="0.3"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36:52" ht="14.4" customHeight="1" x14ac:dyDescent="0.3"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36:52" ht="14.4" customHeight="1" x14ac:dyDescent="0.3"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36:52" ht="14.4" customHeight="1" x14ac:dyDescent="0.3"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36:52" ht="14.4" customHeight="1" x14ac:dyDescent="0.3"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36:52" ht="14.4" customHeight="1" x14ac:dyDescent="0.3"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36:52" ht="14.4" customHeight="1" x14ac:dyDescent="0.3"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36:52" ht="14.4" customHeight="1" x14ac:dyDescent="0.3"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36:52" ht="14.4" customHeight="1" x14ac:dyDescent="0.3"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36:52" ht="14.4" customHeight="1" x14ac:dyDescent="0.3"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36:52" ht="14.4" customHeight="1" x14ac:dyDescent="0.3"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36:52" ht="14.4" customHeight="1" x14ac:dyDescent="0.3"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36:52" ht="14.4" customHeight="1" x14ac:dyDescent="0.3"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36:52" ht="14.4" customHeight="1" x14ac:dyDescent="0.3"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36:52" ht="14.4" customHeight="1" x14ac:dyDescent="0.3"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36:52" ht="14.4" customHeight="1" x14ac:dyDescent="0.3"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36:52" ht="14.4" customHeight="1" x14ac:dyDescent="0.3"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36:52" ht="14.4" customHeight="1" x14ac:dyDescent="0.3"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36:52" ht="14.4" customHeight="1" x14ac:dyDescent="0.3"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36:52" ht="14.4" customHeight="1" x14ac:dyDescent="0.3"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36:52" ht="14.4" customHeight="1" x14ac:dyDescent="0.3"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36:52" ht="14.4" customHeight="1" x14ac:dyDescent="0.3"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36:52" ht="14.4" customHeight="1" x14ac:dyDescent="0.3"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36:52" ht="14.4" customHeight="1" x14ac:dyDescent="0.3"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36:52" ht="14.4" customHeight="1" x14ac:dyDescent="0.3"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36:52" ht="14.4" customHeight="1" x14ac:dyDescent="0.3"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36:52" ht="14.4" customHeight="1" x14ac:dyDescent="0.3"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36:52" ht="14.4" customHeight="1" x14ac:dyDescent="0.3"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36:52" ht="14.4" customHeight="1" x14ac:dyDescent="0.3"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36:52" ht="14.4" customHeight="1" x14ac:dyDescent="0.3"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36:52" ht="14.4" customHeight="1" x14ac:dyDescent="0.3"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36:52" ht="14.4" customHeight="1" x14ac:dyDescent="0.3"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36:52" ht="14.4" customHeight="1" x14ac:dyDescent="0.3"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36:52" ht="14.4" customHeight="1" x14ac:dyDescent="0.3"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36:52" ht="14.4" customHeight="1" x14ac:dyDescent="0.3"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36:52" ht="14.4" customHeight="1" x14ac:dyDescent="0.3"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36:52" ht="14.4" customHeight="1" x14ac:dyDescent="0.3"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36:52" ht="14.4" customHeight="1" x14ac:dyDescent="0.3"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36:52" ht="14.4" customHeight="1" x14ac:dyDescent="0.3"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36:52" ht="14.4" customHeight="1" x14ac:dyDescent="0.3"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36:52" ht="14.4" customHeight="1" x14ac:dyDescent="0.3"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36:52" ht="14.4" customHeight="1" x14ac:dyDescent="0.3"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36:52" ht="14.4" customHeight="1" x14ac:dyDescent="0.3"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36:52" ht="14.4" customHeight="1" x14ac:dyDescent="0.3"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36:52" ht="14.4" customHeight="1" x14ac:dyDescent="0.3"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36:52" ht="14.4" customHeight="1" x14ac:dyDescent="0.3"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36:52" ht="14.4" customHeight="1" x14ac:dyDescent="0.3"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36:52" ht="14.4" customHeight="1" x14ac:dyDescent="0.3"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36:52" ht="14.4" customHeight="1" x14ac:dyDescent="0.3"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36:52" ht="14.4" customHeight="1" x14ac:dyDescent="0.3"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36:52" ht="14.4" customHeight="1" x14ac:dyDescent="0.3"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36:52" ht="14.4" customHeight="1" x14ac:dyDescent="0.3"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36:52" ht="14.4" customHeight="1" x14ac:dyDescent="0.3"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36:52" ht="14.4" customHeight="1" x14ac:dyDescent="0.3"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36:52" ht="14.4" customHeight="1" x14ac:dyDescent="0.3"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36:52" ht="14.4" customHeight="1" x14ac:dyDescent="0.3"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36:52" ht="14.4" customHeight="1" x14ac:dyDescent="0.3"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36:52" ht="14.4" customHeight="1" x14ac:dyDescent="0.3"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36:52" ht="14.4" customHeight="1" x14ac:dyDescent="0.3"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36:52" ht="14.4" customHeight="1" x14ac:dyDescent="0.3"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36:52" ht="14.4" customHeight="1" x14ac:dyDescent="0.3"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36:52" ht="14.4" customHeight="1" x14ac:dyDescent="0.3"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36:52" ht="14.4" customHeight="1" x14ac:dyDescent="0.3"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36:52" ht="14.4" customHeight="1" x14ac:dyDescent="0.3"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36:52" ht="14.4" customHeight="1" x14ac:dyDescent="0.3"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36:52" ht="14.4" customHeight="1" x14ac:dyDescent="0.3"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36:52" ht="14.4" customHeight="1" x14ac:dyDescent="0.3"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36:52" ht="14.4" customHeight="1" x14ac:dyDescent="0.3"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36:52" ht="14.4" customHeight="1" x14ac:dyDescent="0.3"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36:52" ht="14.4" customHeight="1" x14ac:dyDescent="0.3"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36:52" ht="14.4" customHeight="1" x14ac:dyDescent="0.3"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36:52" ht="14.4" customHeight="1" x14ac:dyDescent="0.3"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36:52" ht="14.4" customHeight="1" x14ac:dyDescent="0.3"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36:52" ht="14.4" customHeight="1" x14ac:dyDescent="0.3"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36:52" ht="14.4" customHeight="1" x14ac:dyDescent="0.3"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36:52" ht="14.4" customHeight="1" x14ac:dyDescent="0.3"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36:52" ht="14.4" customHeight="1" x14ac:dyDescent="0.3"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36:52" ht="14.4" customHeight="1" x14ac:dyDescent="0.3"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36:52" ht="14.4" customHeight="1" x14ac:dyDescent="0.3"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36:52" ht="14.4" customHeight="1" x14ac:dyDescent="0.3"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36:52" ht="14.4" customHeight="1" x14ac:dyDescent="0.3"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36:52" ht="14.4" customHeight="1" x14ac:dyDescent="0.3"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36:52" ht="14.4" customHeight="1" x14ac:dyDescent="0.3"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36:52" ht="14.4" customHeight="1" x14ac:dyDescent="0.3"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36:52" ht="14.4" customHeight="1" x14ac:dyDescent="0.3"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36:52" ht="14.4" customHeight="1" x14ac:dyDescent="0.3"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36:52" ht="14.4" customHeight="1" x14ac:dyDescent="0.3"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36:52" ht="14.4" customHeight="1" x14ac:dyDescent="0.3"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36:52" ht="14.4" customHeight="1" x14ac:dyDescent="0.3"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36:52" ht="14.4" customHeight="1" x14ac:dyDescent="0.3"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36:52" ht="14.4" customHeight="1" x14ac:dyDescent="0.3"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36:52" ht="14.4" customHeight="1" x14ac:dyDescent="0.3"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36:52" ht="14.4" customHeight="1" x14ac:dyDescent="0.3"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36:52" ht="14.4" customHeight="1" x14ac:dyDescent="0.3"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36:52" ht="14.4" customHeight="1" x14ac:dyDescent="0.3"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36:52" ht="14.4" customHeight="1" x14ac:dyDescent="0.3"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36:52" ht="14.4" customHeight="1" x14ac:dyDescent="0.3"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36:52" ht="14.4" customHeight="1" x14ac:dyDescent="0.3"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36:52" ht="14.4" customHeight="1" x14ac:dyDescent="0.3"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36:52" ht="14.4" customHeight="1" x14ac:dyDescent="0.3"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36:52" ht="14.4" customHeight="1" x14ac:dyDescent="0.3"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36:52" ht="14.4" customHeight="1" x14ac:dyDescent="0.3"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36:52" ht="14.4" customHeight="1" x14ac:dyDescent="0.3"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36:52" ht="14.4" customHeight="1" x14ac:dyDescent="0.3"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36:52" ht="14.4" customHeight="1" x14ac:dyDescent="0.3"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36:52" ht="14.4" customHeight="1" x14ac:dyDescent="0.3"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36:52" ht="14.4" customHeight="1" x14ac:dyDescent="0.3"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36:52" ht="14.4" customHeight="1" x14ac:dyDescent="0.3"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36:52" ht="14.4" customHeight="1" x14ac:dyDescent="0.3"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36:52" ht="14.4" customHeight="1" x14ac:dyDescent="0.3"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36:52" ht="14.4" customHeight="1" x14ac:dyDescent="0.3"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36:52" ht="14.4" customHeight="1" x14ac:dyDescent="0.3"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36:52" ht="14.4" customHeight="1" x14ac:dyDescent="0.3"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36:52" ht="14.4" customHeight="1" x14ac:dyDescent="0.3"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36:52" ht="14.4" customHeight="1" x14ac:dyDescent="0.3"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36:52" ht="14.4" customHeight="1" x14ac:dyDescent="0.3"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36:52" ht="14.4" customHeight="1" x14ac:dyDescent="0.3"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36:52" ht="14.4" customHeight="1" x14ac:dyDescent="0.3"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36:52" ht="14.4" customHeight="1" x14ac:dyDescent="0.3"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36:52" ht="14.4" customHeight="1" x14ac:dyDescent="0.3"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36:52" ht="14.4" customHeight="1" x14ac:dyDescent="0.3"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36:52" ht="14.4" customHeight="1" x14ac:dyDescent="0.3"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36:52" ht="14.4" customHeight="1" x14ac:dyDescent="0.3"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36:52" ht="14.4" customHeight="1" x14ac:dyDescent="0.3"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36:52" ht="14.4" customHeight="1" x14ac:dyDescent="0.3"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36:52" ht="14.4" customHeight="1" x14ac:dyDescent="0.3"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36:52" ht="14.4" customHeight="1" x14ac:dyDescent="0.3"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36:52" ht="14.4" customHeight="1" x14ac:dyDescent="0.3"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36:52" ht="14.4" customHeight="1" x14ac:dyDescent="0.3"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36:52" ht="14.4" customHeight="1" x14ac:dyDescent="0.3"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36:52" ht="14.4" customHeight="1" x14ac:dyDescent="0.3"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36:52" ht="14.4" customHeight="1" x14ac:dyDescent="0.3"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36:52" ht="14.4" customHeight="1" x14ac:dyDescent="0.3"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36:52" ht="14.4" customHeight="1" x14ac:dyDescent="0.3"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36:52" ht="14.4" customHeight="1" x14ac:dyDescent="0.3"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36:52" ht="14.4" customHeight="1" x14ac:dyDescent="0.3"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36:52" ht="14.4" customHeight="1" x14ac:dyDescent="0.3"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36:52" ht="14.4" customHeight="1" x14ac:dyDescent="0.3"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36:52" ht="14.4" customHeight="1" x14ac:dyDescent="0.3"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36:52" ht="14.4" customHeight="1" x14ac:dyDescent="0.3"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36:52" ht="14.4" customHeight="1" x14ac:dyDescent="0.3"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36:52" ht="14.4" customHeight="1" x14ac:dyDescent="0.3"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36:52" ht="14.4" customHeight="1" x14ac:dyDescent="0.3"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36:52" ht="14.4" customHeight="1" x14ac:dyDescent="0.3"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36:52" ht="14.4" customHeight="1" x14ac:dyDescent="0.3"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36:52" ht="14.4" customHeight="1" x14ac:dyDescent="0.3"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36:52" ht="14.4" customHeight="1" x14ac:dyDescent="0.3"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36:52" ht="14.4" customHeight="1" x14ac:dyDescent="0.3"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36:52" ht="14.4" customHeight="1" x14ac:dyDescent="0.3"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36:52" ht="14.4" customHeight="1" x14ac:dyDescent="0.3"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36:52" ht="14.4" customHeight="1" x14ac:dyDescent="0.3"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36:52" ht="14.4" customHeight="1" x14ac:dyDescent="0.3"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36:52" ht="14.4" customHeight="1" x14ac:dyDescent="0.3"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36:52" ht="14.4" customHeight="1" x14ac:dyDescent="0.3"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36:52" ht="14.4" customHeight="1" x14ac:dyDescent="0.3"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36:52" ht="14.4" customHeight="1" x14ac:dyDescent="0.3"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36:52" ht="14.4" customHeight="1" x14ac:dyDescent="0.3"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36:52" ht="14.4" customHeight="1" x14ac:dyDescent="0.3"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36:52" ht="14.4" customHeight="1" x14ac:dyDescent="0.3"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36:52" ht="14.4" customHeight="1" x14ac:dyDescent="0.3"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36:52" ht="14.4" customHeight="1" x14ac:dyDescent="0.3"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36:52" ht="14.4" customHeight="1" x14ac:dyDescent="0.3"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36:52" ht="14.4" customHeight="1" x14ac:dyDescent="0.3"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36:52" ht="14.4" customHeight="1" x14ac:dyDescent="0.3"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36:52" ht="14.4" customHeight="1" x14ac:dyDescent="0.3"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36:52" ht="14.4" customHeight="1" x14ac:dyDescent="0.3"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36:52" ht="14.4" customHeight="1" x14ac:dyDescent="0.3"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36:52" ht="14.4" customHeight="1" x14ac:dyDescent="0.3"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36:52" ht="14.4" customHeight="1" x14ac:dyDescent="0.3"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36:52" ht="14.4" customHeight="1" x14ac:dyDescent="0.3"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36:52" ht="14.4" customHeight="1" x14ac:dyDescent="0.3"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36:52" ht="14.4" customHeight="1" x14ac:dyDescent="0.3"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36:52" ht="14.4" customHeight="1" x14ac:dyDescent="0.3"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36:52" ht="14.4" customHeight="1" x14ac:dyDescent="0.3"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36:52" ht="14.4" customHeight="1" x14ac:dyDescent="0.3"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36:52" ht="14.4" customHeight="1" x14ac:dyDescent="0.3"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36:52" ht="14.4" customHeight="1" x14ac:dyDescent="0.3"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36:52" ht="14.4" customHeight="1" x14ac:dyDescent="0.3"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36:52" ht="14.4" customHeight="1" x14ac:dyDescent="0.3"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36:52" ht="14.4" customHeight="1" x14ac:dyDescent="0.3"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36:52" ht="14.4" customHeight="1" x14ac:dyDescent="0.3"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36:52" ht="14.4" customHeight="1" x14ac:dyDescent="0.3"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36:52" ht="14.4" customHeight="1" x14ac:dyDescent="0.3"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36:52" ht="14.4" customHeight="1" x14ac:dyDescent="0.3"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36:52" ht="14.4" customHeight="1" x14ac:dyDescent="0.3"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36:52" ht="14.4" customHeight="1" x14ac:dyDescent="0.3"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36:52" ht="14.4" customHeight="1" x14ac:dyDescent="0.3"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36:52" ht="14.4" customHeight="1" x14ac:dyDescent="0.3"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36:52" ht="14.4" customHeight="1" x14ac:dyDescent="0.3"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36:52" ht="14.4" customHeight="1" x14ac:dyDescent="0.3"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36:52" ht="14.4" customHeight="1" x14ac:dyDescent="0.3"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36:52" ht="14.4" customHeight="1" x14ac:dyDescent="0.3"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36:52" ht="14.4" customHeight="1" x14ac:dyDescent="0.3"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36:52" ht="14.4" customHeight="1" x14ac:dyDescent="0.3"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36:52" ht="14.4" customHeight="1" x14ac:dyDescent="0.3"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36:52" ht="14.4" customHeight="1" x14ac:dyDescent="0.3"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36:52" ht="14.4" customHeight="1" x14ac:dyDescent="0.3"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36:52" ht="14.4" customHeight="1" x14ac:dyDescent="0.3"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36:52" ht="14.4" customHeight="1" x14ac:dyDescent="0.3"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36:52" ht="14.4" customHeight="1" x14ac:dyDescent="0.3"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36:52" ht="14.4" customHeight="1" x14ac:dyDescent="0.3"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36:52" ht="14.4" customHeight="1" x14ac:dyDescent="0.3"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36:52" ht="14.4" customHeight="1" x14ac:dyDescent="0.3"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36:52" ht="14.4" customHeight="1" x14ac:dyDescent="0.3"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36:52" ht="14.4" customHeight="1" x14ac:dyDescent="0.3"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36:52" ht="14.4" customHeight="1" x14ac:dyDescent="0.3"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36:52" ht="14.4" customHeight="1" x14ac:dyDescent="0.3"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36:52" ht="14.4" customHeight="1" x14ac:dyDescent="0.3"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36:52" ht="14.4" customHeight="1" x14ac:dyDescent="0.3"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36:52" ht="14.4" customHeight="1" x14ac:dyDescent="0.3"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36:52" ht="14.4" customHeight="1" x14ac:dyDescent="0.3"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36:52" ht="14.4" customHeight="1" x14ac:dyDescent="0.3"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36:52" ht="14.4" customHeight="1" x14ac:dyDescent="0.3"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36:52" ht="14.4" customHeight="1" x14ac:dyDescent="0.3"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36:52" ht="14.4" customHeight="1" x14ac:dyDescent="0.3"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36:52" ht="14.4" customHeight="1" x14ac:dyDescent="0.3"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36:52" ht="14.4" customHeight="1" x14ac:dyDescent="0.3"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36:52" ht="14.4" customHeight="1" x14ac:dyDescent="0.3"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36:52" ht="14.4" customHeight="1" x14ac:dyDescent="0.3"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36:52" ht="14.4" customHeight="1" x14ac:dyDescent="0.3"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36:52" ht="14.4" customHeight="1" x14ac:dyDescent="0.3"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58" customFormat="1" ht="14.4" customHeight="1" x14ac:dyDescent="0.3">
      <c r="A14025" s="26"/>
      <c r="B14025" s="26"/>
      <c r="C14025" s="26"/>
      <c r="D14025" s="25"/>
      <c r="E14025" s="25"/>
      <c r="F14025" s="26"/>
      <c r="G14025" s="26"/>
      <c r="H14025" s="23"/>
      <c r="I14025" s="23"/>
      <c r="J14025" s="23"/>
      <c r="K14025" s="23"/>
      <c r="L14025" s="23"/>
      <c r="M14025" s="23"/>
      <c r="N14025" s="23"/>
      <c r="O14025" s="23"/>
      <c r="P14025" s="23"/>
      <c r="Q14025" s="23"/>
      <c r="R14025" s="23"/>
      <c r="S14025" s="23"/>
      <c r="T14025" s="23"/>
      <c r="U14025" s="23"/>
      <c r="V14025" s="23"/>
      <c r="W14025" s="23"/>
      <c r="X14025" s="23"/>
      <c r="Y14025" s="23"/>
      <c r="Z14025" s="23"/>
      <c r="AA14025" s="23"/>
      <c r="AB14025" s="23"/>
      <c r="AC14025" s="27"/>
      <c r="AD14025" s="20"/>
      <c r="AE14025" s="20"/>
      <c r="AF14025" s="20"/>
      <c r="AG14025" s="20"/>
    </row>
    <row r="14026" spans="1:52" ht="14.4" customHeight="1" x14ac:dyDescent="0.3"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36:52" ht="14.4" customHeight="1" x14ac:dyDescent="0.3"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36:52" ht="14.4" customHeight="1" x14ac:dyDescent="0.3"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36:52" ht="14.4" customHeight="1" x14ac:dyDescent="0.3"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36:52" ht="14.4" customHeight="1" x14ac:dyDescent="0.3"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36:52" ht="14.4" customHeight="1" x14ac:dyDescent="0.3"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36:52" ht="14.4" customHeight="1" x14ac:dyDescent="0.3"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36:52" ht="14.4" customHeight="1" x14ac:dyDescent="0.3"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36:52" ht="14.4" customHeight="1" x14ac:dyDescent="0.3"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36:52" ht="14.4" customHeight="1" x14ac:dyDescent="0.3"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36:52" ht="14.4" customHeight="1" x14ac:dyDescent="0.3"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36:52" ht="14.4" customHeight="1" x14ac:dyDescent="0.3"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36:52" ht="14.4" customHeight="1" x14ac:dyDescent="0.3"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36:52" ht="14.4" customHeight="1" x14ac:dyDescent="0.3"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36:52" ht="14.4" customHeight="1" x14ac:dyDescent="0.3"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36:52" ht="14.4" customHeight="1" x14ac:dyDescent="0.3"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36:52" ht="14.4" customHeight="1" x14ac:dyDescent="0.3"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36:52" ht="14.4" customHeight="1" x14ac:dyDescent="0.3"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36:52" ht="14.4" customHeight="1" x14ac:dyDescent="0.3"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36:52" ht="14.4" customHeight="1" x14ac:dyDescent="0.3"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36:52" ht="14.4" customHeight="1" x14ac:dyDescent="0.3"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36:52" ht="14.4" customHeight="1" x14ac:dyDescent="0.3"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36:52" ht="14.4" customHeight="1" x14ac:dyDescent="0.3"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36:52" ht="14.4" customHeight="1" x14ac:dyDescent="0.3"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36:52" ht="14.4" customHeight="1" x14ac:dyDescent="0.3"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36:52" ht="14.4" customHeight="1" x14ac:dyDescent="0.3"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36:52" ht="14.4" customHeight="1" x14ac:dyDescent="0.3"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36:52" ht="14.4" customHeight="1" x14ac:dyDescent="0.3"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36:52" ht="14.4" customHeight="1" x14ac:dyDescent="0.3"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36:52" ht="14.4" customHeight="1" x14ac:dyDescent="0.3"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36:52" ht="14.4" customHeight="1" x14ac:dyDescent="0.3"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36:52" ht="14.4" customHeight="1" x14ac:dyDescent="0.3"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36:52" ht="14.4" customHeight="1" x14ac:dyDescent="0.3"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36:52" ht="14.4" customHeight="1" x14ac:dyDescent="0.3"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36:52" ht="14.4" customHeight="1" x14ac:dyDescent="0.3"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36:52" ht="14.4" customHeight="1" x14ac:dyDescent="0.3"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36:52" ht="14.4" customHeight="1" x14ac:dyDescent="0.3"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36:52" ht="14.4" customHeight="1" x14ac:dyDescent="0.3"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36:52" ht="14.4" customHeight="1" x14ac:dyDescent="0.3"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36:52" ht="14.4" customHeight="1" x14ac:dyDescent="0.3"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36:52" ht="14.4" customHeight="1" x14ac:dyDescent="0.3"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36:52" ht="14.4" customHeight="1" x14ac:dyDescent="0.3"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36:52" ht="14.4" customHeight="1" x14ac:dyDescent="0.3"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36:52" ht="14.4" customHeight="1" x14ac:dyDescent="0.3"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36:52" ht="14.4" customHeight="1" x14ac:dyDescent="0.3"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36:52" ht="14.4" customHeight="1" x14ac:dyDescent="0.3"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36:52" ht="14.4" customHeight="1" x14ac:dyDescent="0.3"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36:52" ht="14.4" customHeight="1" x14ac:dyDescent="0.3"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36:52" ht="14.4" customHeight="1" x14ac:dyDescent="0.3"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36:52" ht="14.4" customHeight="1" x14ac:dyDescent="0.3"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36:52" ht="14.4" customHeight="1" x14ac:dyDescent="0.3"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36:52" ht="14.4" customHeight="1" x14ac:dyDescent="0.3"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36:52" ht="14.4" customHeight="1" x14ac:dyDescent="0.3"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36:52" ht="14.4" customHeight="1" x14ac:dyDescent="0.3"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36:52" ht="14.4" customHeight="1" x14ac:dyDescent="0.3"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36:52" ht="14.4" customHeight="1" x14ac:dyDescent="0.3"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36:52" ht="14.4" customHeight="1" x14ac:dyDescent="0.3"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36:52" ht="14.4" customHeight="1" x14ac:dyDescent="0.3"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36:52" ht="14.4" customHeight="1" x14ac:dyDescent="0.3"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36:52" ht="14.4" customHeight="1" x14ac:dyDescent="0.3"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36:52" ht="14.4" customHeight="1" x14ac:dyDescent="0.3"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36:52" ht="14.4" customHeight="1" x14ac:dyDescent="0.3"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36:52" ht="14.4" customHeight="1" x14ac:dyDescent="0.3"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36:52" ht="14.4" customHeight="1" x14ac:dyDescent="0.3"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36:52" ht="14.4" customHeight="1" x14ac:dyDescent="0.3"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36:52" ht="14.4" customHeight="1" x14ac:dyDescent="0.3"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36:52" ht="14.4" customHeight="1" x14ac:dyDescent="0.3"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36:52" ht="14.4" customHeight="1" x14ac:dyDescent="0.3"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36:52" ht="14.4" customHeight="1" x14ac:dyDescent="0.3"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36:52" ht="14.4" customHeight="1" x14ac:dyDescent="0.3"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36:52" ht="14.4" customHeight="1" x14ac:dyDescent="0.3"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36:52" ht="14.4" customHeight="1" x14ac:dyDescent="0.3"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36:52" ht="14.4" customHeight="1" x14ac:dyDescent="0.3"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36:52" ht="14.4" customHeight="1" x14ac:dyDescent="0.3"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36:52" ht="14.4" customHeight="1" x14ac:dyDescent="0.3"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36:52" ht="14.4" customHeight="1" x14ac:dyDescent="0.3"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36:52" ht="14.4" customHeight="1" x14ac:dyDescent="0.3"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36:52" ht="14.4" customHeight="1" x14ac:dyDescent="0.3"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36:52" ht="14.4" customHeight="1" x14ac:dyDescent="0.3"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36:52" ht="14.4" customHeight="1" x14ac:dyDescent="0.3"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36:52" ht="14.4" customHeight="1" x14ac:dyDescent="0.3"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36:52" ht="14.4" customHeight="1" x14ac:dyDescent="0.3"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36:52" ht="14.4" customHeight="1" x14ac:dyDescent="0.3"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36:52" ht="14.4" customHeight="1" x14ac:dyDescent="0.3"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36:52" ht="14.4" customHeight="1" x14ac:dyDescent="0.3"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36:52" ht="14.4" customHeight="1" x14ac:dyDescent="0.3"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36:52" ht="14.4" customHeight="1" x14ac:dyDescent="0.3"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36:52" ht="14.4" customHeight="1" x14ac:dyDescent="0.3"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36:52" ht="14.4" customHeight="1" x14ac:dyDescent="0.3"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36:52" ht="14.4" customHeight="1" x14ac:dyDescent="0.3"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36:52" ht="14.4" customHeight="1" x14ac:dyDescent="0.3"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36:52" ht="14.4" customHeight="1" x14ac:dyDescent="0.3"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36:52" ht="14.4" customHeight="1" x14ac:dyDescent="0.3"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36:52" ht="14.4" customHeight="1" x14ac:dyDescent="0.3"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36:52" ht="14.4" customHeight="1" x14ac:dyDescent="0.3"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36:52" ht="14.4" customHeight="1" x14ac:dyDescent="0.3"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36:52" ht="14.4" customHeight="1" x14ac:dyDescent="0.3"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36:52" ht="14.4" customHeight="1" x14ac:dyDescent="0.3"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36:52" ht="14.4" customHeight="1" x14ac:dyDescent="0.3"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36:52" ht="14.4" customHeight="1" x14ac:dyDescent="0.3"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36:52" ht="14.4" customHeight="1" x14ac:dyDescent="0.3"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36:52" ht="14.4" customHeight="1" x14ac:dyDescent="0.3"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36:52" ht="14.4" customHeight="1" x14ac:dyDescent="0.3"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36:52" ht="14.4" customHeight="1" x14ac:dyDescent="0.3"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36:52" ht="14.4" customHeight="1" x14ac:dyDescent="0.3"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36:52" ht="14.4" customHeight="1" x14ac:dyDescent="0.3"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36:52" ht="14.4" customHeight="1" x14ac:dyDescent="0.3"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36:52" ht="14.4" customHeight="1" x14ac:dyDescent="0.3"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36:52" ht="14.4" customHeight="1" x14ac:dyDescent="0.3"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36:52" ht="14.4" customHeight="1" x14ac:dyDescent="0.3"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36:52" ht="14.4" customHeight="1" x14ac:dyDescent="0.3"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36:52" ht="14.4" customHeight="1" x14ac:dyDescent="0.3"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36:52" ht="14.4" customHeight="1" x14ac:dyDescent="0.3"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36:52" ht="14.4" customHeight="1" x14ac:dyDescent="0.3"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36:52" ht="14.4" customHeight="1" x14ac:dyDescent="0.3"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36:52" ht="14.4" customHeight="1" x14ac:dyDescent="0.3"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36:52" ht="14.4" customHeight="1" x14ac:dyDescent="0.3"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36:52" ht="14.4" customHeight="1" x14ac:dyDescent="0.3"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36:52" ht="14.4" customHeight="1" x14ac:dyDescent="0.3"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36:52" ht="14.4" customHeight="1" x14ac:dyDescent="0.3"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36:52" ht="14.4" customHeight="1" x14ac:dyDescent="0.3"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36:52" ht="14.4" customHeight="1" x14ac:dyDescent="0.3"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36:52" ht="14.4" customHeight="1" x14ac:dyDescent="0.3"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36:52" ht="14.4" customHeight="1" x14ac:dyDescent="0.3"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36:52" ht="14.4" customHeight="1" x14ac:dyDescent="0.3"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36:52" ht="14.4" customHeight="1" x14ac:dyDescent="0.3"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36:52" ht="14.4" customHeight="1" x14ac:dyDescent="0.3"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36:52" ht="14.4" customHeight="1" x14ac:dyDescent="0.3"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36:52" ht="14.4" customHeight="1" x14ac:dyDescent="0.3"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36:52" ht="14.4" customHeight="1" x14ac:dyDescent="0.3"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36:52" ht="14.4" customHeight="1" x14ac:dyDescent="0.3"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36:52" ht="14.4" customHeight="1" x14ac:dyDescent="0.3"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36:52" ht="14.4" customHeight="1" x14ac:dyDescent="0.3"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36:52" ht="14.4" customHeight="1" x14ac:dyDescent="0.3"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36:52" ht="14.4" customHeight="1" x14ac:dyDescent="0.3"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36:52" ht="14.4" customHeight="1" x14ac:dyDescent="0.3"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36:52" ht="14.4" customHeight="1" x14ac:dyDescent="0.3"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36:52" ht="14.4" customHeight="1" x14ac:dyDescent="0.3"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36:52" ht="14.4" customHeight="1" x14ac:dyDescent="0.3"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36:52" ht="14.4" customHeight="1" x14ac:dyDescent="0.3"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36:52" ht="14.4" customHeight="1" x14ac:dyDescent="0.3"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36:52" ht="14.4" customHeight="1" x14ac:dyDescent="0.3"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36:52" ht="14.4" customHeight="1" x14ac:dyDescent="0.3"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36:52" ht="14.4" customHeight="1" x14ac:dyDescent="0.3"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36:52" ht="14.4" customHeight="1" x14ac:dyDescent="0.3"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36:52" ht="14.4" customHeight="1" x14ac:dyDescent="0.3"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36:52" ht="14.4" customHeight="1" x14ac:dyDescent="0.3"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36:52" ht="14.4" customHeight="1" x14ac:dyDescent="0.3"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36:52" ht="14.4" customHeight="1" x14ac:dyDescent="0.3"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36:52" ht="14.4" customHeight="1" x14ac:dyDescent="0.3"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36:52" ht="14.4" customHeight="1" x14ac:dyDescent="0.3"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36:52" ht="14.4" customHeight="1" x14ac:dyDescent="0.3"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36:52" ht="14.4" customHeight="1" x14ac:dyDescent="0.3"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36:52" ht="14.4" customHeight="1" x14ac:dyDescent="0.3"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36:52" ht="14.4" customHeight="1" x14ac:dyDescent="0.3"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36:52" ht="14.4" customHeight="1" x14ac:dyDescent="0.3"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36:52" ht="14.4" customHeight="1" x14ac:dyDescent="0.3"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36:52" ht="14.4" customHeight="1" x14ac:dyDescent="0.3"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36:52" ht="14.4" customHeight="1" x14ac:dyDescent="0.3"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36:52" ht="14.4" customHeight="1" x14ac:dyDescent="0.3"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36:52" ht="14.4" customHeight="1" x14ac:dyDescent="0.3"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36:52" ht="14.4" customHeight="1" x14ac:dyDescent="0.3"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36:52" ht="14.4" customHeight="1" x14ac:dyDescent="0.3"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36:52" ht="14.4" customHeight="1" x14ac:dyDescent="0.3"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36:52" ht="14.4" customHeight="1" x14ac:dyDescent="0.3"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36:52" ht="14.4" customHeight="1" x14ac:dyDescent="0.3"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36:52" ht="14.4" customHeight="1" x14ac:dyDescent="0.3"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36:52" ht="14.4" customHeight="1" x14ac:dyDescent="0.3"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36:52" ht="14.4" customHeight="1" x14ac:dyDescent="0.3"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36:52" ht="14.4" customHeight="1" x14ac:dyDescent="0.3"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36:52" ht="14.4" customHeight="1" x14ac:dyDescent="0.3"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36:52" ht="14.4" customHeight="1" x14ac:dyDescent="0.3"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36:52" ht="14.4" customHeight="1" x14ac:dyDescent="0.3"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36:52" ht="14.4" customHeight="1" x14ac:dyDescent="0.3"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36:52" ht="14.4" customHeight="1" x14ac:dyDescent="0.3"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36:52" ht="14.4" customHeight="1" x14ac:dyDescent="0.3"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36:52" ht="14.4" customHeight="1" x14ac:dyDescent="0.3"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36:52" ht="14.4" customHeight="1" x14ac:dyDescent="0.3"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36:52" ht="14.4" customHeight="1" x14ac:dyDescent="0.3"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36:52" ht="14.4" customHeight="1" x14ac:dyDescent="0.3"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36:52" ht="14.4" customHeight="1" x14ac:dyDescent="0.3"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36:52" ht="14.4" customHeight="1" x14ac:dyDescent="0.3"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36:52" ht="14.4" customHeight="1" x14ac:dyDescent="0.3"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36:52" ht="14.4" customHeight="1" x14ac:dyDescent="0.3"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36:52" ht="14.4" customHeight="1" x14ac:dyDescent="0.3"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36:52" ht="14.4" customHeight="1" x14ac:dyDescent="0.3"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36:52" ht="14.4" customHeight="1" x14ac:dyDescent="0.3"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36:52" ht="14.4" customHeight="1" x14ac:dyDescent="0.3"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36:52" ht="14.4" customHeight="1" x14ac:dyDescent="0.3"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36:52" ht="14.4" customHeight="1" x14ac:dyDescent="0.3"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36:52" ht="14.4" customHeight="1" x14ac:dyDescent="0.3"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36:52" ht="14.4" customHeight="1" x14ac:dyDescent="0.3"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36:52" ht="14.4" customHeight="1" x14ac:dyDescent="0.3"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36:52" ht="14.4" customHeight="1" x14ac:dyDescent="0.3"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36:52" ht="14.4" customHeight="1" x14ac:dyDescent="0.3"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36:52" ht="14.4" customHeight="1" x14ac:dyDescent="0.3"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36:52" ht="14.4" customHeight="1" x14ac:dyDescent="0.3"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36:52" ht="14.4" customHeight="1" x14ac:dyDescent="0.3"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36:52" ht="14.4" customHeight="1" x14ac:dyDescent="0.3"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36:52" ht="14.4" customHeight="1" x14ac:dyDescent="0.3"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36:52" ht="14.4" customHeight="1" x14ac:dyDescent="0.3"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36:52" ht="14.4" customHeight="1" x14ac:dyDescent="0.3"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36:52" ht="14.4" customHeight="1" x14ac:dyDescent="0.3"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36:52" ht="14.4" customHeight="1" x14ac:dyDescent="0.3"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36:52" ht="14.4" customHeight="1" x14ac:dyDescent="0.3"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36:52" ht="14.4" customHeight="1" x14ac:dyDescent="0.3"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36:52" ht="14.4" customHeight="1" x14ac:dyDescent="0.3"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36:52" ht="14.4" customHeight="1" x14ac:dyDescent="0.3"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36:52" ht="14.4" customHeight="1" x14ac:dyDescent="0.3"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36:52" ht="14.4" customHeight="1" x14ac:dyDescent="0.3"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36:52" ht="14.4" customHeight="1" x14ac:dyDescent="0.3"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36:52" ht="14.4" customHeight="1" x14ac:dyDescent="0.3"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36:52" ht="14.4" customHeight="1" x14ac:dyDescent="0.3"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36:52" ht="14.4" customHeight="1" x14ac:dyDescent="0.3"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36:52" ht="14.4" customHeight="1" x14ac:dyDescent="0.3"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36:52" ht="14.4" customHeight="1" x14ac:dyDescent="0.3"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36:52" ht="14.4" customHeight="1" x14ac:dyDescent="0.3"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36:52" ht="14.4" customHeight="1" x14ac:dyDescent="0.3"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36:52" ht="14.4" customHeight="1" x14ac:dyDescent="0.3"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36:52" ht="14.4" customHeight="1" x14ac:dyDescent="0.3"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36:52" ht="14.4" customHeight="1" x14ac:dyDescent="0.3"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36:52" ht="14.4" customHeight="1" x14ac:dyDescent="0.3"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36:52" ht="14.4" customHeight="1" x14ac:dyDescent="0.3"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36:52" ht="14.4" customHeight="1" x14ac:dyDescent="0.3"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36:52" ht="14.4" customHeight="1" x14ac:dyDescent="0.3"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36:52" ht="14.4" customHeight="1" x14ac:dyDescent="0.3"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36:52" ht="14.4" customHeight="1" x14ac:dyDescent="0.3"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36:52" ht="14.4" customHeight="1" x14ac:dyDescent="0.3"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36:52" ht="14.4" customHeight="1" x14ac:dyDescent="0.3"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36:52" ht="14.4" customHeight="1" x14ac:dyDescent="0.3"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36:52" ht="14.4" customHeight="1" x14ac:dyDescent="0.3"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36:52" ht="14.4" customHeight="1" x14ac:dyDescent="0.3"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36:52" ht="14.4" customHeight="1" x14ac:dyDescent="0.3"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36:52" ht="14.4" customHeight="1" x14ac:dyDescent="0.3"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36:52" ht="14.4" customHeight="1" x14ac:dyDescent="0.3"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36:52" ht="14.4" customHeight="1" x14ac:dyDescent="0.3"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36:52" ht="14.4" customHeight="1" x14ac:dyDescent="0.3"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36:52" ht="14.4" customHeight="1" x14ac:dyDescent="0.3"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36:52" ht="14.4" customHeight="1" x14ac:dyDescent="0.3"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36:52" ht="14.4" customHeight="1" x14ac:dyDescent="0.3"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36:52" ht="14.4" customHeight="1" x14ac:dyDescent="0.3"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36:52" ht="14.4" customHeight="1" x14ac:dyDescent="0.3"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36:52" ht="14.4" customHeight="1" x14ac:dyDescent="0.3"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36:52" ht="14.4" customHeight="1" x14ac:dyDescent="0.3"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36:52" ht="14.4" customHeight="1" x14ac:dyDescent="0.3"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36:52" ht="14.4" customHeight="1" x14ac:dyDescent="0.3"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36:52" ht="14.4" customHeight="1" x14ac:dyDescent="0.3"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36:52" ht="14.4" customHeight="1" x14ac:dyDescent="0.3"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36:52" ht="14.4" customHeight="1" x14ac:dyDescent="0.3"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36:52" ht="14.4" customHeight="1" x14ac:dyDescent="0.3"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36:52" ht="14.4" customHeight="1" x14ac:dyDescent="0.3"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36:52" ht="14.4" customHeight="1" x14ac:dyDescent="0.3"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36:52" ht="14.4" customHeight="1" x14ac:dyDescent="0.3"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36:52" ht="14.4" customHeight="1" x14ac:dyDescent="0.3"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36:52" ht="14.4" customHeight="1" x14ac:dyDescent="0.3"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36:52" ht="14.4" customHeight="1" x14ac:dyDescent="0.3"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36:52" ht="14.4" customHeight="1" x14ac:dyDescent="0.3"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36:52" ht="14.4" customHeight="1" x14ac:dyDescent="0.3"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36:52" ht="14.4" customHeight="1" x14ac:dyDescent="0.3"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36:52" ht="14.4" customHeight="1" x14ac:dyDescent="0.3"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36:52" ht="14.4" customHeight="1" x14ac:dyDescent="0.3"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36:52" ht="14.4" customHeight="1" x14ac:dyDescent="0.3"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36:52" ht="14.4" customHeight="1" x14ac:dyDescent="0.3"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36:52" ht="14.4" customHeight="1" x14ac:dyDescent="0.3"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36:52" ht="14.4" customHeight="1" x14ac:dyDescent="0.3"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36:52" ht="14.4" customHeight="1" x14ac:dyDescent="0.3"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36:52" ht="14.4" customHeight="1" x14ac:dyDescent="0.3"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36:52" ht="14.4" customHeight="1" x14ac:dyDescent="0.3"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36:52" ht="14.4" customHeight="1" x14ac:dyDescent="0.3"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36:52" ht="14.4" customHeight="1" x14ac:dyDescent="0.3"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36:52" ht="14.4" customHeight="1" x14ac:dyDescent="0.3"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36:52" ht="14.4" customHeight="1" x14ac:dyDescent="0.3"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36:52" ht="14.4" customHeight="1" x14ac:dyDescent="0.3"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36:52" ht="14.4" customHeight="1" x14ac:dyDescent="0.3"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36:52" ht="14.4" customHeight="1" x14ac:dyDescent="0.3"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36:52" ht="14.4" customHeight="1" x14ac:dyDescent="0.3"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36:52" ht="14.4" customHeight="1" x14ac:dyDescent="0.3"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36:52" ht="14.4" customHeight="1" x14ac:dyDescent="0.3"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36:52" ht="14.4" customHeight="1" x14ac:dyDescent="0.3"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36:52" ht="14.4" customHeight="1" x14ac:dyDescent="0.3"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36:52" ht="14.4" customHeight="1" x14ac:dyDescent="0.3"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36:52" ht="14.4" customHeight="1" x14ac:dyDescent="0.3"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36:52" ht="14.4" customHeight="1" x14ac:dyDescent="0.3"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36:52" ht="14.4" customHeight="1" x14ac:dyDescent="0.3"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36:52" ht="14.4" customHeight="1" x14ac:dyDescent="0.3"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36:52" ht="14.4" customHeight="1" x14ac:dyDescent="0.3"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36:52" ht="14.4" customHeight="1" x14ac:dyDescent="0.3"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36:52" ht="14.4" customHeight="1" x14ac:dyDescent="0.3"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36:52" ht="14.4" customHeight="1" x14ac:dyDescent="0.3"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36:52" ht="14.4" customHeight="1" x14ac:dyDescent="0.3"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36:52" ht="14.4" customHeight="1" x14ac:dyDescent="0.3"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36:52" ht="14.4" customHeight="1" x14ac:dyDescent="0.3"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36:52" ht="14.4" customHeight="1" x14ac:dyDescent="0.3"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36:52" ht="14.4" customHeight="1" x14ac:dyDescent="0.3"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36:52" ht="14.4" customHeight="1" x14ac:dyDescent="0.3"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36:52" ht="14.4" customHeight="1" x14ac:dyDescent="0.3"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36:52" ht="14.4" customHeight="1" x14ac:dyDescent="0.3"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36:52" ht="14.4" customHeight="1" x14ac:dyDescent="0.3"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36:52" ht="14.4" customHeight="1" x14ac:dyDescent="0.3"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36:52" ht="14.4" customHeight="1" x14ac:dyDescent="0.3"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36:52" ht="14.4" customHeight="1" x14ac:dyDescent="0.3"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36:52" ht="14.4" customHeight="1" x14ac:dyDescent="0.3"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36:52" ht="14.4" customHeight="1" x14ac:dyDescent="0.3"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36:52" ht="14.4" customHeight="1" x14ac:dyDescent="0.3"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36:52" ht="14.4" customHeight="1" x14ac:dyDescent="0.3"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36:52" ht="14.4" customHeight="1" x14ac:dyDescent="0.3"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36:52" ht="14.4" customHeight="1" x14ac:dyDescent="0.3"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36:52" ht="14.4" customHeight="1" x14ac:dyDescent="0.3"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36:52" ht="14.4" customHeight="1" x14ac:dyDescent="0.3"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36:52" ht="14.4" customHeight="1" x14ac:dyDescent="0.3"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36:52" ht="14.4" customHeight="1" x14ac:dyDescent="0.3"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36:52" ht="14.4" customHeight="1" x14ac:dyDescent="0.3"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36:52" ht="14.4" customHeight="1" x14ac:dyDescent="0.3"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36:52" ht="14.4" customHeight="1" x14ac:dyDescent="0.3"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36:52" ht="14.4" customHeight="1" x14ac:dyDescent="0.3"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36:52" ht="14.4" customHeight="1" x14ac:dyDescent="0.3"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36:52" ht="14.4" customHeight="1" x14ac:dyDescent="0.3"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36:52" ht="14.4" customHeight="1" x14ac:dyDescent="0.3"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36:52" ht="14.4" customHeight="1" x14ac:dyDescent="0.3"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36:52" ht="14.4" customHeight="1" x14ac:dyDescent="0.3"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36:52" ht="14.4" customHeight="1" x14ac:dyDescent="0.3"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36:52" ht="14.4" customHeight="1" x14ac:dyDescent="0.3"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36:52" ht="14.4" customHeight="1" x14ac:dyDescent="0.3"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36:52" ht="14.4" customHeight="1" x14ac:dyDescent="0.3"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36:52" ht="14.4" customHeight="1" x14ac:dyDescent="0.3"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36:52" ht="14.4" customHeight="1" x14ac:dyDescent="0.3"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36:52" ht="14.4" customHeight="1" x14ac:dyDescent="0.3"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36:52" ht="14.4" customHeight="1" x14ac:dyDescent="0.3"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36:52" ht="14.4" customHeight="1" x14ac:dyDescent="0.3"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36:52" ht="14.4" customHeight="1" x14ac:dyDescent="0.3"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36:52" ht="14.4" customHeight="1" x14ac:dyDescent="0.3"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36:52" ht="14.4" customHeight="1" x14ac:dyDescent="0.3"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36:52" ht="14.4" customHeight="1" x14ac:dyDescent="0.3"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36:52" ht="14.4" customHeight="1" x14ac:dyDescent="0.3"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36:52" ht="14.4" customHeight="1" x14ac:dyDescent="0.3"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36:52" ht="14.4" customHeight="1" x14ac:dyDescent="0.3"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36:52" ht="14.4" customHeight="1" x14ac:dyDescent="0.3"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36:52" ht="14.4" customHeight="1" x14ac:dyDescent="0.3"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36:52" ht="14.4" customHeight="1" x14ac:dyDescent="0.3"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36:52" ht="14.4" customHeight="1" x14ac:dyDescent="0.3"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36:52" ht="14.4" customHeight="1" x14ac:dyDescent="0.3"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36:52" ht="14.4" customHeight="1" x14ac:dyDescent="0.3"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36:52" ht="14.4" customHeight="1" x14ac:dyDescent="0.3"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36:52" ht="14.4" customHeight="1" x14ac:dyDescent="0.3"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36:52" ht="14.4" customHeight="1" x14ac:dyDescent="0.3"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36:52" ht="14.4" customHeight="1" x14ac:dyDescent="0.3"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36:52" ht="14.4" customHeight="1" x14ac:dyDescent="0.3"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36:52" ht="14.4" customHeight="1" x14ac:dyDescent="0.3"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36:52" ht="14.4" customHeight="1" x14ac:dyDescent="0.3"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36:52" ht="14.4" customHeight="1" x14ac:dyDescent="0.3"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36:52" ht="14.4" customHeight="1" x14ac:dyDescent="0.3"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36:52" ht="14.4" customHeight="1" x14ac:dyDescent="0.3"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36:52" ht="14.4" customHeight="1" x14ac:dyDescent="0.3"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36:52" ht="14.4" customHeight="1" x14ac:dyDescent="0.3"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36:52" ht="14.4" customHeight="1" x14ac:dyDescent="0.3"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36:52" ht="14.4" customHeight="1" x14ac:dyDescent="0.3"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36:52" ht="14.4" customHeight="1" x14ac:dyDescent="0.3"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36:52" ht="14.4" customHeight="1" x14ac:dyDescent="0.3"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36:52" ht="14.4" customHeight="1" x14ac:dyDescent="0.3"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36:52" ht="14.4" customHeight="1" x14ac:dyDescent="0.3"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36:52" ht="14.4" customHeight="1" x14ac:dyDescent="0.3"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36:52" ht="14.4" customHeight="1" x14ac:dyDescent="0.3"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36:52" ht="14.4" customHeight="1" x14ac:dyDescent="0.3"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36:52" ht="14.4" customHeight="1" x14ac:dyDescent="0.3"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36:52" ht="14.4" customHeight="1" x14ac:dyDescent="0.3"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36:52" ht="14.4" customHeight="1" x14ac:dyDescent="0.3"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36:52" ht="14.4" customHeight="1" x14ac:dyDescent="0.3"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36:52" ht="14.4" customHeight="1" x14ac:dyDescent="0.3"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36:52" ht="14.4" customHeight="1" x14ac:dyDescent="0.3"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36:52" ht="14.4" customHeight="1" x14ac:dyDescent="0.3"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36:52" ht="14.4" customHeight="1" x14ac:dyDescent="0.3"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36:52" ht="14.4" customHeight="1" x14ac:dyDescent="0.3"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36:52" ht="14.4" customHeight="1" x14ac:dyDescent="0.3"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36:52" ht="14.4" customHeight="1" x14ac:dyDescent="0.3"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36:52" ht="14.4" customHeight="1" x14ac:dyDescent="0.3"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36:52" ht="14.4" customHeight="1" x14ac:dyDescent="0.3"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36:52" ht="14.4" customHeight="1" x14ac:dyDescent="0.3"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36:52" ht="14.4" customHeight="1" x14ac:dyDescent="0.3"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36:52" ht="14.4" customHeight="1" x14ac:dyDescent="0.3"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36:52" ht="14.4" customHeight="1" x14ac:dyDescent="0.3"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36:52" ht="14.4" customHeight="1" x14ac:dyDescent="0.3"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36:52" ht="14.4" customHeight="1" x14ac:dyDescent="0.3"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36:52" ht="14.4" customHeight="1" x14ac:dyDescent="0.3"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36:52" ht="14.4" customHeight="1" x14ac:dyDescent="0.3"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36:52" ht="14.4" customHeight="1" x14ac:dyDescent="0.3"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36:52" ht="14.4" customHeight="1" x14ac:dyDescent="0.3"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36:52" ht="14.4" customHeight="1" x14ac:dyDescent="0.3"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36:52" ht="14.4" customHeight="1" x14ac:dyDescent="0.3"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36:52" ht="14.4" customHeight="1" x14ac:dyDescent="0.3"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36:52" ht="14.4" customHeight="1" x14ac:dyDescent="0.3"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36:52" ht="14.4" customHeight="1" x14ac:dyDescent="0.3"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36:52" ht="14.4" customHeight="1" x14ac:dyDescent="0.3"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36:52" ht="14.4" customHeight="1" x14ac:dyDescent="0.3"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36:52" ht="14.4" customHeight="1" x14ac:dyDescent="0.3"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36:52" ht="14.4" customHeight="1" x14ac:dyDescent="0.3"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36:52" ht="14.4" customHeight="1" x14ac:dyDescent="0.3"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36:52" ht="14.4" customHeight="1" x14ac:dyDescent="0.3"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36:52" ht="14.4" customHeight="1" x14ac:dyDescent="0.3"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36:52" ht="14.4" customHeight="1" x14ac:dyDescent="0.3"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36:52" ht="14.4" customHeight="1" x14ac:dyDescent="0.3"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36:52" ht="14.4" customHeight="1" x14ac:dyDescent="0.3"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36:52" ht="14.4" customHeight="1" x14ac:dyDescent="0.3"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36:52" ht="14.4" customHeight="1" x14ac:dyDescent="0.3"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8" spans="36:52" ht="14.4" customHeight="1" x14ac:dyDescent="0.3"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36:52" ht="14.4" customHeight="1" x14ac:dyDescent="0.3"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36:52" ht="14.4" customHeight="1" x14ac:dyDescent="0.3"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36:52" ht="14.4" customHeight="1" x14ac:dyDescent="0.3"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36:52" ht="14.4" customHeight="1" x14ac:dyDescent="0.3"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36:52" ht="14.4" customHeight="1" x14ac:dyDescent="0.3"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7" spans="36:52" ht="14.4" customHeight="1" x14ac:dyDescent="0.3"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36:52" ht="14.4" customHeight="1" x14ac:dyDescent="0.3"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36:52" ht="14.4" customHeight="1" x14ac:dyDescent="0.3"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36:52" ht="14.4" customHeight="1" x14ac:dyDescent="0.3"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36:52" ht="14.4" customHeight="1" x14ac:dyDescent="0.3"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36:52" ht="14.4" customHeight="1" x14ac:dyDescent="0.3"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36:52" ht="14.4" customHeight="1" x14ac:dyDescent="0.3"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36:52" ht="14.4" customHeight="1" x14ac:dyDescent="0.3"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36:52" ht="14.4" customHeight="1" x14ac:dyDescent="0.3"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36:52" ht="14.4" customHeight="1" x14ac:dyDescent="0.3"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36:52" ht="14.4" customHeight="1" x14ac:dyDescent="0.3"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36:52" ht="14.4" customHeight="1" x14ac:dyDescent="0.3"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36:52" ht="14.4" customHeight="1" x14ac:dyDescent="0.3"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36:52" ht="14.4" customHeight="1" x14ac:dyDescent="0.3"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36:52" ht="14.4" customHeight="1" x14ac:dyDescent="0.3"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36:52" ht="14.4" customHeight="1" x14ac:dyDescent="0.3"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36:52" ht="14.4" customHeight="1" x14ac:dyDescent="0.3"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36:52" ht="14.4" customHeight="1" x14ac:dyDescent="0.3"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36:52" ht="14.4" customHeight="1" x14ac:dyDescent="0.3"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36:52" ht="14.4" customHeight="1" x14ac:dyDescent="0.3"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36:52" ht="14.4" customHeight="1" x14ac:dyDescent="0.3"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36:52" ht="14.4" customHeight="1" x14ac:dyDescent="0.3"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36:52" ht="14.4" customHeight="1" x14ac:dyDescent="0.3"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36:52" ht="14.4" customHeight="1" x14ac:dyDescent="0.3"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36:52" ht="14.4" customHeight="1" x14ac:dyDescent="0.3"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36:52" ht="14.4" customHeight="1" x14ac:dyDescent="0.3"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36:52" ht="14.4" customHeight="1" x14ac:dyDescent="0.3"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36:52" ht="14.4" customHeight="1" x14ac:dyDescent="0.3"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36:52" ht="14.4" customHeight="1" x14ac:dyDescent="0.3"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36:52" ht="14.4" customHeight="1" x14ac:dyDescent="0.3"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36:52" ht="14.4" customHeight="1" x14ac:dyDescent="0.3"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36:52" ht="14.4" customHeight="1" x14ac:dyDescent="0.3"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36:52" ht="14.4" customHeight="1" x14ac:dyDescent="0.3"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36:52" ht="14.4" customHeight="1" x14ac:dyDescent="0.3"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36:52" ht="14.4" customHeight="1" x14ac:dyDescent="0.3"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36:52" ht="14.4" customHeight="1" x14ac:dyDescent="0.3"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36:52" ht="14.4" customHeight="1" x14ac:dyDescent="0.3"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36:52" ht="14.4" customHeight="1" x14ac:dyDescent="0.3"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36:52" ht="14.4" customHeight="1" x14ac:dyDescent="0.3"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36:52" ht="14.4" customHeight="1" x14ac:dyDescent="0.3"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36:52" ht="14.4" customHeight="1" x14ac:dyDescent="0.3"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36:52" ht="14.4" customHeight="1" x14ac:dyDescent="0.3"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36:52" ht="14.4" customHeight="1" x14ac:dyDescent="0.3"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36:52" ht="14.4" customHeight="1" x14ac:dyDescent="0.3"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36:52" ht="14.4" customHeight="1" x14ac:dyDescent="0.3"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36:52" ht="14.4" customHeight="1" x14ac:dyDescent="0.3"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36:52" ht="14.4" customHeight="1" x14ac:dyDescent="0.3"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36:52" ht="14.4" customHeight="1" x14ac:dyDescent="0.3"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36:52" ht="14.4" customHeight="1" x14ac:dyDescent="0.3"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36:52" ht="14.4" customHeight="1" x14ac:dyDescent="0.3"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36:52" ht="14.4" customHeight="1" x14ac:dyDescent="0.3"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36:52" ht="14.4" customHeight="1" x14ac:dyDescent="0.3"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36:52" ht="14.4" customHeight="1" x14ac:dyDescent="0.3"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36:52" ht="14.4" customHeight="1" x14ac:dyDescent="0.3"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36:52" ht="14.4" customHeight="1" x14ac:dyDescent="0.3"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36:52" ht="14.4" customHeight="1" x14ac:dyDescent="0.3"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36:52" ht="14.4" customHeight="1" x14ac:dyDescent="0.3"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36:52" ht="14.4" customHeight="1" x14ac:dyDescent="0.3"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36:52" ht="14.4" customHeight="1" x14ac:dyDescent="0.3"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36:52" ht="14.4" customHeight="1" x14ac:dyDescent="0.3"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36:52" ht="14.4" customHeight="1" x14ac:dyDescent="0.3"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36:52" ht="14.4" customHeight="1" x14ac:dyDescent="0.3"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36:52" ht="14.4" customHeight="1" x14ac:dyDescent="0.3"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36:52" ht="14.4" customHeight="1" x14ac:dyDescent="0.3"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36:52" ht="14.4" customHeight="1" x14ac:dyDescent="0.3"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36:52" ht="14.4" customHeight="1" x14ac:dyDescent="0.3"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36:52" ht="14.4" customHeight="1" x14ac:dyDescent="0.3"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36:52" ht="14.4" customHeight="1" x14ac:dyDescent="0.3"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36:52" ht="14.4" customHeight="1" x14ac:dyDescent="0.3"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36:52" ht="14.4" customHeight="1" x14ac:dyDescent="0.3"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36:52" ht="14.4" customHeight="1" x14ac:dyDescent="0.3"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36:52" ht="14.4" customHeight="1" x14ac:dyDescent="0.3"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36:52" ht="14.4" customHeight="1" x14ac:dyDescent="0.3"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36:52" ht="14.4" customHeight="1" x14ac:dyDescent="0.3"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36:52" ht="14.4" customHeight="1" x14ac:dyDescent="0.3"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36:52" ht="14.4" customHeight="1" x14ac:dyDescent="0.3"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36:52" ht="14.4" customHeight="1" x14ac:dyDescent="0.3"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36:52" ht="14.4" customHeight="1" x14ac:dyDescent="0.3"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36:52" ht="14.4" customHeight="1" x14ac:dyDescent="0.3"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36:52" ht="14.4" customHeight="1" x14ac:dyDescent="0.3"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36:52" ht="14.4" customHeight="1" x14ac:dyDescent="0.3"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36:52" ht="14.4" customHeight="1" x14ac:dyDescent="0.3"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36:52" ht="14.4" customHeight="1" x14ac:dyDescent="0.3"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36:52" ht="14.4" customHeight="1" x14ac:dyDescent="0.3"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36:52" ht="14.4" customHeight="1" x14ac:dyDescent="0.3"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36:52" ht="14.4" customHeight="1" x14ac:dyDescent="0.3"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36:52" ht="14.4" customHeight="1" x14ac:dyDescent="0.3"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36:52" ht="14.4" customHeight="1" x14ac:dyDescent="0.3"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36:52" ht="14.4" customHeight="1" x14ac:dyDescent="0.3"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36:52" ht="14.4" customHeight="1" x14ac:dyDescent="0.3"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36:52" ht="14.4" customHeight="1" x14ac:dyDescent="0.3"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36:52" ht="14.4" customHeight="1" x14ac:dyDescent="0.3"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36:52" ht="14.4" customHeight="1" x14ac:dyDescent="0.3"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36:52" ht="14.4" customHeight="1" x14ac:dyDescent="0.3"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36:52" ht="14.4" customHeight="1" x14ac:dyDescent="0.3"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36:52" ht="14.4" customHeight="1" x14ac:dyDescent="0.3"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36:52" ht="14.4" customHeight="1" x14ac:dyDescent="0.3"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36:52" ht="14.4" customHeight="1" x14ac:dyDescent="0.3"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36:52" ht="14.4" customHeight="1" x14ac:dyDescent="0.3"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36:52" ht="14.4" customHeight="1" x14ac:dyDescent="0.3"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36:52" ht="14.4" customHeight="1" x14ac:dyDescent="0.3"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36:52" ht="14.4" customHeight="1" x14ac:dyDescent="0.3"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36:52" ht="14.4" customHeight="1" x14ac:dyDescent="0.3"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36:52" ht="14.4" customHeight="1" x14ac:dyDescent="0.3"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36:52" ht="14.4" customHeight="1" x14ac:dyDescent="0.3"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36:52" ht="14.4" customHeight="1" x14ac:dyDescent="0.3"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36:52" ht="14.4" customHeight="1" x14ac:dyDescent="0.3"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36:52" ht="14.4" customHeight="1" x14ac:dyDescent="0.3"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36:52" ht="14.4" customHeight="1" x14ac:dyDescent="0.3"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36:52" ht="14.4" customHeight="1" x14ac:dyDescent="0.3"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36:52" ht="14.4" customHeight="1" x14ac:dyDescent="0.3"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36:52" ht="14.4" customHeight="1" x14ac:dyDescent="0.3"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36:52" ht="14.4" customHeight="1" x14ac:dyDescent="0.3"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36:52" ht="14.4" customHeight="1" x14ac:dyDescent="0.3"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36:52" ht="14.4" customHeight="1" x14ac:dyDescent="0.3"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36:52" ht="14.4" customHeight="1" x14ac:dyDescent="0.3"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36:52" ht="14.4" customHeight="1" x14ac:dyDescent="0.3"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36:52" ht="14.4" customHeight="1" x14ac:dyDescent="0.3"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36:52" ht="14.4" customHeight="1" x14ac:dyDescent="0.3"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36:52" ht="14.4" customHeight="1" x14ac:dyDescent="0.3"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36:52" ht="14.4" customHeight="1" x14ac:dyDescent="0.3"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36:52" ht="14.4" customHeight="1" x14ac:dyDescent="0.3"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36:52" ht="14.4" customHeight="1" x14ac:dyDescent="0.3"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36:52" ht="14.4" customHeight="1" x14ac:dyDescent="0.3"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36:52" ht="14.4" customHeight="1" x14ac:dyDescent="0.3"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36:52" ht="14.4" customHeight="1" x14ac:dyDescent="0.3"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36:52" ht="14.4" customHeight="1" x14ac:dyDescent="0.3"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36:52" ht="14.4" customHeight="1" x14ac:dyDescent="0.3"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36:52" ht="14.4" customHeight="1" x14ac:dyDescent="0.3"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36:52" ht="14.4" customHeight="1" x14ac:dyDescent="0.3"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36:52" ht="14.4" customHeight="1" x14ac:dyDescent="0.3"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36:52" ht="14.4" customHeight="1" x14ac:dyDescent="0.3"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36:52" ht="14.4" customHeight="1" x14ac:dyDescent="0.3"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36:52" ht="14.4" customHeight="1" x14ac:dyDescent="0.3"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36:52" ht="14.4" customHeight="1" x14ac:dyDescent="0.3"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36:52" ht="14.4" customHeight="1" x14ac:dyDescent="0.3"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36:52" ht="14.4" customHeight="1" x14ac:dyDescent="0.3"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36:52" ht="14.4" customHeight="1" x14ac:dyDescent="0.3"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36:52" ht="14.4" customHeight="1" x14ac:dyDescent="0.3"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36:52" ht="14.4" customHeight="1" x14ac:dyDescent="0.3"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36:52" ht="14.4" customHeight="1" x14ac:dyDescent="0.3"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36:52" ht="14.4" customHeight="1" x14ac:dyDescent="0.3"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36:52" ht="14.4" customHeight="1" x14ac:dyDescent="0.3"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36:52" ht="14.4" customHeight="1" x14ac:dyDescent="0.3"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36:52" ht="14.4" customHeight="1" x14ac:dyDescent="0.3"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36:52" ht="14.4" customHeight="1" x14ac:dyDescent="0.3"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36:52" ht="14.4" customHeight="1" x14ac:dyDescent="0.3"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36:52" ht="14.4" customHeight="1" x14ac:dyDescent="0.3"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36:52" ht="14.4" customHeight="1" x14ac:dyDescent="0.3"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36:52" ht="14.4" customHeight="1" x14ac:dyDescent="0.3"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36:52" ht="14.4" customHeight="1" x14ac:dyDescent="0.3"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36:52" ht="14.4" customHeight="1" x14ac:dyDescent="0.3"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36:52" ht="14.4" customHeight="1" x14ac:dyDescent="0.3"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36:52" ht="14.4" customHeight="1" x14ac:dyDescent="0.3"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36:52" ht="14.4" customHeight="1" x14ac:dyDescent="0.3"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36:52" ht="14.4" customHeight="1" x14ac:dyDescent="0.3"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36:52" ht="14.4" customHeight="1" x14ac:dyDescent="0.3"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36:52" ht="14.4" customHeight="1" x14ac:dyDescent="0.3"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36:52" ht="14.4" customHeight="1" x14ac:dyDescent="0.3"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36:52" ht="14.4" customHeight="1" x14ac:dyDescent="0.3"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36:52" ht="14.4" customHeight="1" x14ac:dyDescent="0.3"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36:52" ht="14.4" customHeight="1" x14ac:dyDescent="0.3"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36:52" ht="14.4" customHeight="1" x14ac:dyDescent="0.3"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36:52" ht="14.4" customHeight="1" x14ac:dyDescent="0.3"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36:52" ht="14.4" customHeight="1" x14ac:dyDescent="0.3"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36:52" ht="14.4" customHeight="1" x14ac:dyDescent="0.3"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36:52" ht="14.4" customHeight="1" x14ac:dyDescent="0.3"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36:52" ht="14.4" customHeight="1" x14ac:dyDescent="0.3"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36:52" ht="14.4" customHeight="1" x14ac:dyDescent="0.3"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36:52" ht="14.4" customHeight="1" x14ac:dyDescent="0.3"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36:52" ht="14.4" customHeight="1" x14ac:dyDescent="0.3"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36:52" ht="14.4" customHeight="1" x14ac:dyDescent="0.3"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36:52" ht="14.4" customHeight="1" x14ac:dyDescent="0.3"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36:52" ht="14.4" customHeight="1" x14ac:dyDescent="0.3"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36:52" ht="14.4" customHeight="1" x14ac:dyDescent="0.3"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36:52" ht="14.4" customHeight="1" x14ac:dyDescent="0.3"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36:52" ht="14.4" customHeight="1" x14ac:dyDescent="0.3"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36:52" ht="14.4" customHeight="1" x14ac:dyDescent="0.3"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36:52" ht="14.4" customHeight="1" x14ac:dyDescent="0.3"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36:52" ht="14.4" customHeight="1" x14ac:dyDescent="0.3"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36:52" ht="14.4" customHeight="1" x14ac:dyDescent="0.3"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36:52" ht="14.4" customHeight="1" x14ac:dyDescent="0.3"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36:52" ht="14.4" customHeight="1" x14ac:dyDescent="0.3"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36:52" ht="14.4" customHeight="1" x14ac:dyDescent="0.3"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36:52" ht="14.4" customHeight="1" x14ac:dyDescent="0.3"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36:52" ht="14.4" customHeight="1" x14ac:dyDescent="0.3"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36:52" ht="14.4" customHeight="1" x14ac:dyDescent="0.3"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36:52" ht="14.4" customHeight="1" x14ac:dyDescent="0.3"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36:52" ht="14.4" customHeight="1" x14ac:dyDescent="0.3"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36:52" ht="14.4" customHeight="1" x14ac:dyDescent="0.3"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36:52" ht="14.4" customHeight="1" x14ac:dyDescent="0.3"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36:52" ht="14.4" customHeight="1" x14ac:dyDescent="0.3"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36:52" ht="14.4" customHeight="1" x14ac:dyDescent="0.3"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36:52" ht="14.4" customHeight="1" x14ac:dyDescent="0.3"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36:52" ht="14.4" customHeight="1" x14ac:dyDescent="0.3"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36:52" ht="14.4" customHeight="1" x14ac:dyDescent="0.3"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36:52" ht="14.4" customHeight="1" x14ac:dyDescent="0.3"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36:52" ht="14.4" customHeight="1" x14ac:dyDescent="0.3"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36:52" ht="14.4" customHeight="1" x14ac:dyDescent="0.3"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36:52" ht="14.4" customHeight="1" x14ac:dyDescent="0.3"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36:52" ht="14.4" customHeight="1" x14ac:dyDescent="0.3"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36:52" ht="14.4" customHeight="1" x14ac:dyDescent="0.3"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36:52" ht="14.4" customHeight="1" x14ac:dyDescent="0.3"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36:52" ht="14.4" customHeight="1" x14ac:dyDescent="0.3"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36:52" ht="14.4" customHeight="1" x14ac:dyDescent="0.3"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36:52" ht="14.4" customHeight="1" x14ac:dyDescent="0.3"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36:52" ht="14.4" customHeight="1" x14ac:dyDescent="0.3"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36:52" ht="14.4" customHeight="1" x14ac:dyDescent="0.3"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36:52" ht="14.4" customHeight="1" x14ac:dyDescent="0.3"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36:52" ht="14.4" customHeight="1" x14ac:dyDescent="0.3"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36:52" ht="14.4" customHeight="1" x14ac:dyDescent="0.3"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36:52" ht="14.4" customHeight="1" x14ac:dyDescent="0.3"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36:52" ht="14.4" customHeight="1" x14ac:dyDescent="0.3"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36:52" ht="14.4" customHeight="1" x14ac:dyDescent="0.3"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36:52" ht="14.4" customHeight="1" x14ac:dyDescent="0.3"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36:52" ht="14.4" customHeight="1" x14ac:dyDescent="0.3"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36:52" ht="14.4" customHeight="1" x14ac:dyDescent="0.3"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36:52" ht="14.4" customHeight="1" x14ac:dyDescent="0.3"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36:52" ht="14.4" customHeight="1" x14ac:dyDescent="0.3"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36:52" ht="14.4" customHeight="1" x14ac:dyDescent="0.3"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36:52" ht="14.4" customHeight="1" x14ac:dyDescent="0.3"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36:52" ht="14.4" customHeight="1" x14ac:dyDescent="0.3"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36:52" ht="14.4" customHeight="1" x14ac:dyDescent="0.3"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36:52" ht="14.4" customHeight="1" x14ac:dyDescent="0.3"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36:52" ht="14.4" customHeight="1" x14ac:dyDescent="0.3"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36:52" ht="14.4" customHeight="1" x14ac:dyDescent="0.3"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36:52" ht="14.4" customHeight="1" x14ac:dyDescent="0.3"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36:52" ht="14.4" customHeight="1" x14ac:dyDescent="0.3"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36:52" ht="14.4" customHeight="1" x14ac:dyDescent="0.3"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36:52" ht="14.4" customHeight="1" x14ac:dyDescent="0.3"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36:52" ht="14.4" customHeight="1" x14ac:dyDescent="0.3"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36:52" ht="14.4" customHeight="1" x14ac:dyDescent="0.3"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36:52" ht="14.4" customHeight="1" x14ac:dyDescent="0.3"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36:52" ht="14.4" customHeight="1" x14ac:dyDescent="0.3"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36:52" ht="14.4" customHeight="1" x14ac:dyDescent="0.3"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36:52" ht="14.4" customHeight="1" x14ac:dyDescent="0.3"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36:52" ht="14.4" customHeight="1" x14ac:dyDescent="0.3"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36:52" ht="14.4" customHeight="1" x14ac:dyDescent="0.3"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36:52" ht="14.4" customHeight="1" x14ac:dyDescent="0.3"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36:52" ht="14.4" customHeight="1" x14ac:dyDescent="0.3"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36:52" ht="14.4" customHeight="1" x14ac:dyDescent="0.3"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36:52" ht="14.4" customHeight="1" x14ac:dyDescent="0.3"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36:52" ht="14.4" customHeight="1" x14ac:dyDescent="0.3"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36:52" ht="14.4" customHeight="1" x14ac:dyDescent="0.3"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36:52" ht="14.4" customHeight="1" x14ac:dyDescent="0.3"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36:52" ht="14.4" customHeight="1" x14ac:dyDescent="0.3"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36:52" ht="14.4" customHeight="1" x14ac:dyDescent="0.3"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36:52" ht="14.4" customHeight="1" x14ac:dyDescent="0.3"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36:52" ht="14.4" customHeight="1" x14ac:dyDescent="0.3"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36:52" ht="14.4" customHeight="1" x14ac:dyDescent="0.3"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36:52" ht="14.4" customHeight="1" x14ac:dyDescent="0.3"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36:52" ht="14.4" customHeight="1" x14ac:dyDescent="0.3"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36:52" ht="14.4" customHeight="1" x14ac:dyDescent="0.3"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36:52" ht="14.4" customHeight="1" x14ac:dyDescent="0.3"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36:52" ht="14.4" customHeight="1" x14ac:dyDescent="0.3"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36:52" ht="14.4" customHeight="1" x14ac:dyDescent="0.3"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36:52" ht="14.4" customHeight="1" x14ac:dyDescent="0.3"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36:52" ht="14.4" customHeight="1" x14ac:dyDescent="0.3"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36:52" ht="14.4" customHeight="1" x14ac:dyDescent="0.3"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36:52" ht="14.4" customHeight="1" x14ac:dyDescent="0.3"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36:52" ht="14.4" customHeight="1" x14ac:dyDescent="0.3"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36:52" ht="14.4" customHeight="1" x14ac:dyDescent="0.3"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36:52" ht="14.4" customHeight="1" x14ac:dyDescent="0.3"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36:52" ht="14.4" customHeight="1" x14ac:dyDescent="0.3"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36:52" ht="14.4" customHeight="1" x14ac:dyDescent="0.3"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36:52" ht="14.4" customHeight="1" x14ac:dyDescent="0.3"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36:52" ht="14.4" customHeight="1" x14ac:dyDescent="0.3"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36:52" ht="14.4" customHeight="1" x14ac:dyDescent="0.3"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36:52" ht="14.4" customHeight="1" x14ac:dyDescent="0.3"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36:52" ht="14.4" customHeight="1" x14ac:dyDescent="0.3"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36:52" ht="14.4" customHeight="1" x14ac:dyDescent="0.3"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36:52" ht="14.4" customHeight="1" x14ac:dyDescent="0.3"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36:52" ht="14.4" customHeight="1" x14ac:dyDescent="0.3"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36:52" ht="14.4" customHeight="1" x14ac:dyDescent="0.3"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36:52" ht="14.4" customHeight="1" x14ac:dyDescent="0.3"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36:52" ht="14.4" customHeight="1" x14ac:dyDescent="0.3"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36:52" ht="14.4" customHeight="1" x14ac:dyDescent="0.3"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36:52" ht="14.4" customHeight="1" x14ac:dyDescent="0.3"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36:52" ht="14.4" customHeight="1" x14ac:dyDescent="0.3"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36:52" ht="14.4" customHeight="1" x14ac:dyDescent="0.3"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36:52" ht="14.4" customHeight="1" x14ac:dyDescent="0.3"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36:52" ht="14.4" customHeight="1" x14ac:dyDescent="0.3"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36:52" ht="14.4" customHeight="1" x14ac:dyDescent="0.3"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36:52" ht="14.4" customHeight="1" x14ac:dyDescent="0.3"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36:52" ht="14.4" customHeight="1" x14ac:dyDescent="0.3"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36:52" ht="14.4" customHeight="1" x14ac:dyDescent="0.3"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36:52" ht="14.4" customHeight="1" x14ac:dyDescent="0.3"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36:52" ht="14.4" customHeight="1" x14ac:dyDescent="0.3"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36:52" ht="14.4" customHeight="1" x14ac:dyDescent="0.3"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36:52" ht="14.4" customHeight="1" x14ac:dyDescent="0.3"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36:52" ht="14.4" customHeight="1" x14ac:dyDescent="0.3"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36:52" ht="14.4" customHeight="1" x14ac:dyDescent="0.3"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36:52" ht="14.4" customHeight="1" x14ac:dyDescent="0.3"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36:52" ht="14.4" customHeight="1" x14ac:dyDescent="0.3"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36:52" ht="14.4" customHeight="1" x14ac:dyDescent="0.3"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36:52" ht="14.4" customHeight="1" x14ac:dyDescent="0.3"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36:52" ht="14.4" customHeight="1" x14ac:dyDescent="0.3"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36:52" ht="14.4" customHeight="1" x14ac:dyDescent="0.3"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36:52" ht="14.4" customHeight="1" x14ac:dyDescent="0.3"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36:52" ht="14.4" customHeight="1" x14ac:dyDescent="0.3"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36:52" ht="14.4" customHeight="1" x14ac:dyDescent="0.3"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36:52" ht="14.4" customHeight="1" x14ac:dyDescent="0.3"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36:52" ht="14.4" customHeight="1" x14ac:dyDescent="0.3"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36:52" ht="14.4" customHeight="1" x14ac:dyDescent="0.3"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36:52" ht="14.4" customHeight="1" x14ac:dyDescent="0.3"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36:52" ht="14.4" customHeight="1" x14ac:dyDescent="0.3"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36:52" ht="14.4" customHeight="1" x14ac:dyDescent="0.3"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36:52" ht="14.4" customHeight="1" x14ac:dyDescent="0.3"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36:52" ht="14.4" customHeight="1" x14ac:dyDescent="0.3"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36:52" ht="14.4" customHeight="1" x14ac:dyDescent="0.3"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36:52" ht="14.4" customHeight="1" x14ac:dyDescent="0.3"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36:52" ht="14.4" customHeight="1" x14ac:dyDescent="0.3"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36:52" ht="14.4" customHeight="1" x14ac:dyDescent="0.3"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36:52" ht="14.4" customHeight="1" x14ac:dyDescent="0.3"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36:52" ht="14.4" customHeight="1" x14ac:dyDescent="0.3"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36:52" ht="14.4" customHeight="1" x14ac:dyDescent="0.3"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36:52" ht="14.4" customHeight="1" x14ac:dyDescent="0.3"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36:52" ht="14.4" customHeight="1" x14ac:dyDescent="0.3"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36:52" ht="14.4" customHeight="1" x14ac:dyDescent="0.3"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36:52" ht="14.4" customHeight="1" x14ac:dyDescent="0.3"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36:52" ht="14.4" customHeight="1" x14ac:dyDescent="0.3"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36:52" ht="14.4" customHeight="1" x14ac:dyDescent="0.3"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36:52" ht="14.4" customHeight="1" x14ac:dyDescent="0.3"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36:52" ht="14.4" customHeight="1" x14ac:dyDescent="0.3"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36:52" ht="14.4" customHeight="1" x14ac:dyDescent="0.3"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36:52" ht="14.4" customHeight="1" x14ac:dyDescent="0.3"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36:52" ht="14.4" customHeight="1" x14ac:dyDescent="0.3"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36:52" ht="14.4" customHeight="1" x14ac:dyDescent="0.3"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36:52" ht="14.4" customHeight="1" x14ac:dyDescent="0.3"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36:52" ht="14.4" customHeight="1" x14ac:dyDescent="0.3"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36:52" ht="14.4" customHeight="1" x14ac:dyDescent="0.3"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36:52" ht="14.4" customHeight="1" x14ac:dyDescent="0.3"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36:52" ht="14.4" customHeight="1" x14ac:dyDescent="0.3"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36:52" ht="14.4" customHeight="1" x14ac:dyDescent="0.3"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36:52" ht="14.4" customHeight="1" x14ac:dyDescent="0.3"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36:52" ht="14.4" customHeight="1" x14ac:dyDescent="0.3"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36:52" ht="14.4" customHeight="1" x14ac:dyDescent="0.3"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36:52" ht="14.4" customHeight="1" x14ac:dyDescent="0.3"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36:52" ht="14.4" customHeight="1" x14ac:dyDescent="0.3"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36:52" ht="14.4" customHeight="1" x14ac:dyDescent="0.3"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36:52" ht="14.4" customHeight="1" x14ac:dyDescent="0.3"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36:52" ht="14.4" customHeight="1" x14ac:dyDescent="0.3"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36:52" ht="14.4" customHeight="1" x14ac:dyDescent="0.3"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36:52" ht="14.4" customHeight="1" x14ac:dyDescent="0.3"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36:52" ht="14.4" customHeight="1" x14ac:dyDescent="0.3"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36:52" ht="14.4" customHeight="1" x14ac:dyDescent="0.3"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36:52" ht="14.4" customHeight="1" x14ac:dyDescent="0.3"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36:52" ht="14.4" customHeight="1" x14ac:dyDescent="0.3"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36:52" ht="14.4" customHeight="1" x14ac:dyDescent="0.3"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36:52" ht="14.4" customHeight="1" x14ac:dyDescent="0.3"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36:52" ht="14.4" customHeight="1" x14ac:dyDescent="0.3"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36:52" ht="14.4" customHeight="1" x14ac:dyDescent="0.3"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36:52" ht="14.4" customHeight="1" x14ac:dyDescent="0.3"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36:52" ht="14.4" customHeight="1" x14ac:dyDescent="0.3"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36:52" ht="14.4" customHeight="1" x14ac:dyDescent="0.3"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36:52" ht="14.4" customHeight="1" x14ac:dyDescent="0.3"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36:52" ht="14.4" customHeight="1" x14ac:dyDescent="0.3"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36:52" ht="14.4" customHeight="1" x14ac:dyDescent="0.3"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36:52" ht="14.4" customHeight="1" x14ac:dyDescent="0.3"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36:52" ht="14.4" customHeight="1" x14ac:dyDescent="0.3"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36:52" ht="14.4" customHeight="1" x14ac:dyDescent="0.3"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36:52" ht="14.4" customHeight="1" x14ac:dyDescent="0.3"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36:52" ht="14.4" customHeight="1" x14ac:dyDescent="0.3"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36:52" ht="14.4" customHeight="1" x14ac:dyDescent="0.3"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36:52" ht="14.4" customHeight="1" x14ac:dyDescent="0.3"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36:52" ht="14.4" customHeight="1" x14ac:dyDescent="0.3"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36:52" ht="14.4" customHeight="1" x14ac:dyDescent="0.3"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36:52" ht="14.4" customHeight="1" x14ac:dyDescent="0.3"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36:52" ht="14.4" customHeight="1" x14ac:dyDescent="0.3"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36:52" ht="14.4" customHeight="1" x14ac:dyDescent="0.3"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36:52" ht="14.4" customHeight="1" x14ac:dyDescent="0.3"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36:52" ht="14.4" customHeight="1" x14ac:dyDescent="0.3"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36:52" ht="14.4" customHeight="1" x14ac:dyDescent="0.3"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36:52" ht="14.4" customHeight="1" x14ac:dyDescent="0.3"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36:52" ht="14.4" customHeight="1" x14ac:dyDescent="0.3"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36:52" ht="14.4" customHeight="1" x14ac:dyDescent="0.3"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36:52" ht="14.4" customHeight="1" x14ac:dyDescent="0.3"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36:52" ht="14.4" customHeight="1" x14ac:dyDescent="0.3"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36:52" ht="14.4" customHeight="1" x14ac:dyDescent="0.3"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36:52" ht="14.4" customHeight="1" x14ac:dyDescent="0.3"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36:52" ht="14.4" customHeight="1" x14ac:dyDescent="0.3"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36:52" ht="14.4" customHeight="1" x14ac:dyDescent="0.3"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36:52" ht="14.4" customHeight="1" x14ac:dyDescent="0.3"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36:52" ht="14.4" customHeight="1" x14ac:dyDescent="0.3"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36:52" ht="14.4" customHeight="1" x14ac:dyDescent="0.3"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36:52" ht="14.4" customHeight="1" x14ac:dyDescent="0.3"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36:52" ht="14.4" customHeight="1" x14ac:dyDescent="0.3"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36:52" ht="14.4" customHeight="1" x14ac:dyDescent="0.3"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36:52" ht="14.4" customHeight="1" x14ac:dyDescent="0.3"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36:52" ht="14.4" customHeight="1" x14ac:dyDescent="0.3"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36:52" ht="14.4" customHeight="1" x14ac:dyDescent="0.3"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36:52" ht="14.4" customHeight="1" x14ac:dyDescent="0.3"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36:52" ht="14.4" customHeight="1" x14ac:dyDescent="0.3"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36:52" ht="14.4" customHeight="1" x14ac:dyDescent="0.3"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36:52" ht="14.4" customHeight="1" x14ac:dyDescent="0.3"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36:52" ht="14.4" customHeight="1" x14ac:dyDescent="0.3"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36:52" ht="14.4" customHeight="1" x14ac:dyDescent="0.3"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36:52" ht="14.4" customHeight="1" x14ac:dyDescent="0.3"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36:52" ht="14.4" customHeight="1" x14ac:dyDescent="0.3"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36:52" ht="14.4" customHeight="1" x14ac:dyDescent="0.3"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36:52" ht="14.4" customHeight="1" x14ac:dyDescent="0.3"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36:52" ht="14.4" customHeight="1" x14ac:dyDescent="0.3"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36:52" ht="14.4" customHeight="1" x14ac:dyDescent="0.3"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36:52" ht="14.4" customHeight="1" x14ac:dyDescent="0.3"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36:52" ht="14.4" customHeight="1" x14ac:dyDescent="0.3"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36:52" ht="14.4" customHeight="1" x14ac:dyDescent="0.3"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36:52" ht="14.4" customHeight="1" x14ac:dyDescent="0.3"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36:52" ht="14.4" customHeight="1" x14ac:dyDescent="0.3"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36:52" ht="14.4" customHeight="1" x14ac:dyDescent="0.3"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36:52" ht="14.4" customHeight="1" x14ac:dyDescent="0.3"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36:52" ht="14.4" customHeight="1" x14ac:dyDescent="0.3"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36:52" ht="14.4" customHeight="1" x14ac:dyDescent="0.3"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36:52" ht="14.4" customHeight="1" x14ac:dyDescent="0.3"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36:52" ht="14.4" customHeight="1" x14ac:dyDescent="0.3"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36:52" ht="14.4" customHeight="1" x14ac:dyDescent="0.3"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36:52" ht="14.4" customHeight="1" x14ac:dyDescent="0.3"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36:52" ht="14.4" customHeight="1" x14ac:dyDescent="0.3"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36:52" ht="14.4" customHeight="1" x14ac:dyDescent="0.3"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36:52" ht="14.4" customHeight="1" x14ac:dyDescent="0.3"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36:52" ht="14.4" customHeight="1" x14ac:dyDescent="0.3"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36:52" ht="14.4" customHeight="1" x14ac:dyDescent="0.3"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36:52" ht="14.4" customHeight="1" x14ac:dyDescent="0.3"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36:52" ht="14.4" customHeight="1" x14ac:dyDescent="0.3"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36:52" ht="14.4" customHeight="1" x14ac:dyDescent="0.3"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36:52" ht="14.4" customHeight="1" x14ac:dyDescent="0.3"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36:52" ht="14.4" customHeight="1" x14ac:dyDescent="0.3"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36:52" ht="14.4" customHeight="1" x14ac:dyDescent="0.3"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36:52" ht="14.4" customHeight="1" x14ac:dyDescent="0.3"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36:52" ht="14.4" customHeight="1" x14ac:dyDescent="0.3"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36:52" ht="14.4" customHeight="1" x14ac:dyDescent="0.3"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36:52" ht="14.4" customHeight="1" x14ac:dyDescent="0.3"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36:52" ht="14.4" customHeight="1" x14ac:dyDescent="0.3"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36:52" ht="14.4" customHeight="1" x14ac:dyDescent="0.3"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36:52" ht="14.4" customHeight="1" x14ac:dyDescent="0.3"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36:52" ht="14.4" customHeight="1" x14ac:dyDescent="0.3"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36:52" ht="14.4" customHeight="1" x14ac:dyDescent="0.3"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36:52" ht="14.4" customHeight="1" x14ac:dyDescent="0.3"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36:52" ht="14.4" customHeight="1" x14ac:dyDescent="0.3"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36:52" ht="14.4" customHeight="1" x14ac:dyDescent="0.3"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36:52" ht="14.4" customHeight="1" x14ac:dyDescent="0.3"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36:52" ht="14.4" customHeight="1" x14ac:dyDescent="0.3"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36:52" ht="14.4" customHeight="1" x14ac:dyDescent="0.3"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36:52" ht="14.4" customHeight="1" x14ac:dyDescent="0.3"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36:52" ht="14.4" customHeight="1" x14ac:dyDescent="0.3"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36:52" ht="14.4" customHeight="1" x14ac:dyDescent="0.3"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36:52" ht="14.4" customHeight="1" x14ac:dyDescent="0.3"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36:52" ht="14.4" customHeight="1" x14ac:dyDescent="0.3"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36:52" ht="14.4" customHeight="1" x14ac:dyDescent="0.3"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36:52" ht="14.4" customHeight="1" x14ac:dyDescent="0.3"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36:52" ht="14.4" customHeight="1" x14ac:dyDescent="0.3"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36:52" ht="14.4" customHeight="1" x14ac:dyDescent="0.3"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36:52" ht="14.4" customHeight="1" x14ac:dyDescent="0.3"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36:52" ht="14.4" customHeight="1" x14ac:dyDescent="0.3"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36:52" ht="14.4" customHeight="1" x14ac:dyDescent="0.3"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36:52" ht="14.4" customHeight="1" x14ac:dyDescent="0.3"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36:52" ht="14.4" customHeight="1" x14ac:dyDescent="0.3"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36:52" ht="14.4" customHeight="1" x14ac:dyDescent="0.3"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36:52" ht="14.4" customHeight="1" x14ac:dyDescent="0.3"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36:52" ht="14.4" customHeight="1" x14ac:dyDescent="0.3"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36:52" ht="14.4" customHeight="1" x14ac:dyDescent="0.3"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36:52" ht="14.4" customHeight="1" x14ac:dyDescent="0.3"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36:52" ht="14.4" customHeight="1" x14ac:dyDescent="0.3"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36:52" ht="14.4" customHeight="1" x14ac:dyDescent="0.3"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36:52" ht="14.4" customHeight="1" x14ac:dyDescent="0.3"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36:52" ht="14.4" customHeight="1" x14ac:dyDescent="0.3"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36:52" ht="14.4" customHeight="1" x14ac:dyDescent="0.3"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36:52" ht="14.4" customHeight="1" x14ac:dyDescent="0.3"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36:52" ht="14.4" customHeight="1" x14ac:dyDescent="0.3"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36:52" ht="14.4" customHeight="1" x14ac:dyDescent="0.3"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36:52" ht="14.4" customHeight="1" x14ac:dyDescent="0.3"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36:52" ht="14.4" customHeight="1" x14ac:dyDescent="0.3"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36:52" ht="14.4" customHeight="1" x14ac:dyDescent="0.3"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36:52" ht="14.4" customHeight="1" x14ac:dyDescent="0.3"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36:52" ht="14.4" customHeight="1" x14ac:dyDescent="0.3"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36:52" ht="14.4" customHeight="1" x14ac:dyDescent="0.3"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36:52" ht="14.4" customHeight="1" x14ac:dyDescent="0.3"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36:52" ht="14.4" customHeight="1" x14ac:dyDescent="0.3"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36:52" ht="14.4" customHeight="1" x14ac:dyDescent="0.3"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36:52" ht="14.4" customHeight="1" x14ac:dyDescent="0.3"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36:52" ht="14.4" customHeight="1" x14ac:dyDescent="0.3"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36:52" ht="14.4" customHeight="1" x14ac:dyDescent="0.3"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36:52" ht="14.4" customHeight="1" x14ac:dyDescent="0.3"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36:52" ht="14.4" customHeight="1" x14ac:dyDescent="0.3"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36:52" ht="14.4" customHeight="1" x14ac:dyDescent="0.3"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36:52" ht="14.4" customHeight="1" x14ac:dyDescent="0.3"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36:52" ht="14.4" customHeight="1" x14ac:dyDescent="0.3"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36:52" ht="14.4" customHeight="1" x14ac:dyDescent="0.3"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36:52" ht="14.4" customHeight="1" x14ac:dyDescent="0.3"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36:52" ht="14.4" customHeight="1" x14ac:dyDescent="0.3"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36:52" ht="14.4" customHeight="1" x14ac:dyDescent="0.3"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36:52" ht="14.4" customHeight="1" x14ac:dyDescent="0.3"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36:52" ht="14.4" customHeight="1" x14ac:dyDescent="0.3"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36:52" ht="14.4" customHeight="1" x14ac:dyDescent="0.3"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36:52" ht="14.4" customHeight="1" x14ac:dyDescent="0.3"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36:52" ht="14.4" customHeight="1" x14ac:dyDescent="0.3"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36:52" ht="14.4" customHeight="1" x14ac:dyDescent="0.3"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36:52" ht="14.4" customHeight="1" x14ac:dyDescent="0.3"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36:52" ht="14.4" customHeight="1" x14ac:dyDescent="0.3"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36:52" ht="14.4" customHeight="1" x14ac:dyDescent="0.3"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36:52" ht="14.4" customHeight="1" x14ac:dyDescent="0.3"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36:52" ht="14.4" customHeight="1" x14ac:dyDescent="0.3"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36:52" ht="14.4" customHeight="1" x14ac:dyDescent="0.3"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36:52" ht="14.4" customHeight="1" x14ac:dyDescent="0.3"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36:52" ht="14.4" customHeight="1" x14ac:dyDescent="0.3"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36:52" ht="14.4" customHeight="1" x14ac:dyDescent="0.3"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36:52" ht="14.4" customHeight="1" x14ac:dyDescent="0.3"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36:52" ht="14.4" customHeight="1" x14ac:dyDescent="0.3"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36:52" ht="14.4" customHeight="1" x14ac:dyDescent="0.3"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36:52" ht="14.4" customHeight="1" x14ac:dyDescent="0.3"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36:52" ht="14.4" customHeight="1" x14ac:dyDescent="0.3"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36:52" ht="14.4" customHeight="1" x14ac:dyDescent="0.3"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36:52" ht="14.4" customHeight="1" x14ac:dyDescent="0.3"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36:52" ht="14.4" customHeight="1" x14ac:dyDescent="0.3"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36:52" ht="14.4" customHeight="1" x14ac:dyDescent="0.3"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36:52" ht="14.4" customHeight="1" x14ac:dyDescent="0.3"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36:52" ht="14.4" customHeight="1" x14ac:dyDescent="0.3"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36:52" ht="14.4" customHeight="1" x14ac:dyDescent="0.3"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36:52" ht="14.4" customHeight="1" x14ac:dyDescent="0.3"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36:52" ht="14.4" customHeight="1" x14ac:dyDescent="0.3"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36:52" ht="14.4" customHeight="1" x14ac:dyDescent="0.3"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36:52" ht="14.4" customHeight="1" x14ac:dyDescent="0.3"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36:52" ht="14.4" customHeight="1" x14ac:dyDescent="0.3"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36:52" ht="14.4" customHeight="1" x14ac:dyDescent="0.3"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36:52" ht="14.4" customHeight="1" x14ac:dyDescent="0.3"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36:52" ht="14.4" customHeight="1" x14ac:dyDescent="0.3"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36:52" ht="14.4" customHeight="1" x14ac:dyDescent="0.3"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36:52" ht="14.4" customHeight="1" x14ac:dyDescent="0.3"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36:52" ht="14.4" customHeight="1" x14ac:dyDescent="0.3"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36:52" ht="14.4" customHeight="1" x14ac:dyDescent="0.3"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36:52" ht="14.4" customHeight="1" x14ac:dyDescent="0.3"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36:52" ht="14.4" customHeight="1" x14ac:dyDescent="0.3"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36:52" ht="14.4" customHeight="1" x14ac:dyDescent="0.3"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36:52" ht="14.4" customHeight="1" x14ac:dyDescent="0.3"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36:52" ht="14.4" customHeight="1" x14ac:dyDescent="0.3"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36:52" ht="14.4" customHeight="1" x14ac:dyDescent="0.3"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36:52" ht="14.4" customHeight="1" x14ac:dyDescent="0.3"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36:52" ht="14.4" customHeight="1" x14ac:dyDescent="0.3"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36:52" ht="14.4" customHeight="1" x14ac:dyDescent="0.3"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36:52" ht="14.4" customHeight="1" x14ac:dyDescent="0.3"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36:52" ht="14.4" customHeight="1" x14ac:dyDescent="0.3"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36:52" ht="14.4" customHeight="1" x14ac:dyDescent="0.3"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36:52" ht="14.4" customHeight="1" x14ac:dyDescent="0.3"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36:52" ht="14.4" customHeight="1" x14ac:dyDescent="0.3"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36:52" ht="14.4" customHeight="1" x14ac:dyDescent="0.3"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36:52" ht="14.4" customHeight="1" x14ac:dyDescent="0.3"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36:52" ht="14.4" customHeight="1" x14ac:dyDescent="0.3"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36:52" ht="14.4" customHeight="1" x14ac:dyDescent="0.3"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36:52" ht="14.4" customHeight="1" x14ac:dyDescent="0.3"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36:52" ht="14.4" customHeight="1" x14ac:dyDescent="0.3"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36:52" ht="14.4" customHeight="1" x14ac:dyDescent="0.3"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36:52" ht="14.4" customHeight="1" x14ac:dyDescent="0.3"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36:52" ht="14.4" customHeight="1" x14ac:dyDescent="0.3"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36:52" ht="14.4" customHeight="1" x14ac:dyDescent="0.3"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36:52" ht="14.4" customHeight="1" x14ac:dyDescent="0.3"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36:52" ht="14.4" customHeight="1" x14ac:dyDescent="0.3"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36:52" ht="14.4" customHeight="1" x14ac:dyDescent="0.3"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36:52" ht="14.4" customHeight="1" x14ac:dyDescent="0.3"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36:52" ht="14.4" customHeight="1" x14ac:dyDescent="0.3"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36:52" ht="14.4" customHeight="1" x14ac:dyDescent="0.3"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36:52" ht="14.4" customHeight="1" x14ac:dyDescent="0.3"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36:52" ht="14.4" customHeight="1" x14ac:dyDescent="0.3"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36:52" ht="14.4" customHeight="1" x14ac:dyDescent="0.3"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36:52" ht="14.4" customHeight="1" x14ac:dyDescent="0.3"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36:52" ht="14.4" customHeight="1" x14ac:dyDescent="0.3"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36:52" ht="14.4" customHeight="1" x14ac:dyDescent="0.3"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36:52" ht="14.4" customHeight="1" x14ac:dyDescent="0.3"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36:52" ht="14.4" customHeight="1" x14ac:dyDescent="0.3"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36:52" ht="14.4" customHeight="1" x14ac:dyDescent="0.3"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36:52" ht="14.4" customHeight="1" x14ac:dyDescent="0.3"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36:52" ht="14.4" customHeight="1" x14ac:dyDescent="0.3"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36:52" ht="14.4" customHeight="1" x14ac:dyDescent="0.3"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36:52" ht="14.4" customHeight="1" x14ac:dyDescent="0.3"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36:52" ht="14.4" customHeight="1" x14ac:dyDescent="0.3"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36:52" ht="14.4" customHeight="1" x14ac:dyDescent="0.3"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36:52" ht="14.4" customHeight="1" x14ac:dyDescent="0.3"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36:52" ht="14.4" customHeight="1" x14ac:dyDescent="0.3"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36:52" ht="14.4" customHeight="1" x14ac:dyDescent="0.3"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36:52" ht="14.4" customHeight="1" x14ac:dyDescent="0.3"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36:52" ht="14.4" customHeight="1" x14ac:dyDescent="0.3"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36:52" ht="14.4" customHeight="1" x14ac:dyDescent="0.3"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36:52" ht="14.4" customHeight="1" x14ac:dyDescent="0.3"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36:52" ht="14.4" customHeight="1" x14ac:dyDescent="0.3"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36:52" ht="14.4" customHeight="1" x14ac:dyDescent="0.3"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36:52" ht="14.4" customHeight="1" x14ac:dyDescent="0.3"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36:52" ht="14.4" customHeight="1" x14ac:dyDescent="0.3"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36:52" ht="14.4" customHeight="1" x14ac:dyDescent="0.3"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36:52" ht="14.4" customHeight="1" x14ac:dyDescent="0.3"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36:52" ht="14.4" customHeight="1" x14ac:dyDescent="0.3"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36:52" ht="14.4" customHeight="1" x14ac:dyDescent="0.3"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36:52" ht="14.4" customHeight="1" x14ac:dyDescent="0.3"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36:52" ht="14.4" customHeight="1" x14ac:dyDescent="0.3"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36:52" ht="14.4" customHeight="1" x14ac:dyDescent="0.3"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36:52" ht="14.4" customHeight="1" x14ac:dyDescent="0.3"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36:52" ht="14.4" customHeight="1" x14ac:dyDescent="0.3"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36:52" ht="14.4" customHeight="1" x14ac:dyDescent="0.3"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36:52" ht="14.4" customHeight="1" x14ac:dyDescent="0.3"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36:52" ht="14.4" customHeight="1" x14ac:dyDescent="0.3"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36:52" ht="14.4" customHeight="1" x14ac:dyDescent="0.3"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36:52" ht="14.4" customHeight="1" x14ac:dyDescent="0.3"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36:52" ht="14.4" customHeight="1" x14ac:dyDescent="0.3"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36:52" ht="14.4" customHeight="1" x14ac:dyDescent="0.3"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36:52" ht="14.4" customHeight="1" x14ac:dyDescent="0.3"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36:52" ht="14.4" customHeight="1" x14ac:dyDescent="0.3"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36:52" ht="14.4" customHeight="1" x14ac:dyDescent="0.3"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36:52" ht="14.4" customHeight="1" x14ac:dyDescent="0.3"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36:52" ht="14.4" customHeight="1" x14ac:dyDescent="0.3"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36:52" ht="14.4" customHeight="1" x14ac:dyDescent="0.3"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36:52" ht="14.4" customHeight="1" x14ac:dyDescent="0.3"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36:52" ht="14.4" customHeight="1" x14ac:dyDescent="0.3"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36:52" ht="14.4" customHeight="1" x14ac:dyDescent="0.3"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36:52" ht="14.4" customHeight="1" x14ac:dyDescent="0.3"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36:52" ht="14.4" customHeight="1" x14ac:dyDescent="0.3"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36:52" ht="14.4" customHeight="1" x14ac:dyDescent="0.3"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36:52" ht="14.4" customHeight="1" x14ac:dyDescent="0.3"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36:52" ht="14.4" customHeight="1" x14ac:dyDescent="0.3"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36:52" ht="14.4" customHeight="1" x14ac:dyDescent="0.3"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36:52" ht="14.4" customHeight="1" x14ac:dyDescent="0.3"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36:52" ht="14.4" customHeight="1" x14ac:dyDescent="0.3"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36:52" ht="14.4" customHeight="1" x14ac:dyDescent="0.3"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36:52" ht="14.4" customHeight="1" x14ac:dyDescent="0.3"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36:52" ht="14.4" customHeight="1" x14ac:dyDescent="0.3"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36:52" ht="14.4" customHeight="1" x14ac:dyDescent="0.3"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36:52" ht="14.4" customHeight="1" x14ac:dyDescent="0.3"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36:52" ht="14.4" customHeight="1" x14ac:dyDescent="0.3"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36:52" ht="14.4" customHeight="1" x14ac:dyDescent="0.3"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36:52" ht="14.4" customHeight="1" x14ac:dyDescent="0.3"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36:52" ht="14.4" customHeight="1" x14ac:dyDescent="0.3"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36:52" ht="14.4" customHeight="1" x14ac:dyDescent="0.3"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36:52" ht="14.4" customHeight="1" x14ac:dyDescent="0.3"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36:52" ht="14.4" customHeight="1" x14ac:dyDescent="0.3"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36:52" ht="14.4" customHeight="1" x14ac:dyDescent="0.3"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36:52" ht="14.4" customHeight="1" x14ac:dyDescent="0.3"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36:52" ht="14.4" customHeight="1" x14ac:dyDescent="0.3"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36:52" ht="14.4" customHeight="1" x14ac:dyDescent="0.3"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36:52" ht="14.4" customHeight="1" x14ac:dyDescent="0.3"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36:52" ht="14.4" customHeight="1" x14ac:dyDescent="0.3"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36:52" ht="14.4" customHeight="1" x14ac:dyDescent="0.3"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36:52" ht="14.4" customHeight="1" x14ac:dyDescent="0.3"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36:52" ht="14.4" customHeight="1" x14ac:dyDescent="0.3"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36:52" ht="14.4" customHeight="1" x14ac:dyDescent="0.3"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36:52" ht="14.4" customHeight="1" x14ac:dyDescent="0.3"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36:52" ht="14.4" customHeight="1" x14ac:dyDescent="0.3"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36:52" ht="14.4" customHeight="1" x14ac:dyDescent="0.3"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36:52" ht="14.4" customHeight="1" x14ac:dyDescent="0.3"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36:52" ht="14.4" customHeight="1" x14ac:dyDescent="0.3"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36:52" ht="14.4" customHeight="1" x14ac:dyDescent="0.3"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36:52" ht="14.4" customHeight="1" x14ac:dyDescent="0.3"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36:52" ht="14.4" customHeight="1" x14ac:dyDescent="0.3"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36:52" ht="14.4" customHeight="1" x14ac:dyDescent="0.3"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36:52" ht="14.4" customHeight="1" x14ac:dyDescent="0.3"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36:52" ht="14.4" customHeight="1" x14ac:dyDescent="0.3"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36:52" ht="14.4" customHeight="1" x14ac:dyDescent="0.3"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36:52" ht="14.4" customHeight="1" x14ac:dyDescent="0.3"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36:52" ht="14.4" customHeight="1" x14ac:dyDescent="0.3"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36:52" ht="14.4" customHeight="1" x14ac:dyDescent="0.3"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36:52" ht="14.4" customHeight="1" x14ac:dyDescent="0.3"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36:52" ht="14.4" customHeight="1" x14ac:dyDescent="0.3"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36:52" ht="14.4" customHeight="1" x14ac:dyDescent="0.3"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36:52" ht="14.4" customHeight="1" x14ac:dyDescent="0.3"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36:52" ht="14.4" customHeight="1" x14ac:dyDescent="0.3"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36:52" ht="14.4" customHeight="1" x14ac:dyDescent="0.3"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36:52" ht="14.4" customHeight="1" x14ac:dyDescent="0.3"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36:52" ht="14.4" customHeight="1" x14ac:dyDescent="0.3"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36:52" ht="14.4" customHeight="1" x14ac:dyDescent="0.3"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36:52" ht="14.4" customHeight="1" x14ac:dyDescent="0.3"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36:52" ht="14.4" customHeight="1" x14ac:dyDescent="0.3"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36:52" ht="14.4" customHeight="1" x14ac:dyDescent="0.3"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36:52" ht="14.4" customHeight="1" x14ac:dyDescent="0.3"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36:52" ht="14.4" customHeight="1" x14ac:dyDescent="0.3"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36:52" ht="14.4" customHeight="1" x14ac:dyDescent="0.3"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36:52" ht="14.4" customHeight="1" x14ac:dyDescent="0.3"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36:52" ht="14.4" customHeight="1" x14ac:dyDescent="0.3"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36:52" ht="14.4" customHeight="1" x14ac:dyDescent="0.3"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36:52" ht="14.4" customHeight="1" x14ac:dyDescent="0.3"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36:52" ht="14.4" customHeight="1" x14ac:dyDescent="0.3"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36:52" ht="14.4" customHeight="1" x14ac:dyDescent="0.3"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36:52" ht="14.4" customHeight="1" x14ac:dyDescent="0.3"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36:52" ht="14.4" customHeight="1" x14ac:dyDescent="0.3"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36:52" ht="14.4" customHeight="1" x14ac:dyDescent="0.3"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36:52" ht="14.4" customHeight="1" x14ac:dyDescent="0.3"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36:52" ht="14.4" customHeight="1" x14ac:dyDescent="0.3"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36:52" ht="14.4" customHeight="1" x14ac:dyDescent="0.3"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36:52" ht="14.4" customHeight="1" x14ac:dyDescent="0.3"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36:52" ht="14.4" customHeight="1" x14ac:dyDescent="0.3"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36:52" ht="14.4" customHeight="1" x14ac:dyDescent="0.3"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36:52" ht="14.4" customHeight="1" x14ac:dyDescent="0.3"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36:52" ht="14.4" customHeight="1" x14ac:dyDescent="0.3"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36:52" ht="14.4" customHeight="1" x14ac:dyDescent="0.3"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36:52" ht="14.4" customHeight="1" x14ac:dyDescent="0.3"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36:52" ht="14.4" customHeight="1" x14ac:dyDescent="0.3"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36:52" ht="14.4" customHeight="1" x14ac:dyDescent="0.3"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36:52" ht="14.4" customHeight="1" x14ac:dyDescent="0.3"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36:52" ht="14.4" customHeight="1" x14ac:dyDescent="0.3"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36:52" ht="14.4" customHeight="1" x14ac:dyDescent="0.3"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36:52" ht="14.4" customHeight="1" x14ac:dyDescent="0.3"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36:52" ht="14.4" customHeight="1" x14ac:dyDescent="0.3"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36:52" ht="14.4" customHeight="1" x14ac:dyDescent="0.3"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36:52" ht="14.4" customHeight="1" x14ac:dyDescent="0.3"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36:52" ht="14.4" customHeight="1" x14ac:dyDescent="0.3"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36:52" ht="14.4" customHeight="1" x14ac:dyDescent="0.3"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36:52" ht="14.4" customHeight="1" x14ac:dyDescent="0.3"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36:52" ht="14.4" customHeight="1" x14ac:dyDescent="0.3"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36:52" ht="14.4" customHeight="1" x14ac:dyDescent="0.3"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36:52" ht="14.4" customHeight="1" x14ac:dyDescent="0.3"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36:52" ht="14.4" customHeight="1" x14ac:dyDescent="0.3"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36:52" ht="14.4" customHeight="1" x14ac:dyDescent="0.3"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36:52" ht="14.4" customHeight="1" x14ac:dyDescent="0.3"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36:52" ht="14.4" customHeight="1" x14ac:dyDescent="0.3"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36:52" ht="14.4" customHeight="1" x14ac:dyDescent="0.3"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36:52" ht="14.4" customHeight="1" x14ac:dyDescent="0.3"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36:52" ht="14.4" customHeight="1" x14ac:dyDescent="0.3"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36:52" ht="14.4" customHeight="1" x14ac:dyDescent="0.3"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36:52" ht="14.4" customHeight="1" x14ac:dyDescent="0.3"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36:52" ht="14.4" customHeight="1" x14ac:dyDescent="0.3"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36:52" ht="14.4" customHeight="1" x14ac:dyDescent="0.3"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36:52" ht="14.4" customHeight="1" x14ac:dyDescent="0.3"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36:52" ht="14.4" customHeight="1" x14ac:dyDescent="0.3"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36:52" ht="14.4" customHeight="1" x14ac:dyDescent="0.3"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36:52" ht="14.4" customHeight="1" x14ac:dyDescent="0.3"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36:52" ht="14.4" customHeight="1" x14ac:dyDescent="0.3"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36:52" ht="14.4" customHeight="1" x14ac:dyDescent="0.3"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36:52" ht="14.4" customHeight="1" x14ac:dyDescent="0.3"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36:52" ht="14.4" customHeight="1" x14ac:dyDescent="0.3"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36:52" ht="14.4" customHeight="1" x14ac:dyDescent="0.3"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36:52" ht="14.4" customHeight="1" x14ac:dyDescent="0.3"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36:52" ht="14.4" customHeight="1" x14ac:dyDescent="0.3"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36:52" ht="14.4" customHeight="1" x14ac:dyDescent="0.3"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36:52" ht="14.4" customHeight="1" x14ac:dyDescent="0.3"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36:52" ht="14.4" customHeight="1" x14ac:dyDescent="0.3"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36:52" ht="14.4" customHeight="1" x14ac:dyDescent="0.3"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36:52" ht="14.4" customHeight="1" x14ac:dyDescent="0.3"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36:52" ht="14.4" customHeight="1" x14ac:dyDescent="0.3"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36:52" ht="14.4" customHeight="1" x14ac:dyDescent="0.3"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36:52" ht="14.4" customHeight="1" x14ac:dyDescent="0.3"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36:52" ht="14.4" customHeight="1" x14ac:dyDescent="0.3"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36:52" ht="14.4" customHeight="1" x14ac:dyDescent="0.3"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36:52" ht="14.4" customHeight="1" x14ac:dyDescent="0.3"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36:52" ht="14.4" customHeight="1" x14ac:dyDescent="0.3"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36:52" ht="14.4" customHeight="1" x14ac:dyDescent="0.3"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36:52" ht="14.4" customHeight="1" x14ac:dyDescent="0.3"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36:52" ht="14.4" customHeight="1" x14ac:dyDescent="0.3"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36:52" ht="14.4" customHeight="1" x14ac:dyDescent="0.3"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36:52" ht="14.4" customHeight="1" x14ac:dyDescent="0.3"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36:52" ht="14.4" customHeight="1" x14ac:dyDescent="0.3"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36:52" ht="14.4" customHeight="1" x14ac:dyDescent="0.3"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36:52" ht="14.4" customHeight="1" x14ac:dyDescent="0.3"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36:52" ht="14.4" customHeight="1" x14ac:dyDescent="0.3"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36:52" ht="14.4" customHeight="1" x14ac:dyDescent="0.3"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36:52" ht="14.4" customHeight="1" x14ac:dyDescent="0.3"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36:52" ht="14.4" customHeight="1" x14ac:dyDescent="0.3"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36:52" ht="14.4" customHeight="1" x14ac:dyDescent="0.3"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36:52" ht="14.4" customHeight="1" x14ac:dyDescent="0.3"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36:52" ht="14.4" customHeight="1" x14ac:dyDescent="0.3"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36:52" ht="14.4" customHeight="1" x14ac:dyDescent="0.3"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36:52" ht="14.4" customHeight="1" x14ac:dyDescent="0.3"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36:52" ht="14.4" customHeight="1" x14ac:dyDescent="0.3"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36:52" ht="14.4" customHeight="1" x14ac:dyDescent="0.3"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36:52" ht="14.4" customHeight="1" x14ac:dyDescent="0.3"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36:52" ht="14.4" customHeight="1" x14ac:dyDescent="0.3"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36:52" ht="14.4" customHeight="1" x14ac:dyDescent="0.3"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36:52" ht="14.4" customHeight="1" x14ac:dyDescent="0.3"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36:52" ht="14.4" customHeight="1" x14ac:dyDescent="0.3"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36:52" ht="14.4" customHeight="1" x14ac:dyDescent="0.3"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36:52" ht="14.4" customHeight="1" x14ac:dyDescent="0.3"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36:52" ht="14.4" customHeight="1" x14ac:dyDescent="0.3"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36:52" ht="14.4" customHeight="1" x14ac:dyDescent="0.3"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36:52" ht="14.4" customHeight="1" x14ac:dyDescent="0.3"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36:52" ht="14.4" customHeight="1" x14ac:dyDescent="0.3"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36:52" ht="14.4" customHeight="1" x14ac:dyDescent="0.3"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36:52" ht="14.4" customHeight="1" x14ac:dyDescent="0.3"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36:52" ht="14.4" customHeight="1" x14ac:dyDescent="0.3"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36:52" ht="14.4" customHeight="1" x14ac:dyDescent="0.3"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36:52" ht="14.4" customHeight="1" x14ac:dyDescent="0.3"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36:52" ht="14.4" customHeight="1" x14ac:dyDescent="0.3"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36:52" ht="14.4" customHeight="1" x14ac:dyDescent="0.3"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5" spans="36:52" ht="14.4" customHeight="1" x14ac:dyDescent="0.3"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36:52" ht="14.4" customHeight="1" x14ac:dyDescent="0.3"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36:52" ht="14.4" customHeight="1" x14ac:dyDescent="0.3"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36:52" ht="14.4" customHeight="1" x14ac:dyDescent="0.3"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36:52" ht="14.4" customHeight="1" x14ac:dyDescent="0.3"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36:52" ht="14.4" customHeight="1" x14ac:dyDescent="0.3"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4" spans="36:52" ht="14.4" customHeight="1" x14ac:dyDescent="0.3"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36:52" ht="14.4" customHeight="1" x14ac:dyDescent="0.3"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36:52" ht="14.4" customHeight="1" x14ac:dyDescent="0.3"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36:52" ht="14.4" customHeight="1" x14ac:dyDescent="0.3"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36:52" ht="14.4" customHeight="1" x14ac:dyDescent="0.3"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36:52" ht="14.4" customHeight="1" x14ac:dyDescent="0.3"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36:52" ht="14.4" customHeight="1" x14ac:dyDescent="0.3"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36:52" ht="14.4" customHeight="1" x14ac:dyDescent="0.3"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36:52" ht="14.4" customHeight="1" x14ac:dyDescent="0.3"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36:52" ht="14.4" customHeight="1" x14ac:dyDescent="0.3"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36:52" ht="14.4" customHeight="1" x14ac:dyDescent="0.3"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36:52" ht="14.4" customHeight="1" x14ac:dyDescent="0.3"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36:52" ht="14.4" customHeight="1" x14ac:dyDescent="0.3"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36:52" ht="14.4" customHeight="1" x14ac:dyDescent="0.3"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36:52" ht="14.4" customHeight="1" x14ac:dyDescent="0.3"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36:52" ht="14.4" customHeight="1" x14ac:dyDescent="0.3"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36:52" ht="14.4" customHeight="1" x14ac:dyDescent="0.3"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36:52" ht="14.4" customHeight="1" x14ac:dyDescent="0.3"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36:52" ht="14.4" customHeight="1" x14ac:dyDescent="0.3"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36:52" ht="14.4" customHeight="1" x14ac:dyDescent="0.3"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36:52" ht="14.4" customHeight="1" x14ac:dyDescent="0.3"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36:52" ht="14.4" customHeight="1" x14ac:dyDescent="0.3"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36:52" ht="14.4" customHeight="1" x14ac:dyDescent="0.3"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36:52" ht="14.4" customHeight="1" x14ac:dyDescent="0.3"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36:52" ht="14.4" customHeight="1" x14ac:dyDescent="0.3"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36:52" ht="14.4" customHeight="1" x14ac:dyDescent="0.3"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36:52" ht="14.4" customHeight="1" x14ac:dyDescent="0.3"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36:52" ht="14.4" customHeight="1" x14ac:dyDescent="0.3"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36:52" ht="14.4" customHeight="1" x14ac:dyDescent="0.3"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36:52" ht="14.4" customHeight="1" x14ac:dyDescent="0.3"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36:52" ht="14.4" customHeight="1" x14ac:dyDescent="0.3"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36:52" ht="14.4" customHeight="1" x14ac:dyDescent="0.3"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36:52" ht="14.4" customHeight="1" x14ac:dyDescent="0.3"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36:52" ht="14.4" customHeight="1" x14ac:dyDescent="0.3"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36:52" ht="14.4" customHeight="1" x14ac:dyDescent="0.3"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36:52" ht="14.4" customHeight="1" x14ac:dyDescent="0.3"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36:52" ht="14.4" customHeight="1" x14ac:dyDescent="0.3"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36:52" ht="14.4" customHeight="1" x14ac:dyDescent="0.3"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36:52" ht="14.4" customHeight="1" x14ac:dyDescent="0.3"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36:52" ht="14.4" customHeight="1" x14ac:dyDescent="0.3"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36:52" ht="14.4" customHeight="1" x14ac:dyDescent="0.3"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36:52" ht="14.4" customHeight="1" x14ac:dyDescent="0.3"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36:52" ht="14.4" customHeight="1" x14ac:dyDescent="0.3"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36:52" ht="14.4" customHeight="1" x14ac:dyDescent="0.3"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36:52" ht="14.4" customHeight="1" x14ac:dyDescent="0.3"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36:52" ht="14.4" customHeight="1" x14ac:dyDescent="0.3"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36:52" ht="14.4" customHeight="1" x14ac:dyDescent="0.3"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36:52" ht="14.4" customHeight="1" x14ac:dyDescent="0.3"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36:52" ht="14.4" customHeight="1" x14ac:dyDescent="0.3"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36:52" ht="14.4" customHeight="1" x14ac:dyDescent="0.3"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36:52" ht="14.4" customHeight="1" x14ac:dyDescent="0.3"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36:52" ht="14.4" customHeight="1" x14ac:dyDescent="0.3"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36:52" ht="14.4" customHeight="1" x14ac:dyDescent="0.3"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36:52" ht="14.4" customHeight="1" x14ac:dyDescent="0.3"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36:52" ht="14.4" customHeight="1" x14ac:dyDescent="0.3"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36:52" ht="14.4" customHeight="1" x14ac:dyDescent="0.3"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36:52" ht="14.4" customHeight="1" x14ac:dyDescent="0.3"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36:52" ht="14.4" customHeight="1" x14ac:dyDescent="0.3"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36:52" ht="14.4" customHeight="1" x14ac:dyDescent="0.3"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36:52" ht="14.4" customHeight="1" x14ac:dyDescent="0.3"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36:52" ht="14.4" customHeight="1" x14ac:dyDescent="0.3"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36:52" ht="14.4" customHeight="1" x14ac:dyDescent="0.3"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36:52" ht="14.4" customHeight="1" x14ac:dyDescent="0.3"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36:52" ht="14.4" customHeight="1" x14ac:dyDescent="0.3"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36:52" ht="14.4" customHeight="1" x14ac:dyDescent="0.3"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36:52" ht="14.4" customHeight="1" x14ac:dyDescent="0.3"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36:52" ht="14.4" customHeight="1" x14ac:dyDescent="0.3"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36:52" ht="14.4" customHeight="1" x14ac:dyDescent="0.3"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36:52" ht="14.4" customHeight="1" x14ac:dyDescent="0.3"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36:52" ht="14.4" customHeight="1" x14ac:dyDescent="0.3"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36:52" ht="14.4" customHeight="1" x14ac:dyDescent="0.3"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36:52" ht="14.4" customHeight="1" x14ac:dyDescent="0.3"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36:52" ht="14.4" customHeight="1" x14ac:dyDescent="0.3"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36:52" ht="14.4" customHeight="1" x14ac:dyDescent="0.3"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36:52" ht="14.4" customHeight="1" x14ac:dyDescent="0.3"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36:52" ht="14.4" customHeight="1" x14ac:dyDescent="0.3"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36:52" ht="14.4" customHeight="1" x14ac:dyDescent="0.3"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36:52" ht="14.4" customHeight="1" x14ac:dyDescent="0.3"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36:52" ht="14.4" customHeight="1" x14ac:dyDescent="0.3"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36:52" ht="14.4" customHeight="1" x14ac:dyDescent="0.3"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36:52" ht="14.4" customHeight="1" x14ac:dyDescent="0.3"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36:52" ht="14.4" customHeight="1" x14ac:dyDescent="0.3"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36:52" ht="14.4" customHeight="1" x14ac:dyDescent="0.3"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36:52" ht="14.4" customHeight="1" x14ac:dyDescent="0.3"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36:52" ht="14.4" customHeight="1" x14ac:dyDescent="0.3"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36:52" ht="14.4" customHeight="1" x14ac:dyDescent="0.3"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36:52" ht="14.4" customHeight="1" x14ac:dyDescent="0.3"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36:52" ht="14.4" customHeight="1" x14ac:dyDescent="0.3"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36:52" ht="14.4" customHeight="1" x14ac:dyDescent="0.3"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36:52" ht="14.4" customHeight="1" x14ac:dyDescent="0.3"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36:52" ht="14.4" customHeight="1" x14ac:dyDescent="0.3"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36:52" ht="14.4" customHeight="1" x14ac:dyDescent="0.3"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36:52" ht="14.4" customHeight="1" x14ac:dyDescent="0.3"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36:52" ht="14.4" customHeight="1" x14ac:dyDescent="0.3"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36:52" ht="14.4" customHeight="1" x14ac:dyDescent="0.3"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36:52" ht="14.4" customHeight="1" x14ac:dyDescent="0.3"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36:52" ht="14.4" customHeight="1" x14ac:dyDescent="0.3"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36:52" ht="14.4" customHeight="1" x14ac:dyDescent="0.3"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36:52" ht="14.4" customHeight="1" x14ac:dyDescent="0.3"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36:52" ht="14.4" customHeight="1" x14ac:dyDescent="0.3"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36:52" ht="14.4" customHeight="1" x14ac:dyDescent="0.3"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36:52" ht="14.4" customHeight="1" x14ac:dyDescent="0.3"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36:52" ht="14.4" customHeight="1" x14ac:dyDescent="0.3"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36:52" ht="14.4" customHeight="1" x14ac:dyDescent="0.3"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36:52" ht="14.4" customHeight="1" x14ac:dyDescent="0.3"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36:52" ht="14.4" customHeight="1" x14ac:dyDescent="0.3"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36:52" ht="14.4" customHeight="1" x14ac:dyDescent="0.3"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36:52" ht="14.4" customHeight="1" x14ac:dyDescent="0.3"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36:52" ht="14.4" customHeight="1" x14ac:dyDescent="0.3"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36:52" ht="14.4" customHeight="1" x14ac:dyDescent="0.3"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36:52" ht="14.4" customHeight="1" x14ac:dyDescent="0.3"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36:52" ht="14.4" customHeight="1" x14ac:dyDescent="0.3"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36:52" ht="14.4" customHeight="1" x14ac:dyDescent="0.3"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36:52" ht="14.4" customHeight="1" x14ac:dyDescent="0.3"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36:52" ht="14.4" customHeight="1" x14ac:dyDescent="0.3"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36:52" ht="14.4" customHeight="1" x14ac:dyDescent="0.3"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36:52" ht="14.4" customHeight="1" x14ac:dyDescent="0.3"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36:52" ht="14.4" customHeight="1" x14ac:dyDescent="0.3"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36:52" ht="14.4" customHeight="1" x14ac:dyDescent="0.3"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36:52" ht="14.4" customHeight="1" x14ac:dyDescent="0.3"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36:52" ht="14.4" customHeight="1" x14ac:dyDescent="0.3"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36:52" ht="14.4" customHeight="1" x14ac:dyDescent="0.3"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36:52" ht="14.4" customHeight="1" x14ac:dyDescent="0.3"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36:52" ht="14.4" customHeight="1" x14ac:dyDescent="0.3"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36:52" ht="14.4" customHeight="1" x14ac:dyDescent="0.3"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36:52" ht="14.4" customHeight="1" x14ac:dyDescent="0.3"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36:52" ht="14.4" customHeight="1" x14ac:dyDescent="0.3"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36:52" ht="14.4" customHeight="1" x14ac:dyDescent="0.3"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36:52" ht="14.4" customHeight="1" x14ac:dyDescent="0.3"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36:52" ht="14.4" customHeight="1" x14ac:dyDescent="0.3"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36:52" ht="14.4" customHeight="1" x14ac:dyDescent="0.3"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36:52" ht="14.4" customHeight="1" x14ac:dyDescent="0.3"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36:52" ht="14.4" customHeight="1" x14ac:dyDescent="0.3"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36:52" ht="14.4" customHeight="1" x14ac:dyDescent="0.3"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36:52" ht="14.4" customHeight="1" x14ac:dyDescent="0.3"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36:52" ht="14.4" customHeight="1" x14ac:dyDescent="0.3"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36:52" ht="14.4" customHeight="1" x14ac:dyDescent="0.3"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36:52" ht="14.4" customHeight="1" x14ac:dyDescent="0.3"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36:52" ht="14.4" customHeight="1" x14ac:dyDescent="0.3"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36:52" ht="14.4" customHeight="1" x14ac:dyDescent="0.3"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36:52" ht="14.4" customHeight="1" x14ac:dyDescent="0.3"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36:52" ht="14.4" customHeight="1" x14ac:dyDescent="0.3"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36:52" ht="14.4" customHeight="1" x14ac:dyDescent="0.3"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36:52" ht="14.4" customHeight="1" x14ac:dyDescent="0.3"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36:52" ht="14.4" customHeight="1" x14ac:dyDescent="0.3"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36:52" ht="14.4" customHeight="1" x14ac:dyDescent="0.3"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36:52" ht="14.4" customHeight="1" x14ac:dyDescent="0.3"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36:52" ht="14.4" customHeight="1" x14ac:dyDescent="0.3"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36:52" ht="14.4" customHeight="1" x14ac:dyDescent="0.3"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36:52" ht="14.4" customHeight="1" x14ac:dyDescent="0.3"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36:52" ht="14.4" customHeight="1" x14ac:dyDescent="0.3"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36:52" ht="14.4" customHeight="1" x14ac:dyDescent="0.3"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36:52" ht="14.4" customHeight="1" x14ac:dyDescent="0.3"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36:52" ht="14.4" customHeight="1" x14ac:dyDescent="0.3"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36:52" ht="14.4" customHeight="1" x14ac:dyDescent="0.3"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36:52" ht="14.4" customHeight="1" x14ac:dyDescent="0.3"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36:52" ht="14.4" customHeight="1" x14ac:dyDescent="0.3"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36:52" ht="14.4" customHeight="1" x14ac:dyDescent="0.3"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36:52" ht="14.4" customHeight="1" x14ac:dyDescent="0.3"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36:52" ht="14.4" customHeight="1" x14ac:dyDescent="0.3"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36:52" ht="14.4" customHeight="1" x14ac:dyDescent="0.3"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36:52" ht="14.4" customHeight="1" x14ac:dyDescent="0.3"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36:52" ht="14.4" customHeight="1" x14ac:dyDescent="0.3"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36:52" ht="14.4" customHeight="1" x14ac:dyDescent="0.3"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36:52" ht="14.4" customHeight="1" x14ac:dyDescent="0.3"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36:52" ht="14.4" customHeight="1" x14ac:dyDescent="0.3"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36:52" ht="14.4" customHeight="1" x14ac:dyDescent="0.3"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36:52" ht="14.4" customHeight="1" x14ac:dyDescent="0.3"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36:52" ht="14.4" customHeight="1" x14ac:dyDescent="0.3"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36:52" ht="14.4" customHeight="1" x14ac:dyDescent="0.3"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36:52" ht="14.4" customHeight="1" x14ac:dyDescent="0.3"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36:52" ht="14.4" customHeight="1" x14ac:dyDescent="0.3"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36:52" ht="14.4" customHeight="1" x14ac:dyDescent="0.3"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36:52" ht="14.4" customHeight="1" x14ac:dyDescent="0.3"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36:52" ht="14.4" customHeight="1" x14ac:dyDescent="0.3"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36:52" ht="14.4" customHeight="1" x14ac:dyDescent="0.3"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36:52" ht="14.4" customHeight="1" x14ac:dyDescent="0.3"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36:52" ht="14.4" customHeight="1" x14ac:dyDescent="0.3"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36:52" ht="14.4" customHeight="1" x14ac:dyDescent="0.3"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36:52" ht="14.4" customHeight="1" x14ac:dyDescent="0.3"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36:52" ht="14.4" customHeight="1" x14ac:dyDescent="0.3"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36:52" ht="14.4" customHeight="1" x14ac:dyDescent="0.3"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36:52" ht="14.4" customHeight="1" x14ac:dyDescent="0.3"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36:52" ht="14.4" customHeight="1" x14ac:dyDescent="0.3"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36:52" ht="14.4" customHeight="1" x14ac:dyDescent="0.3"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36:52" ht="14.4" customHeight="1" x14ac:dyDescent="0.3"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36:52" ht="14.4" customHeight="1" x14ac:dyDescent="0.3"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36:52" ht="14.4" customHeight="1" x14ac:dyDescent="0.3"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36:52" ht="14.4" customHeight="1" x14ac:dyDescent="0.3"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36:52" ht="14.4" customHeight="1" x14ac:dyDescent="0.3"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36:52" ht="14.4" customHeight="1" x14ac:dyDescent="0.3"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36:52" ht="14.4" customHeight="1" x14ac:dyDescent="0.3"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36:52" ht="14.4" customHeight="1" x14ac:dyDescent="0.3"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36:52" ht="14.4" customHeight="1" x14ac:dyDescent="0.3"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36:52" ht="14.4" customHeight="1" x14ac:dyDescent="0.3"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36:52" ht="14.4" customHeight="1" x14ac:dyDescent="0.3"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36:52" ht="14.4" customHeight="1" x14ac:dyDescent="0.3"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36:52" ht="14.4" customHeight="1" x14ac:dyDescent="0.3"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36:52" ht="14.4" customHeight="1" x14ac:dyDescent="0.3"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36:52" ht="14.4" customHeight="1" x14ac:dyDescent="0.3"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36:52" ht="14.4" customHeight="1" x14ac:dyDescent="0.3"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36:52" ht="14.4" customHeight="1" x14ac:dyDescent="0.3"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36:52" ht="14.4" customHeight="1" x14ac:dyDescent="0.3"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36:52" ht="14.4" customHeight="1" x14ac:dyDescent="0.3"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36:52" ht="14.4" customHeight="1" x14ac:dyDescent="0.3"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36:52" ht="14.4" customHeight="1" x14ac:dyDescent="0.3"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36:52" ht="14.4" customHeight="1" x14ac:dyDescent="0.3"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36:52" ht="14.4" customHeight="1" x14ac:dyDescent="0.3"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36:52" ht="14.4" customHeight="1" x14ac:dyDescent="0.3"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36:52" ht="14.4" customHeight="1" x14ac:dyDescent="0.3"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36:52" ht="14.4" customHeight="1" x14ac:dyDescent="0.3"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36:52" ht="14.4" customHeight="1" x14ac:dyDescent="0.3"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36:52" ht="14.4" customHeight="1" x14ac:dyDescent="0.3"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36:52" ht="14.4" customHeight="1" x14ac:dyDescent="0.3"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36:52" ht="14.4" customHeight="1" x14ac:dyDescent="0.3"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36:52" ht="14.4" customHeight="1" x14ac:dyDescent="0.3"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36:52" ht="14.4" customHeight="1" x14ac:dyDescent="0.3"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36:52" ht="14.4" customHeight="1" x14ac:dyDescent="0.3"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36:52" ht="14.4" customHeight="1" x14ac:dyDescent="0.3"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36:52" ht="14.4" customHeight="1" x14ac:dyDescent="0.3"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36:52" ht="14.4" customHeight="1" x14ac:dyDescent="0.3"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36:52" ht="14.4" customHeight="1" x14ac:dyDescent="0.3"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36:52" ht="14.4" customHeight="1" x14ac:dyDescent="0.3"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36:52" ht="14.4" customHeight="1" x14ac:dyDescent="0.3"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36:52" ht="14.4" customHeight="1" x14ac:dyDescent="0.3"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36:52" ht="14.4" customHeight="1" x14ac:dyDescent="0.3"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36:52" ht="14.4" customHeight="1" x14ac:dyDescent="0.3"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36:52" ht="14.4" customHeight="1" x14ac:dyDescent="0.3"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36:52" ht="14.4" customHeight="1" x14ac:dyDescent="0.3"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36:52" ht="14.4" customHeight="1" x14ac:dyDescent="0.3"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36:52" ht="14.4" customHeight="1" x14ac:dyDescent="0.3"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36:52" ht="14.4" customHeight="1" x14ac:dyDescent="0.3"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36:52" ht="14.4" customHeight="1" x14ac:dyDescent="0.3"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36:52" ht="14.4" customHeight="1" x14ac:dyDescent="0.3"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36:52" ht="14.4" customHeight="1" x14ac:dyDescent="0.3"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36:52" ht="14.4" customHeight="1" x14ac:dyDescent="0.3"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36:52" ht="14.4" customHeight="1" x14ac:dyDescent="0.3"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36:52" ht="14.4" customHeight="1" x14ac:dyDescent="0.3"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36:52" ht="14.4" customHeight="1" x14ac:dyDescent="0.3"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36:52" ht="14.4" customHeight="1" x14ac:dyDescent="0.3"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36:52" ht="14.4" customHeight="1" x14ac:dyDescent="0.3"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36:52" ht="14.4" customHeight="1" x14ac:dyDescent="0.3"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36:52" ht="14.4" customHeight="1" x14ac:dyDescent="0.3"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36:52" ht="14.4" customHeight="1" x14ac:dyDescent="0.3"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36:52" ht="14.4" customHeight="1" x14ac:dyDescent="0.3"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36:52" ht="14.4" customHeight="1" x14ac:dyDescent="0.3"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36:52" ht="14.4" customHeight="1" x14ac:dyDescent="0.3"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36:52" ht="14.4" customHeight="1" x14ac:dyDescent="0.3"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36:52" ht="14.4" customHeight="1" x14ac:dyDescent="0.3"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36:52" ht="14.4" customHeight="1" x14ac:dyDescent="0.3"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36:52" ht="14.4" customHeight="1" x14ac:dyDescent="0.3"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36:52" ht="14.4" customHeight="1" x14ac:dyDescent="0.3"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36:52" ht="14.4" customHeight="1" x14ac:dyDescent="0.3"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36:52" ht="14.4" customHeight="1" x14ac:dyDescent="0.3"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36:52" ht="14.4" customHeight="1" x14ac:dyDescent="0.3"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36:52" ht="14.4" customHeight="1" x14ac:dyDescent="0.3"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36:52" ht="14.4" customHeight="1" x14ac:dyDescent="0.3"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36:52" ht="14.4" customHeight="1" x14ac:dyDescent="0.3"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36:52" ht="14.4" customHeight="1" x14ac:dyDescent="0.3"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36:52" ht="14.4" customHeight="1" x14ac:dyDescent="0.3"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36:52" ht="14.4" customHeight="1" x14ac:dyDescent="0.3"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36:52" ht="14.4" customHeight="1" x14ac:dyDescent="0.3"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36:52" ht="14.4" customHeight="1" x14ac:dyDescent="0.3"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36:52" ht="14.4" customHeight="1" x14ac:dyDescent="0.3"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36:52" ht="14.4" customHeight="1" x14ac:dyDescent="0.3"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36:52" ht="14.4" customHeight="1" x14ac:dyDescent="0.3"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36:52" ht="14.4" customHeight="1" x14ac:dyDescent="0.3"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36:52" ht="14.4" customHeight="1" x14ac:dyDescent="0.3"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36:52" ht="14.4" customHeight="1" x14ac:dyDescent="0.3"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36:52" ht="14.4" customHeight="1" x14ac:dyDescent="0.3"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36:52" ht="14.4" customHeight="1" x14ac:dyDescent="0.3"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36:52" ht="14.4" customHeight="1" x14ac:dyDescent="0.3"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36:52" ht="14.4" customHeight="1" x14ac:dyDescent="0.3"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36:52" ht="14.4" customHeight="1" x14ac:dyDescent="0.3"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36:52" ht="14.4" customHeight="1" x14ac:dyDescent="0.3"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36:52" ht="14.4" customHeight="1" x14ac:dyDescent="0.3"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36:52" ht="14.4" customHeight="1" x14ac:dyDescent="0.3"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36:52" ht="14.4" customHeight="1" x14ac:dyDescent="0.3"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36:52" ht="14.4" customHeight="1" x14ac:dyDescent="0.3"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36:52" ht="14.4" customHeight="1" x14ac:dyDescent="0.3"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36:52" ht="14.4" customHeight="1" x14ac:dyDescent="0.3"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36:52" ht="14.4" customHeight="1" x14ac:dyDescent="0.3"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36:52" ht="14.4" customHeight="1" x14ac:dyDescent="0.3"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36:52" ht="14.4" customHeight="1" x14ac:dyDescent="0.3"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36:52" ht="14.4" customHeight="1" x14ac:dyDescent="0.3"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36:52" ht="14.4" customHeight="1" x14ac:dyDescent="0.3"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36:52" ht="14.4" customHeight="1" x14ac:dyDescent="0.3"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36:52" ht="14.4" customHeight="1" x14ac:dyDescent="0.3"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36:52" ht="14.4" customHeight="1" x14ac:dyDescent="0.3"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36:52" ht="14.4" customHeight="1" x14ac:dyDescent="0.3"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36:52" ht="14.4" customHeight="1" x14ac:dyDescent="0.3"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36:52" ht="14.4" customHeight="1" x14ac:dyDescent="0.3"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36:52" ht="14.4" customHeight="1" x14ac:dyDescent="0.3"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36:52" ht="14.4" customHeight="1" x14ac:dyDescent="0.3"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36:52" ht="14.4" customHeight="1" x14ac:dyDescent="0.3"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36:52" ht="14.4" customHeight="1" x14ac:dyDescent="0.3"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36:52" ht="14.4" customHeight="1" x14ac:dyDescent="0.3"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36:52" ht="14.4" customHeight="1" x14ac:dyDescent="0.3"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36:52" ht="14.4" customHeight="1" x14ac:dyDescent="0.3"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36:52" ht="14.4" customHeight="1" x14ac:dyDescent="0.3"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36:52" ht="14.4" customHeight="1" x14ac:dyDescent="0.3"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36:52" ht="14.4" customHeight="1" x14ac:dyDescent="0.3"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36:52" ht="14.4" customHeight="1" x14ac:dyDescent="0.3"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36:52" ht="14.4" customHeight="1" x14ac:dyDescent="0.3"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36:52" ht="14.4" customHeight="1" x14ac:dyDescent="0.3"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36:52" ht="14.4" customHeight="1" x14ac:dyDescent="0.3"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36:52" ht="14.4" customHeight="1" x14ac:dyDescent="0.3"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36:52" ht="14.4" customHeight="1" x14ac:dyDescent="0.3"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36:52" ht="14.4" customHeight="1" x14ac:dyDescent="0.3"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36:52" ht="14.4" customHeight="1" x14ac:dyDescent="0.3"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36:52" ht="14.4" customHeight="1" x14ac:dyDescent="0.3"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36:52" ht="14.4" customHeight="1" x14ac:dyDescent="0.3"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36:52" ht="14.4" customHeight="1" x14ac:dyDescent="0.3"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36:52" ht="14.4" customHeight="1" x14ac:dyDescent="0.3"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36:52" ht="14.4" customHeight="1" x14ac:dyDescent="0.3"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36:52" ht="14.4" customHeight="1" x14ac:dyDescent="0.3"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36:52" ht="14.4" customHeight="1" x14ac:dyDescent="0.3"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36:52" ht="14.4" customHeight="1" x14ac:dyDescent="0.3"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36:52" ht="14.4" customHeight="1" x14ac:dyDescent="0.3"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36:52" ht="14.4" customHeight="1" x14ac:dyDescent="0.3"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36:52" ht="14.4" customHeight="1" x14ac:dyDescent="0.3"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36:52" ht="14.4" customHeight="1" x14ac:dyDescent="0.3"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36:52" ht="14.4" customHeight="1" x14ac:dyDescent="0.3"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36:52" ht="14.4" customHeight="1" x14ac:dyDescent="0.3"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36:52" ht="14.4" customHeight="1" x14ac:dyDescent="0.3"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36:52" ht="14.4" customHeight="1" x14ac:dyDescent="0.3"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36:52" ht="14.4" customHeight="1" x14ac:dyDescent="0.3"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36:52" ht="14.4" customHeight="1" x14ac:dyDescent="0.3"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36:52" ht="14.4" customHeight="1" x14ac:dyDescent="0.3"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36:52" ht="14.4" customHeight="1" x14ac:dyDescent="0.3"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36:52" ht="14.4" customHeight="1" x14ac:dyDescent="0.3"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36:52" ht="14.4" customHeight="1" x14ac:dyDescent="0.3"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36:52" ht="14.4" customHeight="1" x14ac:dyDescent="0.3"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36:52" ht="14.4" customHeight="1" x14ac:dyDescent="0.3"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36:52" ht="14.4" customHeight="1" x14ac:dyDescent="0.3"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36:52" ht="14.4" customHeight="1" x14ac:dyDescent="0.3"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36:52" ht="14.4" customHeight="1" x14ac:dyDescent="0.3"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36:52" ht="14.4" customHeight="1" x14ac:dyDescent="0.3"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36:52" ht="14.4" customHeight="1" x14ac:dyDescent="0.3"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36:52" ht="14.4" customHeight="1" x14ac:dyDescent="0.3"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36:52" ht="14.4" customHeight="1" x14ac:dyDescent="0.3"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36:52" ht="14.4" customHeight="1" x14ac:dyDescent="0.3"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36:52" ht="14.4" customHeight="1" x14ac:dyDescent="0.3"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36:52" ht="14.4" customHeight="1" x14ac:dyDescent="0.3"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36:52" ht="14.4" customHeight="1" x14ac:dyDescent="0.3"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36:52" ht="14.4" customHeight="1" x14ac:dyDescent="0.3"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36:52" ht="14.4" customHeight="1" x14ac:dyDescent="0.3"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36:52" ht="14.4" customHeight="1" x14ac:dyDescent="0.3"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36:52" ht="14.4" customHeight="1" x14ac:dyDescent="0.3"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36:52" ht="14.4" customHeight="1" x14ac:dyDescent="0.3"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36:52" ht="14.4" customHeight="1" x14ac:dyDescent="0.3"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36:52" ht="14.4" customHeight="1" x14ac:dyDescent="0.3"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36:52" ht="14.4" customHeight="1" x14ac:dyDescent="0.3"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36:52" ht="14.4" customHeight="1" x14ac:dyDescent="0.3"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36:52" ht="14.4" customHeight="1" x14ac:dyDescent="0.3"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36:52" ht="14.4" customHeight="1" x14ac:dyDescent="0.3"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36:52" ht="14.4" customHeight="1" x14ac:dyDescent="0.3"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36:52" ht="14.4" customHeight="1" x14ac:dyDescent="0.3"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36:52" ht="14.4" customHeight="1" x14ac:dyDescent="0.3"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36:52" ht="14.4" customHeight="1" x14ac:dyDescent="0.3"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36:52" ht="14.4" customHeight="1" x14ac:dyDescent="0.3"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36:52" ht="14.4" customHeight="1" x14ac:dyDescent="0.3"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36:52" ht="14.4" customHeight="1" x14ac:dyDescent="0.3"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36:52" ht="14.4" customHeight="1" x14ac:dyDescent="0.3"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36:52" ht="14.4" customHeight="1" x14ac:dyDescent="0.3"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36:52" ht="14.4" customHeight="1" x14ac:dyDescent="0.3"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36:52" ht="14.4" customHeight="1" x14ac:dyDescent="0.3"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36:52" ht="14.4" customHeight="1" x14ac:dyDescent="0.3"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36:52" ht="14.4" customHeight="1" x14ac:dyDescent="0.3"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36:52" ht="14.4" customHeight="1" x14ac:dyDescent="0.3"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36:52" ht="14.4" customHeight="1" x14ac:dyDescent="0.3"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36:52" ht="14.4" customHeight="1" x14ac:dyDescent="0.3"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36:52" ht="14.4" customHeight="1" x14ac:dyDescent="0.3"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36:52" ht="14.4" customHeight="1" x14ac:dyDescent="0.3"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36:52" ht="14.4" customHeight="1" x14ac:dyDescent="0.3"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36:52" ht="14.4" customHeight="1" x14ac:dyDescent="0.3"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36:52" ht="14.4" customHeight="1" x14ac:dyDescent="0.3"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36:52" ht="14.4" customHeight="1" x14ac:dyDescent="0.3"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36:52" ht="14.4" customHeight="1" x14ac:dyDescent="0.3"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36:52" ht="14.4" customHeight="1" x14ac:dyDescent="0.3"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36:52" ht="14.4" customHeight="1" x14ac:dyDescent="0.3"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36:52" ht="14.4" customHeight="1" x14ac:dyDescent="0.3"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36:52" ht="14.4" customHeight="1" x14ac:dyDescent="0.3"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36:52" ht="14.4" customHeight="1" x14ac:dyDescent="0.3"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36:52" ht="14.4" customHeight="1" x14ac:dyDescent="0.3"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36:52" ht="14.4" customHeight="1" x14ac:dyDescent="0.3"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36:52" ht="14.4" customHeight="1" x14ac:dyDescent="0.3"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36:52" ht="14.4" customHeight="1" x14ac:dyDescent="0.3"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36:52" ht="14.4" customHeight="1" x14ac:dyDescent="0.3"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36:52" ht="14.4" customHeight="1" x14ac:dyDescent="0.3"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36:52" ht="14.4" customHeight="1" x14ac:dyDescent="0.3"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36:52" ht="14.4" customHeight="1" x14ac:dyDescent="0.3"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36:52" ht="14.4" customHeight="1" x14ac:dyDescent="0.3"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36:52" ht="14.4" customHeight="1" x14ac:dyDescent="0.3"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36:52" ht="14.4" customHeight="1" x14ac:dyDescent="0.3"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36:52" ht="14.4" customHeight="1" x14ac:dyDescent="0.3"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36:52" ht="14.4" customHeight="1" x14ac:dyDescent="0.3"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36:52" ht="14.4" customHeight="1" x14ac:dyDescent="0.3"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36:52" ht="14.4" customHeight="1" x14ac:dyDescent="0.3"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36:52" ht="14.4" customHeight="1" x14ac:dyDescent="0.3"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36:52" ht="14.4" customHeight="1" x14ac:dyDescent="0.3"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36:52" ht="14.4" customHeight="1" x14ac:dyDescent="0.3"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36:52" ht="14.4" customHeight="1" x14ac:dyDescent="0.3"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36:52" ht="14.4" customHeight="1" x14ac:dyDescent="0.3"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36:52" ht="14.4" customHeight="1" x14ac:dyDescent="0.3"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36:52" ht="14.4" customHeight="1" x14ac:dyDescent="0.3"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36:52" ht="14.4" customHeight="1" x14ac:dyDescent="0.3"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36:52" ht="14.4" customHeight="1" x14ac:dyDescent="0.3"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36:52" ht="14.4" customHeight="1" x14ac:dyDescent="0.3"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36:52" ht="14.4" customHeight="1" x14ac:dyDescent="0.3"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36:52" ht="14.4" customHeight="1" x14ac:dyDescent="0.3"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36:52" ht="14.4" customHeight="1" x14ac:dyDescent="0.3"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36:52" ht="14.4" customHeight="1" x14ac:dyDescent="0.3"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36:52" ht="14.4" customHeight="1" x14ac:dyDescent="0.3"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36:52" ht="14.4" customHeight="1" x14ac:dyDescent="0.3"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36:52" ht="14.4" customHeight="1" x14ac:dyDescent="0.3"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36:52" ht="14.4" customHeight="1" x14ac:dyDescent="0.3"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36:52" ht="14.4" customHeight="1" x14ac:dyDescent="0.3"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36:52" ht="14.4" customHeight="1" x14ac:dyDescent="0.3"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36:52" ht="14.4" customHeight="1" x14ac:dyDescent="0.3"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36:52" ht="14.4" customHeight="1" x14ac:dyDescent="0.3"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36:52" ht="14.4" customHeight="1" x14ac:dyDescent="0.3"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36:52" ht="14.4" customHeight="1" x14ac:dyDescent="0.3"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36:52" ht="14.4" customHeight="1" x14ac:dyDescent="0.3"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36:52" ht="14.4" customHeight="1" x14ac:dyDescent="0.3"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36:52" ht="14.4" customHeight="1" x14ac:dyDescent="0.3"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36:52" ht="14.4" customHeight="1" x14ac:dyDescent="0.3"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36:52" ht="14.4" customHeight="1" x14ac:dyDescent="0.3"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36:52" ht="14.4" customHeight="1" x14ac:dyDescent="0.3"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36:52" ht="14.4" customHeight="1" x14ac:dyDescent="0.3"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36:52" ht="14.4" customHeight="1" x14ac:dyDescent="0.3"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36:52" ht="14.4" customHeight="1" x14ac:dyDescent="0.3"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36:52" ht="14.4" customHeight="1" x14ac:dyDescent="0.3"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36:52" ht="14.4" customHeight="1" x14ac:dyDescent="0.3"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36:52" ht="14.4" customHeight="1" x14ac:dyDescent="0.3"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36:52" ht="14.4" customHeight="1" x14ac:dyDescent="0.3"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36:52" ht="14.4" customHeight="1" x14ac:dyDescent="0.3"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36:52" ht="14.4" customHeight="1" x14ac:dyDescent="0.3"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36:52" ht="14.4" customHeight="1" x14ac:dyDescent="0.3"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36:52" ht="14.4" customHeight="1" x14ac:dyDescent="0.3"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36:52" ht="14.4" customHeight="1" x14ac:dyDescent="0.3"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36:52" ht="14.4" customHeight="1" x14ac:dyDescent="0.3"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36:52" ht="14.4" customHeight="1" x14ac:dyDescent="0.3"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36:52" ht="14.4" customHeight="1" x14ac:dyDescent="0.3"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36:52" ht="14.4" customHeight="1" x14ac:dyDescent="0.3"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36:52" ht="14.4" customHeight="1" x14ac:dyDescent="0.3"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36:52" ht="14.4" customHeight="1" x14ac:dyDescent="0.3"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36:52" ht="14.4" customHeight="1" x14ac:dyDescent="0.3"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36:52" ht="14.4" customHeight="1" x14ac:dyDescent="0.3"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36:52" ht="14.4" customHeight="1" x14ac:dyDescent="0.3"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36:52" ht="14.4" customHeight="1" x14ac:dyDescent="0.3"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36:52" ht="14.4" customHeight="1" x14ac:dyDescent="0.3"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36:52" ht="14.4" customHeight="1" x14ac:dyDescent="0.3"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36:52" ht="14.4" customHeight="1" x14ac:dyDescent="0.3"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36:52" ht="14.4" customHeight="1" x14ac:dyDescent="0.3"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36:52" ht="14.4" customHeight="1" x14ac:dyDescent="0.3"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36:52" ht="14.4" customHeight="1" x14ac:dyDescent="0.3"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36:52" ht="14.4" customHeight="1" x14ac:dyDescent="0.3"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36:52" ht="14.4" customHeight="1" x14ac:dyDescent="0.3"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36:52" ht="14.4" customHeight="1" x14ac:dyDescent="0.3"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36:52" ht="14.4" customHeight="1" x14ac:dyDescent="0.3"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36:52" ht="14.4" customHeight="1" x14ac:dyDescent="0.3"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36:52" ht="14.4" customHeight="1" x14ac:dyDescent="0.3"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36:52" ht="14.4" customHeight="1" x14ac:dyDescent="0.3"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36:52" ht="14.4" customHeight="1" x14ac:dyDescent="0.3"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36:52" ht="14.4" customHeight="1" x14ac:dyDescent="0.3"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36:52" ht="14.4" customHeight="1" x14ac:dyDescent="0.3"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36:52" ht="14.4" customHeight="1" x14ac:dyDescent="0.3"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36:52" ht="14.4" customHeight="1" x14ac:dyDescent="0.3"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36:52" ht="14.4" customHeight="1" x14ac:dyDescent="0.3"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36:52" ht="14.4" customHeight="1" x14ac:dyDescent="0.3"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36:52" ht="14.4" customHeight="1" x14ac:dyDescent="0.3"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36:52" ht="14.4" customHeight="1" x14ac:dyDescent="0.3"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36:52" ht="14.4" customHeight="1" x14ac:dyDescent="0.3"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36:52" ht="14.4" customHeight="1" x14ac:dyDescent="0.3"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36:52" ht="14.4" customHeight="1" x14ac:dyDescent="0.3"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36:52" ht="14.4" customHeight="1" x14ac:dyDescent="0.3"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36:52" ht="14.4" customHeight="1" x14ac:dyDescent="0.3"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36:52" ht="14.4" customHeight="1" x14ac:dyDescent="0.3"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36:52" ht="14.4" customHeight="1" x14ac:dyDescent="0.3"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36:52" ht="14.4" customHeight="1" x14ac:dyDescent="0.3"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36:52" ht="14.4" customHeight="1" x14ac:dyDescent="0.3"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36:52" ht="14.4" customHeight="1" x14ac:dyDescent="0.3"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36:52" ht="14.4" customHeight="1" x14ac:dyDescent="0.3"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36:52" ht="14.4" customHeight="1" x14ac:dyDescent="0.3"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36:52" ht="14.4" customHeight="1" x14ac:dyDescent="0.3"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36:52" ht="14.4" customHeight="1" x14ac:dyDescent="0.3"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36:52" ht="14.4" customHeight="1" x14ac:dyDescent="0.3"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36:52" ht="14.4" customHeight="1" x14ac:dyDescent="0.3"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36:52" ht="14.4" customHeight="1" x14ac:dyDescent="0.3"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36:52" ht="14.4" customHeight="1" x14ac:dyDescent="0.3"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36:52" ht="14.4" customHeight="1" x14ac:dyDescent="0.3"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36:52" ht="14.4" customHeight="1" x14ac:dyDescent="0.3"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36:52" ht="14.4" customHeight="1" x14ac:dyDescent="0.3"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36:52" ht="14.4" customHeight="1" x14ac:dyDescent="0.3"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36:52" ht="14.4" customHeight="1" x14ac:dyDescent="0.3"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36:52" ht="14.4" customHeight="1" x14ac:dyDescent="0.3"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36:52" ht="14.4" customHeight="1" x14ac:dyDescent="0.3"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36:52" ht="14.4" customHeight="1" x14ac:dyDescent="0.3"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36:52" ht="14.4" customHeight="1" x14ac:dyDescent="0.3"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36:52" ht="14.4" customHeight="1" x14ac:dyDescent="0.3"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36:52" ht="14.4" customHeight="1" x14ac:dyDescent="0.3"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36:52" ht="14.4" customHeight="1" x14ac:dyDescent="0.3"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36:52" ht="14.4" customHeight="1" x14ac:dyDescent="0.3"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36:52" ht="14.4" customHeight="1" x14ac:dyDescent="0.3"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36:52" ht="14.4" customHeight="1" x14ac:dyDescent="0.3"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36:52" ht="14.4" customHeight="1" x14ac:dyDescent="0.3"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36:52" ht="14.4" customHeight="1" x14ac:dyDescent="0.3"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36:52" ht="14.4" customHeight="1" x14ac:dyDescent="0.3"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36:52" ht="14.4" customHeight="1" x14ac:dyDescent="0.3"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36:52" ht="14.4" customHeight="1" x14ac:dyDescent="0.3"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36:52" ht="14.4" customHeight="1" x14ac:dyDescent="0.3"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36:52" ht="14.4" customHeight="1" x14ac:dyDescent="0.3"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36:52" ht="14.4" customHeight="1" x14ac:dyDescent="0.3"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36:52" ht="14.4" customHeight="1" x14ac:dyDescent="0.3"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36:52" ht="14.4" customHeight="1" x14ac:dyDescent="0.3"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36:52" ht="14.4" customHeight="1" x14ac:dyDescent="0.3"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36:52" ht="14.4" customHeight="1" x14ac:dyDescent="0.3"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36:52" ht="14.4" customHeight="1" x14ac:dyDescent="0.3"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36:52" ht="14.4" customHeight="1" x14ac:dyDescent="0.3"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36:52" ht="14.4" customHeight="1" x14ac:dyDescent="0.3"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36:52" ht="14.4" customHeight="1" x14ac:dyDescent="0.3"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36:52" ht="14.4" customHeight="1" x14ac:dyDescent="0.3"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36:52" ht="14.4" customHeight="1" x14ac:dyDescent="0.3"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36:52" ht="14.4" customHeight="1" x14ac:dyDescent="0.3"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36:52" ht="14.4" customHeight="1" x14ac:dyDescent="0.3"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36:52" ht="14.4" customHeight="1" x14ac:dyDescent="0.3"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36:52" ht="14.4" customHeight="1" x14ac:dyDescent="0.3"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36:52" ht="14.4" customHeight="1" x14ac:dyDescent="0.3"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36:52" ht="14.4" customHeight="1" x14ac:dyDescent="0.3"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36:52" ht="14.4" customHeight="1" x14ac:dyDescent="0.3"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36:52" ht="14.4" customHeight="1" x14ac:dyDescent="0.3"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36:52" ht="14.4" customHeight="1" x14ac:dyDescent="0.3"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36:52" ht="14.4" customHeight="1" x14ac:dyDescent="0.3"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36:52" ht="14.4" customHeight="1" x14ac:dyDescent="0.3"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36:52" ht="14.4" customHeight="1" x14ac:dyDescent="0.3"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36:52" ht="14.4" customHeight="1" x14ac:dyDescent="0.3"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36:52" ht="14.4" customHeight="1" x14ac:dyDescent="0.3"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36:52" ht="14.4" customHeight="1" x14ac:dyDescent="0.3"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36:52" ht="14.4" customHeight="1" x14ac:dyDescent="0.3"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36:52" ht="14.4" customHeight="1" x14ac:dyDescent="0.3"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36:52" ht="14.4" customHeight="1" x14ac:dyDescent="0.3"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36:52" ht="14.4" customHeight="1" x14ac:dyDescent="0.3"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36:52" ht="14.4" customHeight="1" x14ac:dyDescent="0.3"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36:52" ht="14.4" customHeight="1" x14ac:dyDescent="0.3"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36:52" ht="14.4" customHeight="1" x14ac:dyDescent="0.3"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36:52" ht="14.4" customHeight="1" x14ac:dyDescent="0.3"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36:52" ht="14.4" customHeight="1" x14ac:dyDescent="0.3"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36:52" ht="14.4" customHeight="1" x14ac:dyDescent="0.3"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36:52" ht="14.4" customHeight="1" x14ac:dyDescent="0.3"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36:52" ht="14.4" customHeight="1" x14ac:dyDescent="0.3"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36:52" ht="14.4" customHeight="1" x14ac:dyDescent="0.3"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36:52" ht="14.4" customHeight="1" x14ac:dyDescent="0.3"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36:52" ht="14.4" customHeight="1" x14ac:dyDescent="0.3"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36:52" ht="14.4" customHeight="1" x14ac:dyDescent="0.3"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36:52" ht="14.4" customHeight="1" x14ac:dyDescent="0.3"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36:52" ht="14.4" customHeight="1" x14ac:dyDescent="0.3"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36:52" ht="14.4" customHeight="1" x14ac:dyDescent="0.3"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36:52" ht="14.4" customHeight="1" x14ac:dyDescent="0.3"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36:52" ht="14.4" customHeight="1" x14ac:dyDescent="0.3"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36:52" ht="14.4" customHeight="1" x14ac:dyDescent="0.3"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36:52" ht="14.4" customHeight="1" x14ac:dyDescent="0.3"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36:52" ht="14.4" customHeight="1" x14ac:dyDescent="0.3"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36:52" ht="14.4" customHeight="1" x14ac:dyDescent="0.3"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36:52" ht="14.4" customHeight="1" x14ac:dyDescent="0.3"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36:52" ht="14.4" customHeight="1" x14ac:dyDescent="0.3"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36:52" ht="14.4" customHeight="1" x14ac:dyDescent="0.3"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36:52" ht="14.4" customHeight="1" x14ac:dyDescent="0.3"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36:52" ht="14.4" customHeight="1" x14ac:dyDescent="0.3"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36:52" ht="14.4" customHeight="1" x14ac:dyDescent="0.3"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36:52" ht="14.4" customHeight="1" x14ac:dyDescent="0.3"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36:52" ht="14.4" customHeight="1" x14ac:dyDescent="0.3"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36:52" ht="14.4" customHeight="1" x14ac:dyDescent="0.3"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36:52" ht="14.4" customHeight="1" x14ac:dyDescent="0.3"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36:52" ht="14.4" customHeight="1" x14ac:dyDescent="0.3"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36:52" ht="14.4" customHeight="1" x14ac:dyDescent="0.3"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36:52" ht="14.4" customHeight="1" x14ac:dyDescent="0.3"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36:52" ht="14.4" customHeight="1" x14ac:dyDescent="0.3"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36:52" ht="14.4" customHeight="1" x14ac:dyDescent="0.3"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36:52" ht="14.4" customHeight="1" x14ac:dyDescent="0.3"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36:52" ht="14.4" customHeight="1" x14ac:dyDescent="0.3"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36:52" ht="14.4" customHeight="1" x14ac:dyDescent="0.3"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36:52" ht="14.4" customHeight="1" x14ac:dyDescent="0.3"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36:52" ht="14.4" customHeight="1" x14ac:dyDescent="0.3"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36:52" ht="14.4" customHeight="1" x14ac:dyDescent="0.3"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36:52" ht="14.4" customHeight="1" x14ac:dyDescent="0.3"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36:52" ht="14.4" customHeight="1" x14ac:dyDescent="0.3"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36:52" ht="14.4" customHeight="1" x14ac:dyDescent="0.3"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36:52" ht="14.4" customHeight="1" x14ac:dyDescent="0.3"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36:52" ht="14.4" customHeight="1" x14ac:dyDescent="0.3"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36:52" ht="14.4" customHeight="1" x14ac:dyDescent="0.3"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36:52" ht="14.4" customHeight="1" x14ac:dyDescent="0.3"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36:52" ht="14.4" customHeight="1" x14ac:dyDescent="0.3"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36:52" ht="14.4" customHeight="1" x14ac:dyDescent="0.3"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36:52" ht="14.4" customHeight="1" x14ac:dyDescent="0.3"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36:52" ht="14.4" customHeight="1" x14ac:dyDescent="0.3"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36:52" ht="14.4" customHeight="1" x14ac:dyDescent="0.3"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36:52" ht="14.4" customHeight="1" x14ac:dyDescent="0.3"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36:52" ht="14.4" customHeight="1" x14ac:dyDescent="0.3"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36:52" ht="14.4" customHeight="1" x14ac:dyDescent="0.3"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36:52" ht="14.4" customHeight="1" x14ac:dyDescent="0.3"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36:52" ht="14.4" customHeight="1" x14ac:dyDescent="0.3"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36:52" ht="14.4" customHeight="1" x14ac:dyDescent="0.3"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36:52" ht="14.4" customHeight="1" x14ac:dyDescent="0.3"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36:52" ht="14.4" customHeight="1" x14ac:dyDescent="0.3"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36:52" ht="14.4" customHeight="1" x14ac:dyDescent="0.3"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36:52" ht="14.4" customHeight="1" x14ac:dyDescent="0.3"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36:52" ht="14.4" customHeight="1" x14ac:dyDescent="0.3"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36:52" ht="14.4" customHeight="1" x14ac:dyDescent="0.3"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36:52" ht="14.4" customHeight="1" x14ac:dyDescent="0.3"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36:52" ht="14.4" customHeight="1" x14ac:dyDescent="0.3"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36:52" ht="14.4" customHeight="1" x14ac:dyDescent="0.3"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36:52" ht="14.4" customHeight="1" x14ac:dyDescent="0.3"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36:52" ht="14.4" customHeight="1" x14ac:dyDescent="0.3"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36:52" ht="14.4" customHeight="1" x14ac:dyDescent="0.3"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36:52" ht="14.4" customHeight="1" x14ac:dyDescent="0.3"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36:52" ht="14.4" customHeight="1" x14ac:dyDescent="0.3"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36:52" ht="14.4" customHeight="1" x14ac:dyDescent="0.3"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36:52" ht="14.4" customHeight="1" x14ac:dyDescent="0.3"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36:52" ht="14.4" customHeight="1" x14ac:dyDescent="0.3"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36:52" ht="14.4" customHeight="1" x14ac:dyDescent="0.3"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36:52" ht="14.4" customHeight="1" x14ac:dyDescent="0.3"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36:52" ht="14.4" customHeight="1" x14ac:dyDescent="0.3"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36:52" ht="14.4" customHeight="1" x14ac:dyDescent="0.3"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36:52" ht="14.4" customHeight="1" x14ac:dyDescent="0.3"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36:52" ht="14.4" customHeight="1" x14ac:dyDescent="0.3"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36:52" ht="14.4" customHeight="1" x14ac:dyDescent="0.3"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36:52" ht="14.4" customHeight="1" x14ac:dyDescent="0.3"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36:52" ht="14.4" customHeight="1" x14ac:dyDescent="0.3"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36:52" ht="14.4" customHeight="1" x14ac:dyDescent="0.3"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36:52" ht="14.4" customHeight="1" x14ac:dyDescent="0.3"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36:52" ht="14.4" customHeight="1" x14ac:dyDescent="0.3"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36:52" ht="14.4" customHeight="1" x14ac:dyDescent="0.3"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36:52" ht="14.4" customHeight="1" x14ac:dyDescent="0.3"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36:52" ht="14.4" customHeight="1" x14ac:dyDescent="0.3"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36:52" ht="14.4" customHeight="1" x14ac:dyDescent="0.3"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36:52" ht="14.4" customHeight="1" x14ac:dyDescent="0.3"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36:52" ht="14.4" customHeight="1" x14ac:dyDescent="0.3"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36:52" ht="14.4" customHeight="1" x14ac:dyDescent="0.3"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36:52" ht="14.4" customHeight="1" x14ac:dyDescent="0.3"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36:52" ht="14.4" customHeight="1" x14ac:dyDescent="0.3"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36:52" ht="14.4" customHeight="1" x14ac:dyDescent="0.3"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36:52" ht="14.4" customHeight="1" x14ac:dyDescent="0.3"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36:52" ht="14.4" customHeight="1" x14ac:dyDescent="0.3"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36:52" ht="14.4" customHeight="1" x14ac:dyDescent="0.3"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36:52" ht="14.4" customHeight="1" x14ac:dyDescent="0.3"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36:52" ht="14.4" customHeight="1" x14ac:dyDescent="0.3"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36:52" ht="14.4" customHeight="1" x14ac:dyDescent="0.3"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36:52" ht="14.4" customHeight="1" x14ac:dyDescent="0.3"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36:52" ht="14.4" customHeight="1" x14ac:dyDescent="0.3"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36:52" ht="14.4" customHeight="1" x14ac:dyDescent="0.3"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36:52" ht="14.4" customHeight="1" x14ac:dyDescent="0.3"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36:52" ht="14.4" customHeight="1" x14ac:dyDescent="0.3"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36:52" ht="14.4" customHeight="1" x14ac:dyDescent="0.3"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36:52" ht="14.4" customHeight="1" x14ac:dyDescent="0.3"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36:52" ht="14.4" customHeight="1" x14ac:dyDescent="0.3"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36:52" ht="14.4" customHeight="1" x14ac:dyDescent="0.3"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36:52" ht="14.4" customHeight="1" x14ac:dyDescent="0.3"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36:52" ht="14.4" customHeight="1" x14ac:dyDescent="0.3"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36:52" ht="14.4" customHeight="1" x14ac:dyDescent="0.3"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36:52" ht="14.4" customHeight="1" x14ac:dyDescent="0.3"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36:52" ht="14.4" customHeight="1" x14ac:dyDescent="0.3"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36:52" ht="14.4" customHeight="1" x14ac:dyDescent="0.3"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36:52" ht="14.4" customHeight="1" x14ac:dyDescent="0.3"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36:52" ht="14.4" customHeight="1" x14ac:dyDescent="0.3"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36:52" ht="14.4" customHeight="1" x14ac:dyDescent="0.3"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36:52" ht="14.4" customHeight="1" x14ac:dyDescent="0.3"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36:52" ht="14.4" customHeight="1" x14ac:dyDescent="0.3"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36:52" ht="14.4" customHeight="1" x14ac:dyDescent="0.3"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36:52" ht="14.4" customHeight="1" x14ac:dyDescent="0.3"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36:52" ht="14.4" customHeight="1" x14ac:dyDescent="0.3"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36:52" ht="14.4" customHeight="1" x14ac:dyDescent="0.3"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36:52" ht="14.4" customHeight="1" x14ac:dyDescent="0.3"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36:52" ht="14.4" customHeight="1" x14ac:dyDescent="0.3"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36:52" ht="14.4" customHeight="1" x14ac:dyDescent="0.3"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36:52" ht="14.4" customHeight="1" x14ac:dyDescent="0.3"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36:52" ht="14.4" customHeight="1" x14ac:dyDescent="0.3"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36:52" ht="14.4" customHeight="1" x14ac:dyDescent="0.3"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36:52" ht="14.4" customHeight="1" x14ac:dyDescent="0.3"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36:52" ht="14.4" customHeight="1" x14ac:dyDescent="0.3"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36:52" ht="14.4" customHeight="1" x14ac:dyDescent="0.3"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36:52" ht="14.4" customHeight="1" x14ac:dyDescent="0.3"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36:52" ht="14.4" customHeight="1" x14ac:dyDescent="0.3"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36:52" ht="14.4" customHeight="1" x14ac:dyDescent="0.3"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36:52" ht="14.4" customHeight="1" x14ac:dyDescent="0.3"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36:52" ht="14.4" customHeight="1" x14ac:dyDescent="0.3"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36:52" ht="14.4" customHeight="1" x14ac:dyDescent="0.3"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36:52" ht="14.4" customHeight="1" x14ac:dyDescent="0.3"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36:52" ht="14.4" customHeight="1" x14ac:dyDescent="0.3"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36:52" ht="14.4" customHeight="1" x14ac:dyDescent="0.3"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36:52" ht="14.4" customHeight="1" x14ac:dyDescent="0.3"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36:52" ht="14.4" customHeight="1" x14ac:dyDescent="0.3"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36:52" ht="14.4" customHeight="1" x14ac:dyDescent="0.3"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36:52" ht="14.4" customHeight="1" x14ac:dyDescent="0.3"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36:52" ht="14.4" customHeight="1" x14ac:dyDescent="0.3"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36:52" ht="14.4" customHeight="1" x14ac:dyDescent="0.3"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36:52" ht="14.4" customHeight="1" x14ac:dyDescent="0.3"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36:52" ht="14.4" customHeight="1" x14ac:dyDescent="0.3"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36:52" ht="14.4" customHeight="1" x14ac:dyDescent="0.3"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36:52" ht="14.4" customHeight="1" x14ac:dyDescent="0.3"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36:52" ht="14.4" customHeight="1" x14ac:dyDescent="0.3"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36:52" ht="14.4" customHeight="1" x14ac:dyDescent="0.3"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36:52" ht="14.4" customHeight="1" x14ac:dyDescent="0.3"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36:52" ht="14.4" customHeight="1" x14ac:dyDescent="0.3"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36:52" ht="14.4" customHeight="1" x14ac:dyDescent="0.3"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36:52" ht="14.4" customHeight="1" x14ac:dyDescent="0.3"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36:52" ht="14.4" customHeight="1" x14ac:dyDescent="0.3"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36:52" ht="14.4" customHeight="1" x14ac:dyDescent="0.3"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36:52" ht="14.4" customHeight="1" x14ac:dyDescent="0.3"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36:52" ht="14.4" customHeight="1" x14ac:dyDescent="0.3"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36:52" ht="14.4" customHeight="1" x14ac:dyDescent="0.3"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36:52" ht="14.4" customHeight="1" x14ac:dyDescent="0.3"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36:52" ht="14.4" customHeight="1" x14ac:dyDescent="0.3"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36:52" ht="14.4" customHeight="1" x14ac:dyDescent="0.3"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36:52" ht="14.4" customHeight="1" x14ac:dyDescent="0.3"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36:52" ht="14.4" customHeight="1" x14ac:dyDescent="0.3"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36:52" ht="14.4" customHeight="1" x14ac:dyDescent="0.3"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36:52" ht="14.4" customHeight="1" x14ac:dyDescent="0.3"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36:52" ht="14.4" customHeight="1" x14ac:dyDescent="0.3"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36:52" ht="14.4" customHeight="1" x14ac:dyDescent="0.3"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36:52" ht="14.4" customHeight="1" x14ac:dyDescent="0.3"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36:52" ht="14.4" customHeight="1" x14ac:dyDescent="0.3"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36:52" ht="14.4" customHeight="1" x14ac:dyDescent="0.3"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36:52" ht="14.4" customHeight="1" x14ac:dyDescent="0.3"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36:52" ht="14.4" customHeight="1" x14ac:dyDescent="0.3"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36:52" ht="14.4" customHeight="1" x14ac:dyDescent="0.3"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36:52" ht="14.4" customHeight="1" x14ac:dyDescent="0.3"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36:52" ht="14.4" customHeight="1" x14ac:dyDescent="0.3"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36:52" ht="14.4" customHeight="1" x14ac:dyDescent="0.3"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36:52" ht="14.4" customHeight="1" x14ac:dyDescent="0.3"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36:52" ht="14.4" customHeight="1" x14ac:dyDescent="0.3"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36:52" ht="14.4" customHeight="1" x14ac:dyDescent="0.3"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36:52" ht="14.4" customHeight="1" x14ac:dyDescent="0.3"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36:52" ht="14.4" customHeight="1" x14ac:dyDescent="0.3"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36:52" ht="14.4" customHeight="1" x14ac:dyDescent="0.3"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36:52" ht="14.4" customHeight="1" x14ac:dyDescent="0.3"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36:52" ht="14.4" customHeight="1" x14ac:dyDescent="0.3"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36:52" ht="14.4" customHeight="1" x14ac:dyDescent="0.3"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36:52" ht="14.4" customHeight="1" x14ac:dyDescent="0.3"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36:52" ht="14.4" customHeight="1" x14ac:dyDescent="0.3"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36:52" ht="14.4" customHeight="1" x14ac:dyDescent="0.3"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36:52" ht="14.4" customHeight="1" x14ac:dyDescent="0.3"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36:52" ht="14.4" customHeight="1" x14ac:dyDescent="0.3"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36:52" ht="14.4" customHeight="1" x14ac:dyDescent="0.3"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36:52" ht="14.4" customHeight="1" x14ac:dyDescent="0.3"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36:52" ht="14.4" customHeight="1" x14ac:dyDescent="0.3"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36:52" ht="14.4" customHeight="1" x14ac:dyDescent="0.3"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36:52" ht="14.4" customHeight="1" x14ac:dyDescent="0.3"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36:52" ht="14.4" customHeight="1" x14ac:dyDescent="0.3"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36:52" ht="14.4" customHeight="1" x14ac:dyDescent="0.3"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36:52" ht="14.4" customHeight="1" x14ac:dyDescent="0.3"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36:52" ht="14.4" customHeight="1" x14ac:dyDescent="0.3"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36:52" ht="14.4" customHeight="1" x14ac:dyDescent="0.3"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36:52" ht="14.4" customHeight="1" x14ac:dyDescent="0.3"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36:52" ht="14.4" customHeight="1" x14ac:dyDescent="0.3"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36:52" ht="14.4" customHeight="1" x14ac:dyDescent="0.3"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36:52" ht="14.4" customHeight="1" x14ac:dyDescent="0.3"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36:52" ht="14.4" customHeight="1" x14ac:dyDescent="0.3"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36:52" ht="14.4" customHeight="1" x14ac:dyDescent="0.3"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36:52" ht="14.4" customHeight="1" x14ac:dyDescent="0.3"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36:52" ht="14.4" customHeight="1" x14ac:dyDescent="0.3"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36:52" ht="14.4" customHeight="1" x14ac:dyDescent="0.3"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36:52" ht="14.4" customHeight="1" x14ac:dyDescent="0.3"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36:52" ht="14.4" customHeight="1" x14ac:dyDescent="0.3"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36:52" ht="14.4" customHeight="1" x14ac:dyDescent="0.3"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36:52" ht="14.4" customHeight="1" x14ac:dyDescent="0.3"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36:52" ht="14.4" customHeight="1" x14ac:dyDescent="0.3"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36:52" ht="14.4" customHeight="1" x14ac:dyDescent="0.3"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36:52" ht="14.4" customHeight="1" x14ac:dyDescent="0.3"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36:52" ht="14.4" customHeight="1" x14ac:dyDescent="0.3"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36:52" ht="14.4" customHeight="1" x14ac:dyDescent="0.3"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36:52" ht="14.4" customHeight="1" x14ac:dyDescent="0.3"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36:52" ht="14.4" customHeight="1" x14ac:dyDescent="0.3"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36:52" ht="14.4" customHeight="1" x14ac:dyDescent="0.3"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36:52" ht="14.4" customHeight="1" x14ac:dyDescent="0.3"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12" spans="36:52" ht="14.4" customHeight="1" x14ac:dyDescent="0.3"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36:52" ht="14.4" customHeight="1" x14ac:dyDescent="0.3"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36:52" ht="14.4" customHeight="1" x14ac:dyDescent="0.3"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36:52" ht="14.4" customHeight="1" x14ac:dyDescent="0.3"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36:52" ht="14.4" customHeight="1" x14ac:dyDescent="0.3"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36:52" ht="14.4" customHeight="1" x14ac:dyDescent="0.3"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21" spans="36:52" ht="14.4" customHeight="1" x14ac:dyDescent="0.3"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36:52" ht="14.4" customHeight="1" x14ac:dyDescent="0.3"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36:52" ht="14.4" customHeight="1" x14ac:dyDescent="0.3"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36:52" ht="14.4" customHeight="1" x14ac:dyDescent="0.3"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36:52" ht="14.4" customHeight="1" x14ac:dyDescent="0.3"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36:52" ht="14.4" customHeight="1" x14ac:dyDescent="0.3"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36:52" ht="14.4" customHeight="1" x14ac:dyDescent="0.3"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36:52" ht="14.4" customHeight="1" x14ac:dyDescent="0.3"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36:52" ht="14.4" customHeight="1" x14ac:dyDescent="0.3"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36:52" ht="14.4" customHeight="1" x14ac:dyDescent="0.3"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36:52" ht="14.4" customHeight="1" x14ac:dyDescent="0.3"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36:52" ht="14.4" customHeight="1" x14ac:dyDescent="0.3"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36:52" ht="14.4" customHeight="1" x14ac:dyDescent="0.3"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36:52" ht="14.4" customHeight="1" x14ac:dyDescent="0.3"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36:52" ht="14.4" customHeight="1" x14ac:dyDescent="0.3"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36:52" ht="14.4" customHeight="1" x14ac:dyDescent="0.3"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36:52" ht="14.4" customHeight="1" x14ac:dyDescent="0.3"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36:52" ht="14.4" customHeight="1" x14ac:dyDescent="0.3"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36:52" ht="14.4" customHeight="1" x14ac:dyDescent="0.3"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36:52" ht="14.4" customHeight="1" x14ac:dyDescent="0.3"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36:52" ht="14.4" customHeight="1" x14ac:dyDescent="0.3"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36:52" ht="14.4" customHeight="1" x14ac:dyDescent="0.3"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36:52" ht="14.4" customHeight="1" x14ac:dyDescent="0.3"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36:52" ht="14.4" customHeight="1" x14ac:dyDescent="0.3"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36:52" ht="14.4" customHeight="1" x14ac:dyDescent="0.3"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36:52" ht="14.4" customHeight="1" x14ac:dyDescent="0.3"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36:52" ht="14.4" customHeight="1" x14ac:dyDescent="0.3"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36:52" ht="14.4" customHeight="1" x14ac:dyDescent="0.3"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36:52" ht="14.4" customHeight="1" x14ac:dyDescent="0.3"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36:52" ht="14.4" customHeight="1" x14ac:dyDescent="0.3"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36:52" ht="14.4" customHeight="1" x14ac:dyDescent="0.3"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36:52" ht="14.4" customHeight="1" x14ac:dyDescent="0.3"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36:52" ht="14.4" customHeight="1" x14ac:dyDescent="0.3"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36:52" ht="14.4" customHeight="1" x14ac:dyDescent="0.3"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36:52" ht="14.4" customHeight="1" x14ac:dyDescent="0.3"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36:52" ht="14.4" customHeight="1" x14ac:dyDescent="0.3"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36:52" ht="14.4" customHeight="1" x14ac:dyDescent="0.3"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36:52" ht="14.4" customHeight="1" x14ac:dyDescent="0.3"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36:52" ht="14.4" customHeight="1" x14ac:dyDescent="0.3"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36:52" ht="14.4" customHeight="1" x14ac:dyDescent="0.3"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36:52" ht="14.4" customHeight="1" x14ac:dyDescent="0.3"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36:52" ht="14.4" customHeight="1" x14ac:dyDescent="0.3"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36:52" ht="14.4" customHeight="1" x14ac:dyDescent="0.3"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36:52" ht="14.4" customHeight="1" x14ac:dyDescent="0.3"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36:52" ht="14.4" customHeight="1" x14ac:dyDescent="0.3"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36:52" ht="14.4" customHeight="1" x14ac:dyDescent="0.3"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36:52" ht="14.4" customHeight="1" x14ac:dyDescent="0.3"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36:52" ht="14.4" customHeight="1" x14ac:dyDescent="0.3"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36:52" ht="14.4" customHeight="1" x14ac:dyDescent="0.3"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36:52" ht="14.4" customHeight="1" x14ac:dyDescent="0.3"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36:52" ht="14.4" customHeight="1" x14ac:dyDescent="0.3"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36:52" ht="14.4" customHeight="1" x14ac:dyDescent="0.3"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36:52" ht="14.4" customHeight="1" x14ac:dyDescent="0.3"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36:52" ht="14.4" customHeight="1" x14ac:dyDescent="0.3"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36:52" ht="14.4" customHeight="1" x14ac:dyDescent="0.3"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36:52" ht="14.4" customHeight="1" x14ac:dyDescent="0.3"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36:52" ht="14.4" customHeight="1" x14ac:dyDescent="0.3"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36:52" ht="14.4" customHeight="1" x14ac:dyDescent="0.3"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36:52" ht="14.4" customHeight="1" x14ac:dyDescent="0.3"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36:52" ht="14.4" customHeight="1" x14ac:dyDescent="0.3"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36:52" ht="14.4" customHeight="1" x14ac:dyDescent="0.3"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36:52" ht="14.4" customHeight="1" x14ac:dyDescent="0.3"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36:52" ht="14.4" customHeight="1" x14ac:dyDescent="0.3"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36:52" ht="14.4" customHeight="1" x14ac:dyDescent="0.3"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36:52" ht="14.4" customHeight="1" x14ac:dyDescent="0.3"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36:52" ht="14.4" customHeight="1" x14ac:dyDescent="0.3"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36:52" ht="14.4" customHeight="1" x14ac:dyDescent="0.3"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36:52" ht="14.4" customHeight="1" x14ac:dyDescent="0.3"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36:52" ht="14.4" customHeight="1" x14ac:dyDescent="0.3"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36:52" ht="14.4" customHeight="1" x14ac:dyDescent="0.3"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36:52" ht="14.4" customHeight="1" x14ac:dyDescent="0.3"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36:52" ht="14.4" customHeight="1" x14ac:dyDescent="0.3"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36:52" ht="14.4" customHeight="1" x14ac:dyDescent="0.3"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36:52" ht="14.4" customHeight="1" x14ac:dyDescent="0.3"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36:52" ht="14.4" customHeight="1" x14ac:dyDescent="0.3"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36:52" ht="14.4" customHeight="1" x14ac:dyDescent="0.3"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36:52" ht="14.4" customHeight="1" x14ac:dyDescent="0.3"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36:52" ht="14.4" customHeight="1" x14ac:dyDescent="0.3"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36:52" ht="14.4" customHeight="1" x14ac:dyDescent="0.3"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36:52" ht="14.4" customHeight="1" x14ac:dyDescent="0.3"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36:52" ht="14.4" customHeight="1" x14ac:dyDescent="0.3"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36:52" ht="14.4" customHeight="1" x14ac:dyDescent="0.3"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36:52" ht="14.4" customHeight="1" x14ac:dyDescent="0.3"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36:52" ht="14.4" customHeight="1" x14ac:dyDescent="0.3"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36:52" ht="14.4" customHeight="1" x14ac:dyDescent="0.3"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36:52" ht="14.4" customHeight="1" x14ac:dyDescent="0.3"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36:52" ht="14.4" customHeight="1" x14ac:dyDescent="0.3"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36:52" ht="14.4" customHeight="1" x14ac:dyDescent="0.3"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36:52" ht="14.4" customHeight="1" x14ac:dyDescent="0.3"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36:52" ht="14.4" customHeight="1" x14ac:dyDescent="0.3"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36:52" ht="14.4" customHeight="1" x14ac:dyDescent="0.3"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36:52" ht="14.4" customHeight="1" x14ac:dyDescent="0.3"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36:52" ht="14.4" customHeight="1" x14ac:dyDescent="0.3"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36:52" ht="14.4" customHeight="1" x14ac:dyDescent="0.3"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36:52" ht="14.4" customHeight="1" x14ac:dyDescent="0.3"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36:52" ht="14.4" customHeight="1" x14ac:dyDescent="0.3"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36:52" ht="14.4" customHeight="1" x14ac:dyDescent="0.3"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36:52" ht="14.4" customHeight="1" x14ac:dyDescent="0.3"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36:52" ht="14.4" customHeight="1" x14ac:dyDescent="0.3"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36:52" ht="14.4" customHeight="1" x14ac:dyDescent="0.3"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36:52" ht="14.4" customHeight="1" x14ac:dyDescent="0.3"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36:52" ht="14.4" customHeight="1" x14ac:dyDescent="0.3"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36:52" ht="14.4" customHeight="1" x14ac:dyDescent="0.3"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36:52" ht="14.4" customHeight="1" x14ac:dyDescent="0.3"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36:52" ht="14.4" customHeight="1" x14ac:dyDescent="0.3"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36:52" ht="14.4" customHeight="1" x14ac:dyDescent="0.3"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36:52" ht="14.4" customHeight="1" x14ac:dyDescent="0.3"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36:52" ht="14.4" customHeight="1" x14ac:dyDescent="0.3"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36:52" ht="14.4" customHeight="1" x14ac:dyDescent="0.3"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36:52" ht="14.4" customHeight="1" x14ac:dyDescent="0.3"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36:52" ht="14.4" customHeight="1" x14ac:dyDescent="0.3"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36:52" ht="14.4" customHeight="1" x14ac:dyDescent="0.3"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36:52" ht="14.4" customHeight="1" x14ac:dyDescent="0.3"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36:52" ht="14.4" customHeight="1" x14ac:dyDescent="0.3"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36:52" ht="14.4" customHeight="1" x14ac:dyDescent="0.3"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36:52" ht="14.4" customHeight="1" x14ac:dyDescent="0.3"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36:52" ht="14.4" customHeight="1" x14ac:dyDescent="0.3"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36:52" ht="14.4" customHeight="1" x14ac:dyDescent="0.3"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36:52" ht="14.4" customHeight="1" x14ac:dyDescent="0.3"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36:52" ht="14.4" customHeight="1" x14ac:dyDescent="0.3"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36:52" ht="14.4" customHeight="1" x14ac:dyDescent="0.3"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36:52" ht="14.4" customHeight="1" x14ac:dyDescent="0.3"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36:52" ht="14.4" customHeight="1" x14ac:dyDescent="0.3"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36:52" ht="14.4" customHeight="1" x14ac:dyDescent="0.3"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36:52" ht="14.4" customHeight="1" x14ac:dyDescent="0.3"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36:52" ht="14.4" customHeight="1" x14ac:dyDescent="0.3"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36:52" ht="14.4" customHeight="1" x14ac:dyDescent="0.3"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36:52" ht="14.4" customHeight="1" x14ac:dyDescent="0.3"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36:52" ht="14.4" customHeight="1" x14ac:dyDescent="0.3"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36:52" ht="14.4" customHeight="1" x14ac:dyDescent="0.3"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36:52" ht="14.4" customHeight="1" x14ac:dyDescent="0.3"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36:52" ht="14.4" customHeight="1" x14ac:dyDescent="0.3"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36:52" ht="14.4" customHeight="1" x14ac:dyDescent="0.3"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36:52" ht="14.4" customHeight="1" x14ac:dyDescent="0.3"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36:52" ht="14.4" customHeight="1" x14ac:dyDescent="0.3"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36:52" ht="14.4" customHeight="1" x14ac:dyDescent="0.3"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36:52" ht="14.4" customHeight="1" x14ac:dyDescent="0.3"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36:52" ht="14.4" customHeight="1" x14ac:dyDescent="0.3"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36:52" ht="14.4" customHeight="1" x14ac:dyDescent="0.3"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36:52" ht="14.4" customHeight="1" x14ac:dyDescent="0.3"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36:52" ht="14.4" customHeight="1" x14ac:dyDescent="0.3"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36:52" ht="14.4" customHeight="1" x14ac:dyDescent="0.3"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36:52" ht="14.4" customHeight="1" x14ac:dyDescent="0.3"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36:52" ht="14.4" customHeight="1" x14ac:dyDescent="0.3"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36:52" ht="14.4" customHeight="1" x14ac:dyDescent="0.3"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36:52" ht="14.4" customHeight="1" x14ac:dyDescent="0.3"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36:52" ht="14.4" customHeight="1" x14ac:dyDescent="0.3"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36:52" ht="14.4" customHeight="1" x14ac:dyDescent="0.3"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36:52" ht="14.4" customHeight="1" x14ac:dyDescent="0.3"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36:52" ht="14.4" customHeight="1" x14ac:dyDescent="0.3"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36:52" ht="14.4" customHeight="1" x14ac:dyDescent="0.3"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36:52" ht="14.4" customHeight="1" x14ac:dyDescent="0.3"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36:52" ht="14.4" customHeight="1" x14ac:dyDescent="0.3"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36:52" ht="14.4" customHeight="1" x14ac:dyDescent="0.3"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36:52" ht="14.4" customHeight="1" x14ac:dyDescent="0.3"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36:52" ht="14.4" customHeight="1" x14ac:dyDescent="0.3"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36:52" ht="14.4" customHeight="1" x14ac:dyDescent="0.3"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36:52" ht="14.4" customHeight="1" x14ac:dyDescent="0.3"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36:52" ht="14.4" customHeight="1" x14ac:dyDescent="0.3"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36:52" ht="14.4" customHeight="1" x14ac:dyDescent="0.3"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36:52" ht="14.4" customHeight="1" x14ac:dyDescent="0.3"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36:52" ht="14.4" customHeight="1" x14ac:dyDescent="0.3"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36:52" ht="14.4" customHeight="1" x14ac:dyDescent="0.3"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36:52" ht="14.4" customHeight="1" x14ac:dyDescent="0.3"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36:52" ht="14.4" customHeight="1" x14ac:dyDescent="0.3"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36:52" ht="14.4" customHeight="1" x14ac:dyDescent="0.3"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36:52" ht="14.4" customHeight="1" x14ac:dyDescent="0.3"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36:52" ht="14.4" customHeight="1" x14ac:dyDescent="0.3"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36:52" ht="14.4" customHeight="1" x14ac:dyDescent="0.3"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36:52" ht="14.4" customHeight="1" x14ac:dyDescent="0.3"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36:52" ht="14.4" customHeight="1" x14ac:dyDescent="0.3"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36:52" ht="14.4" customHeight="1" x14ac:dyDescent="0.3"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36:52" ht="14.4" customHeight="1" x14ac:dyDescent="0.3"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36:52" ht="14.4" customHeight="1" x14ac:dyDescent="0.3"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36:52" ht="14.4" customHeight="1" x14ac:dyDescent="0.3"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36:52" ht="14.4" customHeight="1" x14ac:dyDescent="0.3"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36:52" ht="14.4" customHeight="1" x14ac:dyDescent="0.3"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36:52" ht="14.4" customHeight="1" x14ac:dyDescent="0.3"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36:52" ht="14.4" customHeight="1" x14ac:dyDescent="0.3"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36:52" ht="14.4" customHeight="1" x14ac:dyDescent="0.3"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36:52" ht="14.4" customHeight="1" x14ac:dyDescent="0.3"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36:52" ht="14.4" customHeight="1" x14ac:dyDescent="0.3"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36:52" ht="14.4" customHeight="1" x14ac:dyDescent="0.3"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36:52" ht="14.4" customHeight="1" x14ac:dyDescent="0.3"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36:52" ht="14.4" customHeight="1" x14ac:dyDescent="0.3"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36:52" ht="14.4" customHeight="1" x14ac:dyDescent="0.3"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36:52" ht="14.4" customHeight="1" x14ac:dyDescent="0.3"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36:52" ht="14.4" customHeight="1" x14ac:dyDescent="0.3"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36:52" ht="14.4" customHeight="1" x14ac:dyDescent="0.3"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36:52" ht="14.4" customHeight="1" x14ac:dyDescent="0.3"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36:52" ht="14.4" customHeight="1" x14ac:dyDescent="0.3"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36:52" ht="14.4" customHeight="1" x14ac:dyDescent="0.3"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36:52" ht="14.4" customHeight="1" x14ac:dyDescent="0.3"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36:52" ht="14.4" customHeight="1" x14ac:dyDescent="0.3"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36:52" ht="14.4" customHeight="1" x14ac:dyDescent="0.3"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36:52" ht="14.4" customHeight="1" x14ac:dyDescent="0.3"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36:52" ht="14.4" customHeight="1" x14ac:dyDescent="0.3"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36:52" ht="14.4" customHeight="1" x14ac:dyDescent="0.3"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36:52" ht="14.4" customHeight="1" x14ac:dyDescent="0.3"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36:52" ht="14.4" customHeight="1" x14ac:dyDescent="0.3"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36:52" ht="14.4" customHeight="1" x14ac:dyDescent="0.3"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36:52" ht="14.4" customHeight="1" x14ac:dyDescent="0.3"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36:52" ht="14.4" customHeight="1" x14ac:dyDescent="0.3"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36:52" ht="14.4" customHeight="1" x14ac:dyDescent="0.3"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36:52" ht="14.4" customHeight="1" x14ac:dyDescent="0.3"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36:52" ht="14.4" customHeight="1" x14ac:dyDescent="0.3"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36:52" ht="14.4" customHeight="1" x14ac:dyDescent="0.3"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36:52" ht="14.4" customHeight="1" x14ac:dyDescent="0.3"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36:52" ht="14.4" customHeight="1" x14ac:dyDescent="0.3"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36:52" ht="14.4" customHeight="1" x14ac:dyDescent="0.3"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36:52" ht="14.4" customHeight="1" x14ac:dyDescent="0.3"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36:52" ht="14.4" customHeight="1" x14ac:dyDescent="0.3"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36:52" ht="14.4" customHeight="1" x14ac:dyDescent="0.3"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36:52" ht="14.4" customHeight="1" x14ac:dyDescent="0.3"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36:52" ht="14.4" customHeight="1" x14ac:dyDescent="0.3"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36:52" ht="14.4" customHeight="1" x14ac:dyDescent="0.3"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36:52" ht="14.4" customHeight="1" x14ac:dyDescent="0.3"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36:52" ht="14.4" customHeight="1" x14ac:dyDescent="0.3"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36:52" ht="14.4" customHeight="1" x14ac:dyDescent="0.3"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36:52" ht="14.4" customHeight="1" x14ac:dyDescent="0.3"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36:52" ht="14.4" customHeight="1" x14ac:dyDescent="0.3"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36:52" ht="14.4" customHeight="1" x14ac:dyDescent="0.3"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36:52" ht="14.4" customHeight="1" x14ac:dyDescent="0.3"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36:52" ht="14.4" customHeight="1" x14ac:dyDescent="0.3"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36:52" ht="14.4" customHeight="1" x14ac:dyDescent="0.3"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36:52" ht="14.4" customHeight="1" x14ac:dyDescent="0.3"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36:52" ht="14.4" customHeight="1" x14ac:dyDescent="0.3"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36:52" ht="14.4" customHeight="1" x14ac:dyDescent="0.3"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36:52" ht="14.4" customHeight="1" x14ac:dyDescent="0.3"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36:52" ht="14.4" customHeight="1" x14ac:dyDescent="0.3"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36:52" ht="14.4" customHeight="1" x14ac:dyDescent="0.3"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36:52" ht="14.4" customHeight="1" x14ac:dyDescent="0.3"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36:52" ht="14.4" customHeight="1" x14ac:dyDescent="0.3"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36:52" ht="14.4" customHeight="1" x14ac:dyDescent="0.3"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36:52" ht="14.4" customHeight="1" x14ac:dyDescent="0.3"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36:52" ht="14.4" customHeight="1" x14ac:dyDescent="0.3"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36:52" ht="14.4" customHeight="1" x14ac:dyDescent="0.3"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36:52" ht="14.4" customHeight="1" x14ac:dyDescent="0.3"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36:52" ht="14.4" customHeight="1" x14ac:dyDescent="0.3"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36:52" ht="14.4" customHeight="1" x14ac:dyDescent="0.3"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36:52" ht="14.4" customHeight="1" x14ac:dyDescent="0.3"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36:52" ht="14.4" customHeight="1" x14ac:dyDescent="0.3"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36:52" ht="14.4" customHeight="1" x14ac:dyDescent="0.3"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36:52" ht="14.4" customHeight="1" x14ac:dyDescent="0.3"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36:52" ht="14.4" customHeight="1" x14ac:dyDescent="0.3"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36:52" ht="14.4" customHeight="1" x14ac:dyDescent="0.3"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36:52" ht="14.4" customHeight="1" x14ac:dyDescent="0.3"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36:52" ht="14.4" customHeight="1" x14ac:dyDescent="0.3"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36:52" ht="14.4" customHeight="1" x14ac:dyDescent="0.3"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36:52" ht="14.4" customHeight="1" x14ac:dyDescent="0.3"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36:52" ht="14.4" customHeight="1" x14ac:dyDescent="0.3"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36:52" ht="14.4" customHeight="1" x14ac:dyDescent="0.3"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36:52" ht="14.4" customHeight="1" x14ac:dyDescent="0.3"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36:52" ht="14.4" customHeight="1" x14ac:dyDescent="0.3"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36:52" ht="14.4" customHeight="1" x14ac:dyDescent="0.3"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36:52" ht="14.4" customHeight="1" x14ac:dyDescent="0.3"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36:52" ht="14.4" customHeight="1" x14ac:dyDescent="0.3"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36:52" ht="14.4" customHeight="1" x14ac:dyDescent="0.3"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36:52" ht="14.4" customHeight="1" x14ac:dyDescent="0.3"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36:52" ht="14.4" customHeight="1" x14ac:dyDescent="0.3"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36:52" ht="14.4" customHeight="1" x14ac:dyDescent="0.3"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36:52" ht="14.4" customHeight="1" x14ac:dyDescent="0.3"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36:52" ht="14.4" customHeight="1" x14ac:dyDescent="0.3"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36:52" ht="14.4" customHeight="1" x14ac:dyDescent="0.3"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36:52" ht="14.4" customHeight="1" x14ac:dyDescent="0.3"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36:52" ht="14.4" customHeight="1" x14ac:dyDescent="0.3"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36:52" ht="14.4" customHeight="1" x14ac:dyDescent="0.3"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36:52" ht="14.4" customHeight="1" x14ac:dyDescent="0.3"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36:52" ht="14.4" customHeight="1" x14ac:dyDescent="0.3"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36:52" ht="14.4" customHeight="1" x14ac:dyDescent="0.3"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36:52" ht="14.4" customHeight="1" x14ac:dyDescent="0.3"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36:52" ht="14.4" customHeight="1" x14ac:dyDescent="0.3"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36:52" ht="14.4" customHeight="1" x14ac:dyDescent="0.3"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36:52" ht="14.4" customHeight="1" x14ac:dyDescent="0.3"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36:52" ht="14.4" customHeight="1" x14ac:dyDescent="0.3"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36:52" ht="14.4" customHeight="1" x14ac:dyDescent="0.3"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36:52" ht="14.4" customHeight="1" x14ac:dyDescent="0.3"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36:52" ht="14.4" customHeight="1" x14ac:dyDescent="0.3"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36:52" ht="14.4" customHeight="1" x14ac:dyDescent="0.3"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36:52" ht="14.4" customHeight="1" x14ac:dyDescent="0.3"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36:52" ht="14.4" customHeight="1" x14ac:dyDescent="0.3"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36:52" ht="14.4" customHeight="1" x14ac:dyDescent="0.3"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36:52" ht="14.4" customHeight="1" x14ac:dyDescent="0.3"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36:52" ht="14.4" customHeight="1" x14ac:dyDescent="0.3"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36:52" ht="14.4" customHeight="1" x14ac:dyDescent="0.3"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36:52" ht="14.4" customHeight="1" x14ac:dyDescent="0.3"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36:52" ht="14.4" customHeight="1" x14ac:dyDescent="0.3"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36:52" ht="14.4" customHeight="1" x14ac:dyDescent="0.3"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36:52" ht="14.4" customHeight="1" x14ac:dyDescent="0.3"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36:52" ht="14.4" customHeight="1" x14ac:dyDescent="0.3"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36:52" ht="14.4" customHeight="1" x14ac:dyDescent="0.3"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36:52" ht="14.4" customHeight="1" x14ac:dyDescent="0.3"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36:52" ht="14.4" customHeight="1" x14ac:dyDescent="0.3"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36:52" ht="14.4" customHeight="1" x14ac:dyDescent="0.3"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36:52" ht="14.4" customHeight="1" x14ac:dyDescent="0.3"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36:52" ht="14.4" customHeight="1" x14ac:dyDescent="0.3"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36:52" ht="14.4" customHeight="1" x14ac:dyDescent="0.3"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36:52" ht="14.4" customHeight="1" x14ac:dyDescent="0.3"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36:52" ht="14.4" customHeight="1" x14ac:dyDescent="0.3"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36:52" ht="14.4" customHeight="1" x14ac:dyDescent="0.3"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36:52" ht="14.4" customHeight="1" x14ac:dyDescent="0.3"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36:52" ht="14.4" customHeight="1" x14ac:dyDescent="0.3"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36:52" ht="14.4" customHeight="1" x14ac:dyDescent="0.3"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36:52" ht="14.4" customHeight="1" x14ac:dyDescent="0.3"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36:52" ht="14.4" customHeight="1" x14ac:dyDescent="0.3"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36:52" ht="14.4" customHeight="1" x14ac:dyDescent="0.3"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36:52" ht="14.4" customHeight="1" x14ac:dyDescent="0.3"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36:52" ht="14.4" customHeight="1" x14ac:dyDescent="0.3"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36:52" ht="14.4" customHeight="1" x14ac:dyDescent="0.3"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36:52" ht="14.4" customHeight="1" x14ac:dyDescent="0.3"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36:52" ht="14.4" customHeight="1" x14ac:dyDescent="0.3"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36:52" ht="14.4" customHeight="1" x14ac:dyDescent="0.3"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36:52" ht="14.4" customHeight="1" x14ac:dyDescent="0.3"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36:52" ht="14.4" customHeight="1" x14ac:dyDescent="0.3"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36:52" ht="14.4" customHeight="1" x14ac:dyDescent="0.3"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36:52" ht="14.4" customHeight="1" x14ac:dyDescent="0.3"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36:52" ht="14.4" customHeight="1" x14ac:dyDescent="0.3"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36:52" ht="14.4" customHeight="1" x14ac:dyDescent="0.3"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36:52" ht="14.4" customHeight="1" x14ac:dyDescent="0.3"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36:52" ht="14.4" customHeight="1" x14ac:dyDescent="0.3"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36:52" ht="14.4" customHeight="1" x14ac:dyDescent="0.3"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36:52" ht="14.4" customHeight="1" x14ac:dyDescent="0.3"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36:52" ht="14.4" customHeight="1" x14ac:dyDescent="0.3"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36:52" ht="14.4" customHeight="1" x14ac:dyDescent="0.3"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36:52" ht="14.4" customHeight="1" x14ac:dyDescent="0.3"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36:52" ht="14.4" customHeight="1" x14ac:dyDescent="0.3"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36:52" ht="14.4" customHeight="1" x14ac:dyDescent="0.3"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36:52" ht="14.4" customHeight="1" x14ac:dyDescent="0.3"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36:52" ht="14.4" customHeight="1" x14ac:dyDescent="0.3"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36:52" ht="14.4" customHeight="1" x14ac:dyDescent="0.3"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36:52" ht="14.4" customHeight="1" x14ac:dyDescent="0.3"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36:52" ht="14.4" customHeight="1" x14ac:dyDescent="0.3"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36:52" ht="14.4" customHeight="1" x14ac:dyDescent="0.3"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36:52" ht="14.4" customHeight="1" x14ac:dyDescent="0.3"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36:52" ht="14.4" customHeight="1" x14ac:dyDescent="0.3"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36:52" ht="14.4" customHeight="1" x14ac:dyDescent="0.3"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36:52" ht="14.4" customHeight="1" x14ac:dyDescent="0.3"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36:52" ht="14.4" customHeight="1" x14ac:dyDescent="0.3"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36:52" ht="14.4" customHeight="1" x14ac:dyDescent="0.3"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36:52" ht="14.4" customHeight="1" x14ac:dyDescent="0.3"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36:52" ht="14.4" customHeight="1" x14ac:dyDescent="0.3"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36:52" ht="14.4" customHeight="1" x14ac:dyDescent="0.3"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36:52" ht="14.4" customHeight="1" x14ac:dyDescent="0.3"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36:52" ht="14.4" customHeight="1" x14ac:dyDescent="0.3"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36:52" ht="14.4" customHeight="1" x14ac:dyDescent="0.3"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36:52" ht="14.4" customHeight="1" x14ac:dyDescent="0.3"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36:52" ht="14.4" customHeight="1" x14ac:dyDescent="0.3"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36:52" ht="14.4" customHeight="1" x14ac:dyDescent="0.3"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36:52" ht="14.4" customHeight="1" x14ac:dyDescent="0.3"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36:52" ht="14.4" customHeight="1" x14ac:dyDescent="0.3"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36:52" ht="14.4" customHeight="1" x14ac:dyDescent="0.3"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36:52" ht="14.4" customHeight="1" x14ac:dyDescent="0.3"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36:52" ht="14.4" customHeight="1" x14ac:dyDescent="0.3"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36:52" ht="14.4" customHeight="1" x14ac:dyDescent="0.3"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36:52" ht="14.4" customHeight="1" x14ac:dyDescent="0.3"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36:52" ht="14.4" customHeight="1" x14ac:dyDescent="0.3"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36:52" ht="14.4" customHeight="1" x14ac:dyDescent="0.3"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36:52" ht="14.4" customHeight="1" x14ac:dyDescent="0.3"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36:52" ht="14.4" customHeight="1" x14ac:dyDescent="0.3"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36:52" ht="14.4" customHeight="1" x14ac:dyDescent="0.3"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36:52" ht="14.4" customHeight="1" x14ac:dyDescent="0.3"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36:52" ht="14.4" customHeight="1" x14ac:dyDescent="0.3"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36:52" ht="14.4" customHeight="1" x14ac:dyDescent="0.3"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36:52" ht="14.4" customHeight="1" x14ac:dyDescent="0.3"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36:52" ht="14.4" customHeight="1" x14ac:dyDescent="0.3"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36:52" ht="14.4" customHeight="1" x14ac:dyDescent="0.3"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36:52" ht="14.4" customHeight="1" x14ac:dyDescent="0.3"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36:52" ht="14.4" customHeight="1" x14ac:dyDescent="0.3"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36:52" ht="14.4" customHeight="1" x14ac:dyDescent="0.3"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36:52" ht="14.4" customHeight="1" x14ac:dyDescent="0.3"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36:52" ht="14.4" customHeight="1" x14ac:dyDescent="0.3"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36:52" ht="14.4" customHeight="1" x14ac:dyDescent="0.3"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36:52" ht="14.4" customHeight="1" x14ac:dyDescent="0.3"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36:52" ht="14.4" customHeight="1" x14ac:dyDescent="0.3"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36:52" ht="14.4" customHeight="1" x14ac:dyDescent="0.3"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36:52" ht="14.4" customHeight="1" x14ac:dyDescent="0.3"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36:52" ht="14.4" customHeight="1" x14ac:dyDescent="0.3"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36:52" ht="14.4" customHeight="1" x14ac:dyDescent="0.3"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36:52" ht="14.4" customHeight="1" x14ac:dyDescent="0.3"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36:52" ht="14.4" customHeight="1" x14ac:dyDescent="0.3"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36:52" ht="14.4" customHeight="1" x14ac:dyDescent="0.3"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36:52" ht="14.4" customHeight="1" x14ac:dyDescent="0.3"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36:52" ht="14.4" customHeight="1" x14ac:dyDescent="0.3"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36:52" ht="14.4" customHeight="1" x14ac:dyDescent="0.3"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36:52" ht="14.4" customHeight="1" x14ac:dyDescent="0.3"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36:52" ht="14.4" customHeight="1" x14ac:dyDescent="0.3"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36:52" ht="14.4" customHeight="1" x14ac:dyDescent="0.3"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36:52" ht="14.4" customHeight="1" x14ac:dyDescent="0.3"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36:52" ht="14.4" customHeight="1" x14ac:dyDescent="0.3"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36:52" ht="14.4" customHeight="1" x14ac:dyDescent="0.3"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36:52" ht="14.4" customHeight="1" x14ac:dyDescent="0.3"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36:52" ht="14.4" customHeight="1" x14ac:dyDescent="0.3"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36:52" ht="14.4" customHeight="1" x14ac:dyDescent="0.3"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36:52" ht="14.4" customHeight="1" x14ac:dyDescent="0.3"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36:52" ht="14.4" customHeight="1" x14ac:dyDescent="0.3"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36:52" ht="14.4" customHeight="1" x14ac:dyDescent="0.3"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36:52" ht="14.4" customHeight="1" x14ac:dyDescent="0.3"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36:52" ht="14.4" customHeight="1" x14ac:dyDescent="0.3"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36:52" ht="14.4" customHeight="1" x14ac:dyDescent="0.3"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36:52" ht="14.4" customHeight="1" x14ac:dyDescent="0.3"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36:52" ht="14.4" customHeight="1" x14ac:dyDescent="0.3"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36:52" ht="14.4" customHeight="1" x14ac:dyDescent="0.3"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36:52" ht="14.4" customHeight="1" x14ac:dyDescent="0.3"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36:52" ht="14.4" customHeight="1" x14ac:dyDescent="0.3"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36:52" ht="14.4" customHeight="1" x14ac:dyDescent="0.3"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36:52" ht="14.4" customHeight="1" x14ac:dyDescent="0.3"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36:52" ht="14.4" customHeight="1" x14ac:dyDescent="0.3"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36:52" ht="14.4" customHeight="1" x14ac:dyDescent="0.3"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36:52" ht="14.4" customHeight="1" x14ac:dyDescent="0.3"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36:52" ht="14.4" customHeight="1" x14ac:dyDescent="0.3"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36:52" ht="14.4" customHeight="1" x14ac:dyDescent="0.3"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36:52" ht="14.4" customHeight="1" x14ac:dyDescent="0.3"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36:52" ht="14.4" customHeight="1" x14ac:dyDescent="0.3"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36:52" ht="14.4" customHeight="1" x14ac:dyDescent="0.3"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36:52" ht="14.4" customHeight="1" x14ac:dyDescent="0.3"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36:52" ht="14.4" customHeight="1" x14ac:dyDescent="0.3"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36:52" ht="14.4" customHeight="1" x14ac:dyDescent="0.3"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36:52" ht="14.4" customHeight="1" x14ac:dyDescent="0.3"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36:52" ht="14.4" customHeight="1" x14ac:dyDescent="0.3"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36:52" ht="14.4" customHeight="1" x14ac:dyDescent="0.3"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36:52" ht="14.4" customHeight="1" x14ac:dyDescent="0.3"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36:52" ht="14.4" customHeight="1" x14ac:dyDescent="0.3"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36:52" ht="14.4" customHeight="1" x14ac:dyDescent="0.3"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36:52" ht="14.4" customHeight="1" x14ac:dyDescent="0.3"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36:52" ht="14.4" customHeight="1" x14ac:dyDescent="0.3"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36:52" ht="14.4" customHeight="1" x14ac:dyDescent="0.3"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36:52" ht="14.4" customHeight="1" x14ac:dyDescent="0.3"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36:52" ht="14.4" customHeight="1" x14ac:dyDescent="0.3"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36:52" ht="14.4" customHeight="1" x14ac:dyDescent="0.3"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36:52" ht="14.4" customHeight="1" x14ac:dyDescent="0.3"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36:52" ht="14.4" customHeight="1" x14ac:dyDescent="0.3"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36:52" ht="14.4" customHeight="1" x14ac:dyDescent="0.3"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36:52" ht="14.4" customHeight="1" x14ac:dyDescent="0.3"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36:52" ht="14.4" customHeight="1" x14ac:dyDescent="0.3"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36:52" ht="14.4" customHeight="1" x14ac:dyDescent="0.3"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36:52" ht="14.4" customHeight="1" x14ac:dyDescent="0.3"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36:52" ht="14.4" customHeight="1" x14ac:dyDescent="0.3"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36:52" ht="14.4" customHeight="1" x14ac:dyDescent="0.3"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36:52" ht="14.4" customHeight="1" x14ac:dyDescent="0.3"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36:52" ht="14.4" customHeight="1" x14ac:dyDescent="0.3"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36:52" ht="14.4" customHeight="1" x14ac:dyDescent="0.3"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36:52" ht="14.4" customHeight="1" x14ac:dyDescent="0.3"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36:52" ht="14.4" customHeight="1" x14ac:dyDescent="0.3"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36:52" ht="14.4" customHeight="1" x14ac:dyDescent="0.3"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36:52" ht="14.4" customHeight="1" x14ac:dyDescent="0.3"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36:52" ht="14.4" customHeight="1" x14ac:dyDescent="0.3"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36:52" ht="14.4" customHeight="1" x14ac:dyDescent="0.3"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36:52" ht="14.4" customHeight="1" x14ac:dyDescent="0.3"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36:52" ht="14.4" customHeight="1" x14ac:dyDescent="0.3"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36:52" ht="14.4" customHeight="1" x14ac:dyDescent="0.3"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36:52" ht="14.4" customHeight="1" x14ac:dyDescent="0.3"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36:52" ht="14.4" customHeight="1" x14ac:dyDescent="0.3"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36:52" ht="14.4" customHeight="1" x14ac:dyDescent="0.3"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36:52" ht="14.4" customHeight="1" x14ac:dyDescent="0.3"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36:52" ht="14.4" customHeight="1" x14ac:dyDescent="0.3"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36:52" ht="14.4" customHeight="1" x14ac:dyDescent="0.3"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36:52" ht="14.4" customHeight="1" x14ac:dyDescent="0.3"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36:52" ht="14.4" customHeight="1" x14ac:dyDescent="0.3"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36:52" ht="14.4" customHeight="1" x14ac:dyDescent="0.3"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36:52" ht="14.4" customHeight="1" x14ac:dyDescent="0.3"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36:52" ht="14.4" customHeight="1" x14ac:dyDescent="0.3"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36:52" ht="14.4" customHeight="1" x14ac:dyDescent="0.3"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36:52" ht="14.4" customHeight="1" x14ac:dyDescent="0.3"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36:52" ht="14.4" customHeight="1" x14ac:dyDescent="0.3"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36:52" ht="14.4" customHeight="1" x14ac:dyDescent="0.3"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36:52" ht="14.4" customHeight="1" x14ac:dyDescent="0.3"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36:52" ht="14.4" customHeight="1" x14ac:dyDescent="0.3"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36:52" ht="14.4" customHeight="1" x14ac:dyDescent="0.3"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36:52" ht="14.4" customHeight="1" x14ac:dyDescent="0.3"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36:52" ht="14.4" customHeight="1" x14ac:dyDescent="0.3"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36:52" ht="14.4" customHeight="1" x14ac:dyDescent="0.3"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36:52" ht="14.4" customHeight="1" x14ac:dyDescent="0.3"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36:52" ht="14.4" customHeight="1" x14ac:dyDescent="0.3"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36:52" ht="14.4" customHeight="1" x14ac:dyDescent="0.3"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36:52" ht="14.4" customHeight="1" x14ac:dyDescent="0.3"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36:52" ht="14.4" customHeight="1" x14ac:dyDescent="0.3"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36:52" ht="14.4" customHeight="1" x14ac:dyDescent="0.3"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36:52" ht="14.4" customHeight="1" x14ac:dyDescent="0.3"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36:52" ht="14.4" customHeight="1" x14ac:dyDescent="0.3"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36:52" ht="14.4" customHeight="1" x14ac:dyDescent="0.3"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36:52" ht="14.4" customHeight="1" x14ac:dyDescent="0.3"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36:52" ht="14.4" customHeight="1" x14ac:dyDescent="0.3"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36:52" ht="14.4" customHeight="1" x14ac:dyDescent="0.3"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36:52" ht="14.4" customHeight="1" x14ac:dyDescent="0.3"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36:52" ht="14.4" customHeight="1" x14ac:dyDescent="0.3"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36:52" ht="14.4" customHeight="1" x14ac:dyDescent="0.3"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36:52" ht="14.4" customHeight="1" x14ac:dyDescent="0.3"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36:52" ht="14.4" customHeight="1" x14ac:dyDescent="0.3"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36:52" ht="14.4" customHeight="1" x14ac:dyDescent="0.3"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36:52" ht="14.4" customHeight="1" x14ac:dyDescent="0.3"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36:52" ht="14.4" customHeight="1" x14ac:dyDescent="0.3"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36:52" ht="14.4" customHeight="1" x14ac:dyDescent="0.3"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36:52" ht="14.4" customHeight="1" x14ac:dyDescent="0.3"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36:52" ht="14.4" customHeight="1" x14ac:dyDescent="0.3"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36:52" ht="14.4" customHeight="1" x14ac:dyDescent="0.3"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36:52" ht="14.4" customHeight="1" x14ac:dyDescent="0.3"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36:52" ht="14.4" customHeight="1" x14ac:dyDescent="0.3"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36:52" ht="14.4" customHeight="1" x14ac:dyDescent="0.3"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36:52" ht="14.4" customHeight="1" x14ac:dyDescent="0.3"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36:52" ht="14.4" customHeight="1" x14ac:dyDescent="0.3"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36:52" ht="14.4" customHeight="1" x14ac:dyDescent="0.3"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36:52" ht="14.4" customHeight="1" x14ac:dyDescent="0.3"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36:52" ht="14.4" customHeight="1" x14ac:dyDescent="0.3"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36:52" ht="14.4" customHeight="1" x14ac:dyDescent="0.3"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36:52" ht="14.4" customHeight="1" x14ac:dyDescent="0.3"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36:52" ht="14.4" customHeight="1" x14ac:dyDescent="0.3"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36:52" ht="14.4" customHeight="1" x14ac:dyDescent="0.3"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36:52" ht="14.4" customHeight="1" x14ac:dyDescent="0.3"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36:52" ht="14.4" customHeight="1" x14ac:dyDescent="0.3"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</sheetData>
  <autoFilter ref="A2:BA2" xr:uid="{DFEEE271-0411-42FE-9847-F50217686306}"/>
  <mergeCells count="8">
    <mergeCell ref="P1:Q1"/>
    <mergeCell ref="R1:S1"/>
    <mergeCell ref="T1:U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24" sqref="F24"/>
    </sheetView>
  </sheetViews>
  <sheetFormatPr defaultRowHeight="13.8" x14ac:dyDescent="0.25"/>
  <cols>
    <col min="2" max="3" width="23.69921875" customWidth="1"/>
    <col min="4" max="4" width="13" style="101" customWidth="1"/>
    <col min="5" max="5" width="15.3984375" customWidth="1"/>
    <col min="6" max="6" width="100.5" customWidth="1"/>
  </cols>
  <sheetData>
    <row r="2" spans="1:6" s="102" customFormat="1" x14ac:dyDescent="0.25">
      <c r="A2" s="103" t="s">
        <v>1647</v>
      </c>
      <c r="B2" s="103"/>
      <c r="C2" s="103" t="s">
        <v>1641</v>
      </c>
      <c r="D2" s="103" t="s">
        <v>1644</v>
      </c>
      <c r="E2" s="103" t="s">
        <v>1640</v>
      </c>
      <c r="F2" s="103" t="s">
        <v>1641</v>
      </c>
    </row>
    <row r="3" spans="1:6" s="102" customFormat="1" x14ac:dyDescent="0.25">
      <c r="A3" s="104">
        <v>2</v>
      </c>
      <c r="B3" s="105" t="s">
        <v>1581</v>
      </c>
      <c r="C3" s="113" t="s">
        <v>1582</v>
      </c>
      <c r="D3" s="102" t="s">
        <v>1636</v>
      </c>
      <c r="E3" s="113" t="s">
        <v>499</v>
      </c>
      <c r="F3" s="113" t="s">
        <v>500</v>
      </c>
    </row>
    <row r="4" spans="1:6" s="102" customFormat="1" x14ac:dyDescent="0.25">
      <c r="B4" s="105" t="s">
        <v>1583</v>
      </c>
      <c r="C4" s="113"/>
      <c r="E4" s="113" t="s">
        <v>521</v>
      </c>
      <c r="F4" s="113" t="s">
        <v>522</v>
      </c>
    </row>
    <row r="5" spans="1:6" s="102" customFormat="1" x14ac:dyDescent="0.25">
      <c r="B5" s="105" t="s">
        <v>1585</v>
      </c>
      <c r="C5" s="113"/>
      <c r="E5" s="113" t="s">
        <v>537</v>
      </c>
      <c r="F5" s="113" t="s">
        <v>538</v>
      </c>
    </row>
    <row r="6" spans="1:6" s="102" customFormat="1" x14ac:dyDescent="0.25">
      <c r="B6" s="105"/>
      <c r="C6" s="113"/>
      <c r="E6" s="113"/>
      <c r="F6" s="113"/>
    </row>
    <row r="7" spans="1:6" s="102" customFormat="1" x14ac:dyDescent="0.25">
      <c r="C7" s="113" t="s">
        <v>1584</v>
      </c>
      <c r="D7" s="102" t="s">
        <v>1636</v>
      </c>
      <c r="E7" s="102" t="s">
        <v>501</v>
      </c>
      <c r="F7" s="113" t="s">
        <v>502</v>
      </c>
    </row>
    <row r="8" spans="1:6" s="102" customFormat="1" x14ac:dyDescent="0.25">
      <c r="C8" s="113"/>
      <c r="E8" s="102" t="s">
        <v>509</v>
      </c>
      <c r="F8" s="113" t="s">
        <v>510</v>
      </c>
    </row>
    <row r="9" spans="1:6" s="102" customFormat="1" x14ac:dyDescent="0.25">
      <c r="C9" s="113"/>
      <c r="E9" s="102" t="s">
        <v>511</v>
      </c>
      <c r="F9" s="113" t="s">
        <v>512</v>
      </c>
    </row>
    <row r="10" spans="1:6" s="102" customFormat="1" x14ac:dyDescent="0.25">
      <c r="C10" s="113"/>
      <c r="E10" s="102" t="s">
        <v>513</v>
      </c>
      <c r="F10" s="113" t="s">
        <v>514</v>
      </c>
    </row>
    <row r="11" spans="1:6" s="102" customFormat="1" x14ac:dyDescent="0.25">
      <c r="C11" s="113"/>
      <c r="E11" s="102" t="s">
        <v>523</v>
      </c>
      <c r="F11" s="113" t="s">
        <v>524</v>
      </c>
    </row>
    <row r="12" spans="1:6" s="102" customFormat="1" x14ac:dyDescent="0.25">
      <c r="C12" s="113"/>
      <c r="E12" s="102" t="s">
        <v>531</v>
      </c>
      <c r="F12" s="113" t="s">
        <v>532</v>
      </c>
    </row>
    <row r="13" spans="1:6" s="102" customFormat="1" x14ac:dyDescent="0.25">
      <c r="C13" s="113"/>
      <c r="E13" s="102" t="s">
        <v>533</v>
      </c>
      <c r="F13" s="113" t="s">
        <v>534</v>
      </c>
    </row>
    <row r="14" spans="1:6" s="102" customFormat="1" x14ac:dyDescent="0.25">
      <c r="C14" s="113"/>
      <c r="E14" s="102" t="s">
        <v>535</v>
      </c>
      <c r="F14" s="113" t="s">
        <v>536</v>
      </c>
    </row>
    <row r="15" spans="1:6" s="102" customFormat="1" x14ac:dyDescent="0.25">
      <c r="C15" s="113"/>
      <c r="E15" s="102" t="s">
        <v>539</v>
      </c>
      <c r="F15" s="113" t="s">
        <v>540</v>
      </c>
    </row>
    <row r="16" spans="1:6" s="102" customFormat="1" x14ac:dyDescent="0.25">
      <c r="C16" s="113"/>
      <c r="E16" s="102" t="s">
        <v>555</v>
      </c>
      <c r="F16" s="113" t="s">
        <v>556</v>
      </c>
    </row>
    <row r="17" spans="1:6" s="102" customFormat="1" x14ac:dyDescent="0.25">
      <c r="C17" s="113"/>
      <c r="E17" s="102" t="s">
        <v>557</v>
      </c>
      <c r="F17" s="113" t="s">
        <v>558</v>
      </c>
    </row>
    <row r="18" spans="1:6" s="102" customFormat="1" x14ac:dyDescent="0.25">
      <c r="C18" s="113"/>
      <c r="E18" s="102" t="s">
        <v>559</v>
      </c>
      <c r="F18" s="113" t="s">
        <v>560</v>
      </c>
    </row>
    <row r="19" spans="1:6" s="102" customFormat="1" x14ac:dyDescent="0.25">
      <c r="C19" s="113"/>
    </row>
    <row r="20" spans="1:6" s="102" customFormat="1" x14ac:dyDescent="0.25">
      <c r="C20" s="113" t="s">
        <v>1586</v>
      </c>
      <c r="D20" s="102" t="s">
        <v>1636</v>
      </c>
      <c r="E20" s="114" t="s">
        <v>503</v>
      </c>
      <c r="F20" s="114" t="s">
        <v>504</v>
      </c>
    </row>
    <row r="21" spans="1:6" s="102" customFormat="1" x14ac:dyDescent="0.25">
      <c r="C21" s="113"/>
      <c r="E21" s="114" t="s">
        <v>525</v>
      </c>
      <c r="F21" s="114" t="s">
        <v>526</v>
      </c>
    </row>
    <row r="22" spans="1:6" s="102" customFormat="1" x14ac:dyDescent="0.25">
      <c r="C22" s="113"/>
      <c r="E22" s="114" t="s">
        <v>541</v>
      </c>
      <c r="F22" s="114" t="s">
        <v>542</v>
      </c>
    </row>
    <row r="23" spans="1:6" s="102" customFormat="1" x14ac:dyDescent="0.25"/>
    <row r="24" spans="1:6" s="102" customFormat="1" x14ac:dyDescent="0.25">
      <c r="A24" s="104">
        <v>3</v>
      </c>
      <c r="B24" s="105" t="s">
        <v>1588</v>
      </c>
      <c r="C24" s="113" t="s">
        <v>218</v>
      </c>
      <c r="D24" s="102" t="s">
        <v>1637</v>
      </c>
      <c r="E24" s="102" t="s">
        <v>217</v>
      </c>
      <c r="F24" s="114" t="s">
        <v>218</v>
      </c>
    </row>
    <row r="25" spans="1:6" s="102" customFormat="1" x14ac:dyDescent="0.25">
      <c r="C25" s="113" t="s">
        <v>220</v>
      </c>
      <c r="E25" s="102" t="s">
        <v>219</v>
      </c>
      <c r="F25" s="114" t="s">
        <v>220</v>
      </c>
    </row>
    <row r="26" spans="1:6" s="102" customFormat="1" x14ac:dyDescent="0.25">
      <c r="C26" s="113" t="s">
        <v>222</v>
      </c>
      <c r="E26" s="102" t="s">
        <v>221</v>
      </c>
      <c r="F26" s="114" t="s">
        <v>222</v>
      </c>
    </row>
    <row r="27" spans="1:6" s="102" customFormat="1" x14ac:dyDescent="0.25">
      <c r="C27" s="113" t="s">
        <v>224</v>
      </c>
      <c r="E27" s="102" t="s">
        <v>223</v>
      </c>
      <c r="F27" s="114" t="s">
        <v>224</v>
      </c>
    </row>
    <row r="28" spans="1:6" s="102" customFormat="1" x14ac:dyDescent="0.25">
      <c r="C28" s="113" t="s">
        <v>226</v>
      </c>
      <c r="E28" s="102" t="s">
        <v>225</v>
      </c>
      <c r="F28" s="114" t="s">
        <v>226</v>
      </c>
    </row>
    <row r="29" spans="1:6" s="102" customFormat="1" x14ac:dyDescent="0.25">
      <c r="C29" s="113" t="s">
        <v>228</v>
      </c>
      <c r="E29" s="102" t="s">
        <v>227</v>
      </c>
      <c r="F29" s="114" t="s">
        <v>228</v>
      </c>
    </row>
    <row r="30" spans="1:6" s="102" customFormat="1" x14ac:dyDescent="0.25">
      <c r="C30" s="113" t="s">
        <v>230</v>
      </c>
      <c r="E30" s="102" t="s">
        <v>229</v>
      </c>
      <c r="F30" s="114" t="s">
        <v>230</v>
      </c>
    </row>
    <row r="31" spans="1:6" s="102" customFormat="1" x14ac:dyDescent="0.25">
      <c r="C31" s="113" t="s">
        <v>214</v>
      </c>
      <c r="E31" s="102" t="s">
        <v>213</v>
      </c>
      <c r="F31" s="114" t="s">
        <v>214</v>
      </c>
    </row>
    <row r="32" spans="1:6" s="102" customFormat="1" x14ac:dyDescent="0.25">
      <c r="C32" s="113" t="s">
        <v>216</v>
      </c>
      <c r="E32" s="102" t="s">
        <v>215</v>
      </c>
      <c r="F32" s="114" t="s">
        <v>216</v>
      </c>
    </row>
    <row r="33" spans="1:6" s="102" customFormat="1" x14ac:dyDescent="0.25">
      <c r="C33" s="113" t="s">
        <v>232</v>
      </c>
      <c r="E33" s="113" t="s">
        <v>231</v>
      </c>
      <c r="F33" s="114" t="s">
        <v>232</v>
      </c>
    </row>
    <row r="34" spans="1:6" s="102" customFormat="1" x14ac:dyDescent="0.25">
      <c r="C34" s="113" t="s">
        <v>234</v>
      </c>
      <c r="E34" s="113" t="s">
        <v>233</v>
      </c>
      <c r="F34" s="114" t="s">
        <v>234</v>
      </c>
    </row>
    <row r="35" spans="1:6" s="102" customFormat="1" x14ac:dyDescent="0.25">
      <c r="C35" s="113" t="s">
        <v>1295</v>
      </c>
      <c r="E35" s="113" t="s">
        <v>1294</v>
      </c>
      <c r="F35" s="114" t="s">
        <v>1295</v>
      </c>
    </row>
    <row r="36" spans="1:6" s="102" customFormat="1" x14ac:dyDescent="0.25"/>
    <row r="37" spans="1:6" s="102" customFormat="1" x14ac:dyDescent="0.25">
      <c r="A37" s="104">
        <v>4</v>
      </c>
      <c r="B37" s="105" t="s">
        <v>1591</v>
      </c>
      <c r="C37" t="s">
        <v>1593</v>
      </c>
      <c r="D37" s="101" t="s">
        <v>1637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101" t="s">
        <v>1637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101" t="s">
        <v>1637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101" t="s">
        <v>1637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1642</v>
      </c>
      <c r="D65" s="101" t="s">
        <v>1637</v>
      </c>
      <c r="E65" s="115" t="s">
        <v>603</v>
      </c>
      <c r="F65" s="116" t="s">
        <v>604</v>
      </c>
    </row>
    <row r="66" spans="3:6" ht="14.4" x14ac:dyDescent="0.3">
      <c r="E66" s="115" t="s">
        <v>605</v>
      </c>
      <c r="F66" s="116" t="s">
        <v>606</v>
      </c>
    </row>
    <row r="67" spans="3:6" ht="14.4" x14ac:dyDescent="0.3">
      <c r="E67" s="115" t="s">
        <v>607</v>
      </c>
      <c r="F67" s="116" t="s">
        <v>608</v>
      </c>
    </row>
    <row r="68" spans="3:6" ht="14.4" x14ac:dyDescent="0.3">
      <c r="E68" s="115" t="s">
        <v>609</v>
      </c>
      <c r="F68" s="116" t="s">
        <v>610</v>
      </c>
    </row>
    <row r="69" spans="3:6" ht="14.4" x14ac:dyDescent="0.3">
      <c r="E69" s="115" t="s">
        <v>611</v>
      </c>
      <c r="F69" s="116" t="s">
        <v>612</v>
      </c>
    </row>
    <row r="70" spans="3:6" ht="14.4" x14ac:dyDescent="0.3">
      <c r="E70" s="115" t="s">
        <v>613</v>
      </c>
      <c r="F70" s="116" t="s">
        <v>614</v>
      </c>
    </row>
    <row r="71" spans="3:6" ht="14.4" x14ac:dyDescent="0.3">
      <c r="E71" s="115" t="s">
        <v>615</v>
      </c>
      <c r="F71" s="116" t="s">
        <v>616</v>
      </c>
    </row>
    <row r="72" spans="3:6" ht="14.4" x14ac:dyDescent="0.3">
      <c r="E72" s="115" t="s">
        <v>617</v>
      </c>
      <c r="F72" s="116" t="s">
        <v>618</v>
      </c>
    </row>
    <row r="73" spans="3:6" ht="14.4" x14ac:dyDescent="0.3">
      <c r="E73" s="115" t="s">
        <v>619</v>
      </c>
      <c r="F73" s="116" t="s">
        <v>620</v>
      </c>
    </row>
    <row r="74" spans="3:6" ht="14.4" x14ac:dyDescent="0.3">
      <c r="E74" s="115" t="s">
        <v>621</v>
      </c>
      <c r="F74" s="116" t="s">
        <v>622</v>
      </c>
    </row>
    <row r="75" spans="3:6" ht="14.4" x14ac:dyDescent="0.3">
      <c r="E75" s="115" t="s">
        <v>623</v>
      </c>
      <c r="F75" s="116" t="s">
        <v>624</v>
      </c>
    </row>
    <row r="77" spans="3:6" x14ac:dyDescent="0.25">
      <c r="C77" t="s">
        <v>1643</v>
      </c>
      <c r="D77" s="101" t="s">
        <v>1637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1646</v>
      </c>
      <c r="D80" s="101" t="s">
        <v>1637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1645</v>
      </c>
      <c r="D84" s="101" t="s">
        <v>1637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จ.บึงกาฬ</vt:lpstr>
      <vt:lpstr>งบ 4 แถว จ.บึงกาฬ</vt:lpstr>
      <vt:lpstr>mapping</vt:lpstr>
      <vt:lpstr>'แผน 2-4 จ.บึงกาฬ'!Print_Area</vt:lpstr>
      <vt:lpstr>'แผน 2-4 จ.บึงกาฬ'!Print_Titles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2020-06-15T07:34:10Z</dcterms:modified>
</cp:coreProperties>
</file>